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พฤษภาคม 2568\"/>
    </mc:Choice>
  </mc:AlternateContent>
  <xr:revisionPtr revIDLastSave="0" documentId="13_ncr:1_{172521E8-283B-4384-9933-BE7880236291}" xr6:coauthVersionLast="47" xr6:coauthVersionMax="47" xr10:uidLastSave="{00000000-0000-0000-0000-000000000000}"/>
  <bookViews>
    <workbookView xWindow="-108" yWindow="-108" windowWidth="23256" windowHeight="12456" tabRatio="791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0" hidden="1">นคร!$A$2:$A$177</definedName>
    <definedName name="_xlnm._FilterDatabase" localSheetId="11" hidden="1">นครพนม!$AQ$1:$AR$139</definedName>
    <definedName name="_xlnm._FilterDatabase" localSheetId="1" hidden="1">บึงกาฬ!$A$1:$AQ$71</definedName>
    <definedName name="_xlnm._FilterDatabase" localSheetId="5" hidden="1">'เลย '!$A$1:$AP$188</definedName>
    <definedName name="_xlnm._FilterDatabase" localSheetId="2" hidden="1">อด!#REF!</definedName>
    <definedName name="_xlnm._FilterDatabase" localSheetId="3" hidden="1">อุดรธานี!$A$1:$AU$215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R5" i="30" l="1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M398" i="61" s="1"/>
  <c r="AO56" i="39"/>
  <c r="M399" i="61" s="1"/>
  <c r="AO57" i="39"/>
  <c r="AO58" i="39"/>
  <c r="AO59" i="39"/>
  <c r="AO60" i="39"/>
  <c r="AO61" i="39"/>
  <c r="AO62" i="39"/>
  <c r="AO63" i="39"/>
  <c r="M408" i="61" s="1"/>
  <c r="AO64" i="39"/>
  <c r="M409" i="61" s="1"/>
  <c r="AO65" i="39"/>
  <c r="AO66" i="39"/>
  <c r="AO67" i="39"/>
  <c r="M414" i="61" s="1"/>
  <c r="AO68" i="39"/>
  <c r="M415" i="61" s="1"/>
  <c r="AO69" i="39"/>
  <c r="AO70" i="39"/>
  <c r="AO71" i="39"/>
  <c r="AO72" i="39"/>
  <c r="M419" i="61" s="1"/>
  <c r="AO73" i="39"/>
  <c r="AO74" i="39"/>
  <c r="AO75" i="39"/>
  <c r="AO76" i="39"/>
  <c r="AO77" i="39"/>
  <c r="AO78" i="39"/>
  <c r="AO79" i="39"/>
  <c r="AO80" i="39"/>
  <c r="M429" i="61" s="1"/>
  <c r="AO81" i="39"/>
  <c r="AO82" i="39"/>
  <c r="AO83" i="39"/>
  <c r="AO84" i="39"/>
  <c r="AO85" i="39"/>
  <c r="AO86" i="39"/>
  <c r="AO87" i="39"/>
  <c r="AO88" i="39"/>
  <c r="M441" i="61" s="1"/>
  <c r="AO89" i="39"/>
  <c r="AO90" i="39"/>
  <c r="AO91" i="39"/>
  <c r="AO92" i="39"/>
  <c r="M447" i="61" s="1"/>
  <c r="AO93" i="39"/>
  <c r="AO94" i="39"/>
  <c r="AO95" i="39"/>
  <c r="AO96" i="39"/>
  <c r="M453" i="61" s="1"/>
  <c r="AO97" i="39"/>
  <c r="AO98" i="39"/>
  <c r="AO99" i="39"/>
  <c r="M456" i="61" s="1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L399" i="61" s="1"/>
  <c r="AN57" i="39"/>
  <c r="AN58" i="39"/>
  <c r="AN59" i="39"/>
  <c r="AN60" i="39"/>
  <c r="L405" i="61" s="1"/>
  <c r="AN61" i="39"/>
  <c r="AN62" i="39"/>
  <c r="AN63" i="39"/>
  <c r="AN64" i="39"/>
  <c r="AN65" i="39"/>
  <c r="AN66" i="39"/>
  <c r="AN67" i="39"/>
  <c r="AN68" i="39"/>
  <c r="L415" i="61" s="1"/>
  <c r="AN69" i="39"/>
  <c r="AN70" i="39"/>
  <c r="AN71" i="39"/>
  <c r="AN72" i="39"/>
  <c r="L419" i="61" s="1"/>
  <c r="AN73" i="39"/>
  <c r="AN74" i="39"/>
  <c r="AN75" i="39"/>
  <c r="AN76" i="39"/>
  <c r="L423" i="61" s="1"/>
  <c r="AN77" i="39"/>
  <c r="AN78" i="39"/>
  <c r="AN79" i="39"/>
  <c r="AN80" i="39"/>
  <c r="L429" i="61" s="1"/>
  <c r="AN81" i="39"/>
  <c r="AN82" i="39"/>
  <c r="AN83" i="39"/>
  <c r="AN84" i="39"/>
  <c r="L435" i="61" s="1"/>
  <c r="AN85" i="39"/>
  <c r="AN86" i="39"/>
  <c r="AN87" i="39"/>
  <c r="AN88" i="39"/>
  <c r="L441" i="61" s="1"/>
  <c r="AN89" i="39"/>
  <c r="AN90" i="39"/>
  <c r="AN91" i="39"/>
  <c r="AN92" i="39"/>
  <c r="L447" i="61" s="1"/>
  <c r="AN93" i="39"/>
  <c r="AN94" i="39"/>
  <c r="AN95" i="39"/>
  <c r="AN96" i="39"/>
  <c r="L453" i="61" s="1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T11" i="16"/>
  <c r="AT12" i="16"/>
  <c r="AT13" i="16"/>
  <c r="AT14" i="16"/>
  <c r="AT15" i="16"/>
  <c r="AT16" i="16"/>
  <c r="AT17" i="16"/>
  <c r="AT18" i="16"/>
  <c r="AT19" i="16"/>
  <c r="AT20" i="16"/>
  <c r="AT21" i="16"/>
  <c r="AT22" i="16"/>
  <c r="AT23" i="16"/>
  <c r="AT24" i="16"/>
  <c r="AT25" i="16"/>
  <c r="AT26" i="16"/>
  <c r="AT27" i="16"/>
  <c r="AT28" i="16"/>
  <c r="AT29" i="16"/>
  <c r="AT30" i="16"/>
  <c r="AT31" i="16"/>
  <c r="AT32" i="16"/>
  <c r="AT33" i="16"/>
  <c r="AT34" i="16"/>
  <c r="AT35" i="16"/>
  <c r="AT36" i="16"/>
  <c r="AT37" i="16"/>
  <c r="AT38" i="16"/>
  <c r="AT39" i="16"/>
  <c r="AT40" i="16"/>
  <c r="AT41" i="16"/>
  <c r="AT42" i="16"/>
  <c r="AT43" i="16"/>
  <c r="AT44" i="16"/>
  <c r="AT45" i="16"/>
  <c r="AT46" i="16"/>
  <c r="AT47" i="16"/>
  <c r="AT48" i="16"/>
  <c r="AT49" i="16"/>
  <c r="AT50" i="16"/>
  <c r="AT51" i="16"/>
  <c r="AT52" i="16"/>
  <c r="AT53" i="16"/>
  <c r="AT54" i="16"/>
  <c r="AT55" i="16"/>
  <c r="AT56" i="16"/>
  <c r="AT57" i="16"/>
  <c r="AT58" i="16"/>
  <c r="AT59" i="16"/>
  <c r="AT60" i="16"/>
  <c r="AT61" i="16"/>
  <c r="AT62" i="16"/>
  <c r="AT63" i="16"/>
  <c r="AT64" i="16"/>
  <c r="AT65" i="16"/>
  <c r="AT66" i="16"/>
  <c r="AT67" i="16"/>
  <c r="AT68" i="16"/>
  <c r="AT69" i="16"/>
  <c r="AT70" i="16"/>
  <c r="AT71" i="16"/>
  <c r="AT72" i="16"/>
  <c r="AT73" i="16"/>
  <c r="AT74" i="16"/>
  <c r="AT75" i="16"/>
  <c r="AT76" i="16"/>
  <c r="AT77" i="16"/>
  <c r="AT78" i="16"/>
  <c r="AT79" i="16"/>
  <c r="AT80" i="16"/>
  <c r="AT81" i="16"/>
  <c r="AT82" i="16"/>
  <c r="AT83" i="16"/>
  <c r="AT84" i="16"/>
  <c r="AT85" i="16"/>
  <c r="AT86" i="16"/>
  <c r="AT87" i="16"/>
  <c r="AT88" i="16"/>
  <c r="AT89" i="16"/>
  <c r="AT90" i="16"/>
  <c r="AT91" i="16"/>
  <c r="AT92" i="16"/>
  <c r="AT93" i="16"/>
  <c r="AT94" i="16"/>
  <c r="AT95" i="16"/>
  <c r="AT96" i="16"/>
  <c r="AT97" i="16"/>
  <c r="AT98" i="16"/>
  <c r="AT99" i="16"/>
  <c r="AT100" i="16"/>
  <c r="AT101" i="16"/>
  <c r="AT102" i="16"/>
  <c r="AT103" i="16"/>
  <c r="AT104" i="16"/>
  <c r="AT105" i="16"/>
  <c r="AT106" i="16"/>
  <c r="AT107" i="16"/>
  <c r="AT108" i="16"/>
  <c r="AT109" i="16"/>
  <c r="AT110" i="16"/>
  <c r="AT111" i="16"/>
  <c r="AT112" i="16"/>
  <c r="AT113" i="16"/>
  <c r="AT114" i="16"/>
  <c r="AT115" i="16"/>
  <c r="AT116" i="16"/>
  <c r="AT117" i="16"/>
  <c r="AT118" i="16"/>
  <c r="AT119" i="16"/>
  <c r="AT120" i="16"/>
  <c r="AT121" i="16"/>
  <c r="AT122" i="16"/>
  <c r="AT123" i="16"/>
  <c r="AT124" i="16"/>
  <c r="AT125" i="16"/>
  <c r="AT126" i="16"/>
  <c r="AT127" i="16"/>
  <c r="AT128" i="16"/>
  <c r="AT129" i="16"/>
  <c r="AT130" i="16"/>
  <c r="AT131" i="16"/>
  <c r="AT132" i="16"/>
  <c r="AT133" i="16"/>
  <c r="AT134" i="16"/>
  <c r="AT135" i="16"/>
  <c r="AT136" i="16"/>
  <c r="AT137" i="16"/>
  <c r="AT138" i="16"/>
  <c r="AT139" i="16"/>
  <c r="AT140" i="16"/>
  <c r="AT141" i="16"/>
  <c r="AT142" i="16"/>
  <c r="AT143" i="16"/>
  <c r="AT144" i="16"/>
  <c r="AT145" i="16"/>
  <c r="AT146" i="16"/>
  <c r="AT147" i="16"/>
  <c r="AT148" i="16"/>
  <c r="AT149" i="16"/>
  <c r="AT150" i="16"/>
  <c r="AT151" i="16"/>
  <c r="AT152" i="16"/>
  <c r="AT153" i="16"/>
  <c r="AT154" i="16"/>
  <c r="AT155" i="16"/>
  <c r="AT156" i="16"/>
  <c r="AT157" i="16"/>
  <c r="AT158" i="16"/>
  <c r="AT159" i="16"/>
  <c r="AT160" i="16"/>
  <c r="AT161" i="16"/>
  <c r="AT162" i="16"/>
  <c r="AT163" i="16"/>
  <c r="AT164" i="16"/>
  <c r="AT165" i="16"/>
  <c r="AT166" i="16"/>
  <c r="AT167" i="16"/>
  <c r="AT168" i="16"/>
  <c r="AT169" i="16"/>
  <c r="AT170" i="16"/>
  <c r="AT171" i="16"/>
  <c r="AT172" i="16"/>
  <c r="AT173" i="16"/>
  <c r="AT174" i="16"/>
  <c r="AT175" i="16"/>
  <c r="AT176" i="16"/>
  <c r="AT177" i="16"/>
  <c r="AT178" i="16"/>
  <c r="AT179" i="16"/>
  <c r="AT180" i="16"/>
  <c r="AT181" i="16"/>
  <c r="AT182" i="16"/>
  <c r="AT183" i="16"/>
  <c r="AT184" i="16"/>
  <c r="AT185" i="16"/>
  <c r="AT186" i="16"/>
  <c r="AT187" i="16"/>
  <c r="AT188" i="16"/>
  <c r="AT189" i="16"/>
  <c r="AT190" i="16"/>
  <c r="AT191" i="16"/>
  <c r="AT192" i="16"/>
  <c r="AT193" i="16"/>
  <c r="AT194" i="16"/>
  <c r="AT195" i="16"/>
  <c r="AT196" i="16"/>
  <c r="AT197" i="16"/>
  <c r="AT198" i="16"/>
  <c r="AT199" i="16"/>
  <c r="AT200" i="16"/>
  <c r="AT201" i="16"/>
  <c r="AT202" i="16"/>
  <c r="AT203" i="16"/>
  <c r="AT204" i="16"/>
  <c r="AT205" i="16"/>
  <c r="AT206" i="16"/>
  <c r="AT207" i="16"/>
  <c r="AT208" i="16"/>
  <c r="AT209" i="16"/>
  <c r="AT210" i="16"/>
  <c r="AT211" i="16"/>
  <c r="AT212" i="16"/>
  <c r="AT213" i="16"/>
  <c r="AT214" i="16"/>
  <c r="AT215" i="16"/>
  <c r="AT10" i="16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M401" i="61"/>
  <c r="M404" i="61"/>
  <c r="M405" i="61"/>
  <c r="M407" i="61"/>
  <c r="M417" i="61"/>
  <c r="M421" i="61"/>
  <c r="M422" i="61"/>
  <c r="M423" i="61"/>
  <c r="M425" i="61"/>
  <c r="M434" i="61"/>
  <c r="M435" i="61"/>
  <c r="M439" i="61"/>
  <c r="M445" i="61"/>
  <c r="M446" i="61"/>
  <c r="M449" i="61"/>
  <c r="M455" i="61"/>
  <c r="L398" i="61"/>
  <c r="L400" i="61"/>
  <c r="L404" i="61"/>
  <c r="L406" i="61"/>
  <c r="L408" i="61"/>
  <c r="L409" i="61"/>
  <c r="L410" i="61"/>
  <c r="L413" i="61"/>
  <c r="L414" i="61"/>
  <c r="L416" i="61"/>
  <c r="L418" i="61"/>
  <c r="L420" i="61"/>
  <c r="L422" i="61"/>
  <c r="L424" i="61"/>
  <c r="L425" i="61"/>
  <c r="L428" i="61"/>
  <c r="L430" i="61"/>
  <c r="L433" i="61"/>
  <c r="L434" i="61"/>
  <c r="L436" i="61"/>
  <c r="L439" i="61"/>
  <c r="L440" i="61"/>
  <c r="L442" i="61"/>
  <c r="L445" i="61"/>
  <c r="L446" i="61"/>
  <c r="L448" i="61"/>
  <c r="L454" i="61"/>
  <c r="L456" i="61"/>
  <c r="M476" i="61"/>
  <c r="M400" i="61"/>
  <c r="M406" i="61"/>
  <c r="M410" i="61"/>
  <c r="M416" i="61"/>
  <c r="M418" i="61"/>
  <c r="M420" i="61"/>
  <c r="M424" i="61"/>
  <c r="M428" i="61"/>
  <c r="M430" i="61"/>
  <c r="M433" i="61"/>
  <c r="M436" i="61"/>
  <c r="M440" i="61"/>
  <c r="M442" i="61"/>
  <c r="M448" i="61"/>
  <c r="M454" i="61"/>
  <c r="L401" i="61"/>
  <c r="L407" i="61"/>
  <c r="L417" i="61"/>
  <c r="L421" i="61"/>
  <c r="L449" i="61"/>
  <c r="L455" i="61"/>
  <c r="M413" i="61"/>
  <c r="AM4" i="19"/>
  <c r="AO4" i="19"/>
  <c r="AP4" i="19"/>
  <c r="AP3" i="19" s="1"/>
  <c r="AM5" i="19"/>
  <c r="AO5" i="19"/>
  <c r="AP5" i="19"/>
  <c r="AM6" i="19"/>
  <c r="AO6" i="19"/>
  <c r="AP6" i="19"/>
  <c r="AM7" i="19"/>
  <c r="AO7" i="19"/>
  <c r="AP7" i="19"/>
  <c r="AM8" i="19"/>
  <c r="AO8" i="19"/>
  <c r="AP8" i="19"/>
  <c r="AM9" i="19"/>
  <c r="AO9" i="19"/>
  <c r="AP9" i="19"/>
  <c r="AM71" i="19"/>
  <c r="AO71" i="19"/>
  <c r="AP71" i="19"/>
  <c r="AP4" i="16"/>
  <c r="AQ4" i="16"/>
  <c r="AS4" i="16"/>
  <c r="AS3" i="16" s="1"/>
  <c r="AT4" i="16"/>
  <c r="AT3" i="16" s="1"/>
  <c r="AP5" i="16"/>
  <c r="AQ5" i="16"/>
  <c r="AS5" i="16"/>
  <c r="AT5" i="16"/>
  <c r="AP6" i="16"/>
  <c r="AQ6" i="16"/>
  <c r="AS6" i="16"/>
  <c r="AT6" i="16"/>
  <c r="AP7" i="16"/>
  <c r="AQ7" i="16"/>
  <c r="AS7" i="16"/>
  <c r="AT7" i="16"/>
  <c r="AP8" i="16"/>
  <c r="AQ8" i="16"/>
  <c r="AS8" i="16"/>
  <c r="AT8" i="16"/>
  <c r="AP9" i="16"/>
  <c r="AQ9" i="16"/>
  <c r="AS9" i="16"/>
  <c r="AT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K453" i="61" l="1"/>
  <c r="K429" i="61"/>
  <c r="K409" i="61"/>
  <c r="K456" i="61"/>
  <c r="K440" i="61"/>
  <c r="K434" i="61"/>
  <c r="K418" i="61"/>
  <c r="K414" i="61"/>
  <c r="K398" i="61"/>
  <c r="K455" i="61"/>
  <c r="K449" i="61"/>
  <c r="K445" i="61"/>
  <c r="K439" i="61"/>
  <c r="K433" i="61"/>
  <c r="K417" i="61"/>
  <c r="K413" i="61"/>
  <c r="K401" i="61"/>
  <c r="K428" i="61"/>
  <c r="K408" i="61"/>
  <c r="K442" i="61"/>
  <c r="K436" i="61"/>
  <c r="K430" i="61"/>
  <c r="K416" i="61"/>
  <c r="K410" i="61"/>
  <c r="K400" i="61"/>
  <c r="AU112" i="16"/>
  <c r="K447" i="61"/>
  <c r="K441" i="61"/>
  <c r="K435" i="61"/>
  <c r="K423" i="61"/>
  <c r="K419" i="61"/>
  <c r="K405" i="61"/>
  <c r="K399" i="61"/>
  <c r="K407" i="61"/>
  <c r="AU94" i="16"/>
  <c r="AU34" i="16"/>
  <c r="K415" i="61"/>
  <c r="K454" i="61"/>
  <c r="K420" i="61"/>
  <c r="K424" i="61"/>
  <c r="K446" i="61"/>
  <c r="K422" i="61"/>
  <c r="K404" i="61"/>
  <c r="K425" i="61"/>
  <c r="K421" i="61"/>
  <c r="AU20" i="16"/>
  <c r="AC3" i="32"/>
  <c r="AU96" i="16"/>
  <c r="K7" i="61"/>
  <c r="K452" i="61"/>
  <c r="AQ9" i="19"/>
  <c r="AQ8" i="19"/>
  <c r="AQ70" i="19"/>
  <c r="AQ68" i="19"/>
  <c r="AQ66" i="19"/>
  <c r="AQ57" i="19"/>
  <c r="AQ54" i="19"/>
  <c r="AQ52" i="19"/>
  <c r="AQ50" i="19"/>
  <c r="AQ41" i="19"/>
  <c r="AQ38" i="19"/>
  <c r="AQ36" i="19"/>
  <c r="AQ34" i="19"/>
  <c r="AQ25" i="19"/>
  <c r="AQ22" i="19"/>
  <c r="AQ20" i="19"/>
  <c r="AQ18" i="19"/>
  <c r="AQ7" i="19"/>
  <c r="AQ71" i="19"/>
  <c r="AQ65" i="19"/>
  <c r="AQ62" i="19"/>
  <c r="AQ60" i="19"/>
  <c r="AQ58" i="19"/>
  <c r="AQ49" i="19"/>
  <c r="AQ46" i="19"/>
  <c r="AQ44" i="19"/>
  <c r="AQ42" i="19"/>
  <c r="AQ33" i="19"/>
  <c r="AQ30" i="19"/>
  <c r="AQ28" i="19"/>
  <c r="AQ26" i="19"/>
  <c r="AQ17" i="19"/>
  <c r="AQ14" i="19"/>
  <c r="AQ12" i="19"/>
  <c r="AQ10" i="19"/>
  <c r="AQ5" i="19"/>
  <c r="AQ63" i="19"/>
  <c r="AQ15" i="19"/>
  <c r="AQ47" i="19"/>
  <c r="AQ39" i="19"/>
  <c r="AQ31" i="19"/>
  <c r="AQ69" i="19"/>
  <c r="AQ61" i="19"/>
  <c r="AQ53" i="19"/>
  <c r="AQ45" i="19"/>
  <c r="AQ37" i="19"/>
  <c r="AQ29" i="19"/>
  <c r="AQ21" i="19"/>
  <c r="AQ13" i="19"/>
  <c r="AQ55" i="19"/>
  <c r="AQ23" i="19"/>
  <c r="AQ67" i="19"/>
  <c r="AQ64" i="19"/>
  <c r="AQ59" i="19"/>
  <c r="AQ56" i="19"/>
  <c r="AQ51" i="19"/>
  <c r="AQ48" i="19"/>
  <c r="AQ43" i="19"/>
  <c r="AQ40" i="19"/>
  <c r="AQ35" i="19"/>
  <c r="AQ32" i="19"/>
  <c r="AQ27" i="19"/>
  <c r="AQ24" i="19"/>
  <c r="AQ19" i="19"/>
  <c r="AQ16" i="19"/>
  <c r="AQ11" i="19"/>
  <c r="AQ6" i="19"/>
  <c r="AM3" i="19"/>
  <c r="AQ4" i="19"/>
  <c r="AQ3" i="19" s="1"/>
  <c r="AO3" i="19"/>
  <c r="K448" i="61"/>
  <c r="K406" i="61"/>
  <c r="AK3" i="39"/>
  <c r="AR6" i="16"/>
  <c r="AR5" i="16"/>
  <c r="AU5" i="16"/>
  <c r="AN3" i="39"/>
  <c r="AL3" i="39"/>
  <c r="AO3" i="39"/>
  <c r="AU187" i="16"/>
  <c r="AU185" i="16"/>
  <c r="AU184" i="16"/>
  <c r="AU183" i="16"/>
  <c r="AU181" i="16"/>
  <c r="AU180" i="16"/>
  <c r="AU172" i="16"/>
  <c r="AU75" i="16"/>
  <c r="AU71" i="16"/>
  <c r="AU51" i="16"/>
  <c r="AU47" i="16"/>
  <c r="AU8" i="16"/>
  <c r="AU6" i="16"/>
  <c r="AU161" i="16"/>
  <c r="AU145" i="16"/>
  <c r="AU144" i="16"/>
  <c r="AU127" i="16"/>
  <c r="AU108" i="16"/>
  <c r="AU105" i="16"/>
  <c r="AU104" i="16"/>
  <c r="AU103" i="16"/>
  <c r="AU31" i="16"/>
  <c r="AU143" i="16"/>
  <c r="AU128" i="16"/>
  <c r="AU210" i="16"/>
  <c r="AU208" i="16"/>
  <c r="AU206" i="16"/>
  <c r="AU194" i="16"/>
  <c r="AU215" i="16"/>
  <c r="AU213" i="16"/>
  <c r="AU212" i="16"/>
  <c r="AU203" i="16"/>
  <c r="AU201" i="16"/>
  <c r="AU200" i="16"/>
  <c r="AU190" i="16"/>
  <c r="AU124" i="16"/>
  <c r="AU121" i="16"/>
  <c r="AU120" i="16"/>
  <c r="AU119" i="16"/>
  <c r="AU110" i="16"/>
  <c r="AU43" i="16"/>
  <c r="AU39" i="16"/>
  <c r="AU24" i="16"/>
  <c r="AU19" i="16"/>
  <c r="AU17" i="16"/>
  <c r="AU15" i="16"/>
  <c r="AU9" i="16"/>
  <c r="AU7" i="16"/>
  <c r="AU199" i="16"/>
  <c r="AU197" i="16"/>
  <c r="AU196" i="16"/>
  <c r="AU178" i="16"/>
  <c r="AU170" i="16"/>
  <c r="AU169" i="16"/>
  <c r="AU168" i="16"/>
  <c r="AU167" i="16"/>
  <c r="AU164" i="16"/>
  <c r="AU160" i="16"/>
  <c r="AU158" i="16"/>
  <c r="AU150" i="16"/>
  <c r="AU134" i="16"/>
  <c r="AU132" i="16"/>
  <c r="AU97" i="16"/>
  <c r="AU91" i="16"/>
  <c r="AU87" i="16"/>
  <c r="AU83" i="16"/>
  <c r="AU79" i="16"/>
  <c r="AU66" i="16"/>
  <c r="AU62" i="16"/>
  <c r="AU58" i="16"/>
  <c r="AU54" i="16"/>
  <c r="AU211" i="16"/>
  <c r="AU209" i="16"/>
  <c r="AU195" i="16"/>
  <c r="AU193" i="16"/>
  <c r="AU192" i="16"/>
  <c r="AU179" i="16"/>
  <c r="AU177" i="16"/>
  <c r="AU176" i="16"/>
  <c r="AU159" i="16"/>
  <c r="AU140" i="16"/>
  <c r="AU137" i="16"/>
  <c r="AU136" i="16"/>
  <c r="AU135" i="16"/>
  <c r="AU113" i="16"/>
  <c r="AU95" i="16"/>
  <c r="AU90" i="16"/>
  <c r="AU86" i="16"/>
  <c r="AU67" i="16"/>
  <c r="AU63" i="16"/>
  <c r="AU35" i="16"/>
  <c r="AU32" i="16"/>
  <c r="AU14" i="16"/>
  <c r="AR9" i="16"/>
  <c r="AR8" i="16"/>
  <c r="AU207" i="16"/>
  <c r="AU205" i="16"/>
  <c r="AU204" i="16"/>
  <c r="AU202" i="16"/>
  <c r="AU191" i="16"/>
  <c r="AU189" i="16"/>
  <c r="AU188" i="16"/>
  <c r="AU186" i="16"/>
  <c r="AU175" i="16"/>
  <c r="AU174" i="16"/>
  <c r="AU173" i="16"/>
  <c r="AU171" i="16"/>
  <c r="AU166" i="16"/>
  <c r="AU156" i="16"/>
  <c r="AU153" i="16"/>
  <c r="AU152" i="16"/>
  <c r="AU151" i="16"/>
  <c r="AU148" i="16"/>
  <c r="AU129" i="16"/>
  <c r="AU126" i="16"/>
  <c r="AU111" i="16"/>
  <c r="AU102" i="16"/>
  <c r="AU100" i="16"/>
  <c r="AU82" i="16"/>
  <c r="AU78" i="16"/>
  <c r="AU59" i="16"/>
  <c r="AU55" i="16"/>
  <c r="AU50" i="16"/>
  <c r="AU46" i="16"/>
  <c r="AU28" i="16"/>
  <c r="AU27" i="16"/>
  <c r="AU23" i="16"/>
  <c r="AU12" i="16"/>
  <c r="AU11" i="16"/>
  <c r="AU214" i="16"/>
  <c r="AU198" i="16"/>
  <c r="AU182" i="16"/>
  <c r="AU142" i="16"/>
  <c r="AU118" i="16"/>
  <c r="AU116" i="16"/>
  <c r="AU74" i="16"/>
  <c r="AU70" i="16"/>
  <c r="AU42" i="16"/>
  <c r="AU38" i="16"/>
  <c r="AU165" i="16"/>
  <c r="AU155" i="16"/>
  <c r="AU154" i="16"/>
  <c r="AU149" i="16"/>
  <c r="AU139" i="16"/>
  <c r="AU138" i="16"/>
  <c r="AU133" i="16"/>
  <c r="AU123" i="16"/>
  <c r="AU122" i="16"/>
  <c r="AU117" i="16"/>
  <c r="AU107" i="16"/>
  <c r="AU106" i="16"/>
  <c r="AU101" i="16"/>
  <c r="AU89" i="16"/>
  <c r="AU88" i="16"/>
  <c r="AU81" i="16"/>
  <c r="AU80" i="16"/>
  <c r="AU73" i="16"/>
  <c r="AU72" i="16"/>
  <c r="AU65" i="16"/>
  <c r="AU64" i="16"/>
  <c r="AU57" i="16"/>
  <c r="AU56" i="16"/>
  <c r="AU49" i="16"/>
  <c r="AU48" i="16"/>
  <c r="AU41" i="16"/>
  <c r="AU40" i="16"/>
  <c r="AU33" i="16"/>
  <c r="AU26" i="16"/>
  <c r="AU25" i="16"/>
  <c r="AU18" i="16"/>
  <c r="AU10" i="16"/>
  <c r="AR7" i="16"/>
  <c r="AQ3" i="16"/>
  <c r="AU16" i="16"/>
  <c r="AU163" i="16"/>
  <c r="AU162" i="16"/>
  <c r="AU157" i="16"/>
  <c r="AU147" i="16"/>
  <c r="AU146" i="16"/>
  <c r="AU141" i="16"/>
  <c r="AU131" i="16"/>
  <c r="AU130" i="16"/>
  <c r="AU125" i="16"/>
  <c r="AU115" i="16"/>
  <c r="AU114" i="16"/>
  <c r="AU109" i="16"/>
  <c r="AU99" i="16"/>
  <c r="AU98" i="16"/>
  <c r="AU93" i="16"/>
  <c r="AU92" i="16"/>
  <c r="AU85" i="16"/>
  <c r="AU84" i="16"/>
  <c r="AU77" i="16"/>
  <c r="AU76" i="16"/>
  <c r="AU69" i="16"/>
  <c r="AU68" i="16"/>
  <c r="AU61" i="16"/>
  <c r="AU60" i="16"/>
  <c r="AU53" i="16"/>
  <c r="AU52" i="16"/>
  <c r="AU45" i="16"/>
  <c r="AU44" i="16"/>
  <c r="AU37" i="16"/>
  <c r="AU36" i="16"/>
  <c r="AU30" i="16"/>
  <c r="AU29" i="16"/>
  <c r="AU22" i="16"/>
  <c r="AU21" i="16"/>
  <c r="AU13" i="16"/>
  <c r="AP3" i="16"/>
  <c r="AU4" i="16"/>
  <c r="AU3" i="16" s="1"/>
  <c r="AR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E4" i="34"/>
  <c r="AE5" i="34"/>
  <c r="AE6" i="34"/>
  <c r="AE7" i="34"/>
  <c r="AE8" i="34"/>
  <c r="AE9" i="34"/>
  <c r="AE10" i="34"/>
  <c r="AE11" i="34"/>
  <c r="AD3" i="32" l="1"/>
  <c r="AM3" i="39"/>
  <c r="AR3" i="16"/>
  <c r="K457" i="61"/>
  <c r="AE3" i="34"/>
  <c r="AN3" i="30" l="1"/>
  <c r="AF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P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P103" i="39"/>
  <c r="AP106" i="39"/>
  <c r="AP110" i="39"/>
  <c r="AP111" i="39"/>
  <c r="AP115" i="39"/>
  <c r="AP119" i="39"/>
  <c r="AP122" i="39"/>
  <c r="AP126" i="39"/>
  <c r="AP127" i="39"/>
  <c r="AP130" i="39"/>
  <c r="AP131" i="39"/>
  <c r="AP135" i="39"/>
  <c r="AP139" i="39"/>
  <c r="AP142" i="39"/>
  <c r="AP143" i="39"/>
  <c r="AP146" i="39"/>
  <c r="AP147" i="39"/>
  <c r="AP151" i="39"/>
  <c r="AP155" i="39"/>
  <c r="AP158" i="39"/>
  <c r="AP159" i="39"/>
  <c r="AP162" i="39"/>
  <c r="AP163" i="39"/>
  <c r="AP167" i="39"/>
  <c r="AP171" i="39"/>
  <c r="AP174" i="39"/>
  <c r="AP175" i="39"/>
  <c r="AP178" i="39"/>
  <c r="AP179" i="39"/>
  <c r="AP183" i="39"/>
  <c r="AP187" i="39"/>
  <c r="AP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P186" i="39"/>
  <c r="AP184" i="39"/>
  <c r="AP182" i="39"/>
  <c r="AP180" i="39"/>
  <c r="AP176" i="39"/>
  <c r="AP172" i="39"/>
  <c r="AP170" i="39"/>
  <c r="AP168" i="39"/>
  <c r="AP166" i="39"/>
  <c r="AP164" i="39"/>
  <c r="AP160" i="39"/>
  <c r="AP156" i="39"/>
  <c r="AP154" i="39"/>
  <c r="AP152" i="39"/>
  <c r="AP150" i="39"/>
  <c r="AP148" i="39"/>
  <c r="AP144" i="39"/>
  <c r="AP140" i="39"/>
  <c r="AP138" i="39"/>
  <c r="AP136" i="39"/>
  <c r="AP134" i="39"/>
  <c r="AP132" i="39"/>
  <c r="AP128" i="39"/>
  <c r="AP125" i="39"/>
  <c r="AP124" i="39"/>
  <c r="AP123" i="39"/>
  <c r="AP120" i="39"/>
  <c r="AP118" i="39"/>
  <c r="AP116" i="39"/>
  <c r="AP114" i="39"/>
  <c r="AP112" i="39"/>
  <c r="AP108" i="39"/>
  <c r="AP107" i="39"/>
  <c r="AP104" i="39"/>
  <c r="AP102" i="39"/>
  <c r="AP100" i="39"/>
  <c r="AP98" i="39"/>
  <c r="AP96" i="39"/>
  <c r="AP93" i="39"/>
  <c r="AP92" i="39"/>
  <c r="AP90" i="39"/>
  <c r="AP89" i="39"/>
  <c r="AP85" i="39"/>
  <c r="AP81" i="39"/>
  <c r="AP80" i="39"/>
  <c r="AP77" i="39"/>
  <c r="AP76" i="39"/>
  <c r="AP74" i="39"/>
  <c r="AP71" i="39"/>
  <c r="AP70" i="39"/>
  <c r="AP67" i="39"/>
  <c r="AP66" i="39"/>
  <c r="AP64" i="39"/>
  <c r="AP62" i="39"/>
  <c r="AP58" i="39"/>
  <c r="AP57" i="39"/>
  <c r="AP53" i="39"/>
  <c r="AP51" i="39"/>
  <c r="AP49" i="39"/>
  <c r="AP47" i="39"/>
  <c r="AP43" i="39"/>
  <c r="AP42" i="39"/>
  <c r="AP39" i="39"/>
  <c r="AP38" i="39"/>
  <c r="AP33" i="39"/>
  <c r="AP32" i="39"/>
  <c r="AP29" i="39"/>
  <c r="AP18" i="39"/>
  <c r="AP6" i="39" l="1"/>
  <c r="AP16" i="39"/>
  <c r="AP54" i="39"/>
  <c r="AP79" i="39"/>
  <c r="L350" i="61"/>
  <c r="AP28" i="39"/>
  <c r="AP11" i="39"/>
  <c r="AP22" i="39"/>
  <c r="AP9" i="39"/>
  <c r="AP24" i="39"/>
  <c r="AP36" i="39"/>
  <c r="AP45" i="39"/>
  <c r="AP50" i="39"/>
  <c r="AP60" i="39"/>
  <c r="AP63" i="39"/>
  <c r="AP83" i="39"/>
  <c r="AP87" i="39"/>
  <c r="AP94" i="39"/>
  <c r="AP99" i="39"/>
  <c r="AP5" i="39"/>
  <c r="AP10" i="39"/>
  <c r="AP15" i="39"/>
  <c r="AP21" i="39"/>
  <c r="AP27" i="39"/>
  <c r="AP30" i="39"/>
  <c r="AP46" i="39"/>
  <c r="AP56" i="39"/>
  <c r="AP61" i="39"/>
  <c r="AP69" i="39"/>
  <c r="AP73" i="39"/>
  <c r="AP84" i="39"/>
  <c r="AP95" i="39"/>
  <c r="K152" i="61"/>
  <c r="AP109" i="39"/>
  <c r="AP88" i="39"/>
  <c r="AP78" i="39"/>
  <c r="AP59" i="39"/>
  <c r="AP52" i="39"/>
  <c r="M393" i="61"/>
  <c r="AP44" i="39"/>
  <c r="AP34" i="39"/>
  <c r="L371" i="61"/>
  <c r="AP31" i="39"/>
  <c r="L368" i="61"/>
  <c r="AP25" i="39"/>
  <c r="L360" i="61"/>
  <c r="AP23" i="39"/>
  <c r="L358" i="61"/>
  <c r="AP19" i="39"/>
  <c r="L352" i="61"/>
  <c r="AP13" i="39"/>
  <c r="L344" i="61"/>
  <c r="AP12" i="39"/>
  <c r="L343" i="61"/>
  <c r="AP7" i="39"/>
  <c r="L338" i="61"/>
  <c r="AP101" i="39"/>
  <c r="AP37" i="39"/>
  <c r="M376" i="61"/>
  <c r="AP8" i="39"/>
  <c r="AP72" i="39"/>
  <c r="AP117" i="39"/>
  <c r="AP82" i="39"/>
  <c r="AP65" i="39"/>
  <c r="AP35" i="39"/>
  <c r="M372" i="61"/>
  <c r="AP26" i="39"/>
  <c r="M361" i="61"/>
  <c r="AP20" i="39"/>
  <c r="M355" i="61"/>
  <c r="AP14" i="39"/>
  <c r="M345" i="61"/>
  <c r="AP4" i="39"/>
  <c r="M339" i="61"/>
  <c r="AP48" i="39"/>
  <c r="AP55" i="39"/>
  <c r="AP68" i="39"/>
  <c r="AP75" i="39"/>
  <c r="AP86" i="39"/>
  <c r="AP91" i="39"/>
  <c r="AP97" i="39"/>
  <c r="AP105" i="39"/>
  <c r="AP113" i="39"/>
  <c r="AP121" i="39"/>
  <c r="AP129" i="39"/>
  <c r="AP137" i="39"/>
  <c r="AP145" i="39"/>
  <c r="AP153" i="39"/>
  <c r="AP161" i="39"/>
  <c r="AP169" i="39"/>
  <c r="AP177" i="39"/>
  <c r="AP185" i="39"/>
  <c r="AP40" i="39"/>
  <c r="AP133" i="39"/>
  <c r="AP141" i="39"/>
  <c r="AP149" i="39"/>
  <c r="AP157" i="39"/>
  <c r="AP165" i="39"/>
  <c r="AP173" i="39"/>
  <c r="AP181" i="39"/>
  <c r="AP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P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I4" i="34"/>
  <c r="AI5" i="34"/>
  <c r="AI6" i="34"/>
  <c r="AI7" i="34"/>
  <c r="AI8" i="34"/>
  <c r="AI9" i="34"/>
  <c r="AI10" i="34"/>
  <c r="AI11" i="34"/>
  <c r="AI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S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J5" i="34"/>
  <c r="AJ7" i="34"/>
  <c r="AJ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J29" i="34"/>
  <c r="L481" i="61"/>
  <c r="L482" i="61"/>
  <c r="L483" i="61"/>
  <c r="L484" i="61"/>
  <c r="L485" i="61"/>
  <c r="L486" i="61"/>
  <c r="L487" i="61"/>
  <c r="L488" i="61"/>
  <c r="L489" i="61"/>
  <c r="AJ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J54" i="34"/>
  <c r="L510" i="61"/>
  <c r="L511" i="61"/>
  <c r="L512" i="61"/>
  <c r="L513" i="61"/>
  <c r="L514" i="61"/>
  <c r="AJ60" i="34"/>
  <c r="L518" i="61"/>
  <c r="L519" i="61"/>
  <c r="L520" i="61"/>
  <c r="L521" i="61"/>
  <c r="L525" i="61"/>
  <c r="L526" i="61"/>
  <c r="AJ68" i="34"/>
  <c r="L530" i="61"/>
  <c r="L531" i="61"/>
  <c r="L532" i="61"/>
  <c r="L533" i="61"/>
  <c r="L534" i="61"/>
  <c r="L535" i="61"/>
  <c r="AJ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S57" i="30"/>
  <c r="K734" i="61"/>
  <c r="K657" i="61"/>
  <c r="K591" i="61"/>
  <c r="K725" i="61"/>
  <c r="K683" i="61"/>
  <c r="K649" i="61"/>
  <c r="K615" i="61"/>
  <c r="AS133" i="30"/>
  <c r="K560" i="61"/>
  <c r="K569" i="61"/>
  <c r="K572" i="61"/>
  <c r="K556" i="61"/>
  <c r="K573" i="61"/>
  <c r="K563" i="61"/>
  <c r="K555" i="61"/>
  <c r="K568" i="61"/>
  <c r="K562" i="61"/>
  <c r="AJ6" i="34"/>
  <c r="AJ12" i="34"/>
  <c r="AJ35" i="34"/>
  <c r="AJ10" i="34"/>
  <c r="AJ4" i="34"/>
  <c r="AJ81" i="34"/>
  <c r="AJ65" i="34"/>
  <c r="AJ9" i="34"/>
  <c r="K482" i="61"/>
  <c r="K472" i="61"/>
  <c r="K464" i="61"/>
  <c r="AJ67" i="34"/>
  <c r="AJ27" i="34"/>
  <c r="AJ83" i="34"/>
  <c r="K534" i="61"/>
  <c r="K512" i="61"/>
  <c r="K502" i="61"/>
  <c r="K494" i="61"/>
  <c r="K484" i="61"/>
  <c r="K474" i="61"/>
  <c r="K466" i="61"/>
  <c r="AJ8" i="34"/>
  <c r="AJ51" i="34"/>
  <c r="AJ19" i="34"/>
  <c r="AJ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J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S27" i="30"/>
  <c r="AS116" i="30"/>
  <c r="AS74" i="30"/>
  <c r="K730" i="61"/>
  <c r="K713" i="61"/>
  <c r="K698" i="61"/>
  <c r="K680" i="61"/>
  <c r="K663" i="61"/>
  <c r="K646" i="61"/>
  <c r="AS80" i="30"/>
  <c r="AS17" i="30"/>
  <c r="K729" i="61"/>
  <c r="K712" i="61"/>
  <c r="K697" i="61"/>
  <c r="K679" i="61"/>
  <c r="K662" i="61"/>
  <c r="K637" i="61"/>
  <c r="K627" i="61"/>
  <c r="K620" i="61"/>
  <c r="K611" i="61"/>
  <c r="K595" i="61"/>
  <c r="AS132" i="30"/>
  <c r="AS110" i="30"/>
  <c r="AS95" i="30"/>
  <c r="AS73" i="30"/>
  <c r="AS52" i="30"/>
  <c r="AS36" i="30"/>
  <c r="AS16" i="30"/>
  <c r="K628" i="61"/>
  <c r="K621" i="61"/>
  <c r="K612" i="61"/>
  <c r="K603" i="61"/>
  <c r="K596" i="61"/>
  <c r="K589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6" i="61"/>
  <c r="Q736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1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1" i="61"/>
  <c r="K561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49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R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O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S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P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F3" i="34"/>
  <c r="AH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J3" i="34"/>
  <c r="AG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N9" i="19"/>
  <c r="AL9" i="19"/>
  <c r="AN6" i="19"/>
  <c r="AL6" i="19"/>
  <c r="AL5" i="19"/>
  <c r="AN5" i="19"/>
  <c r="AN7" i="19"/>
  <c r="AL7" i="19"/>
  <c r="AL3" i="19"/>
  <c r="AL8" i="19"/>
  <c r="AN8" i="19"/>
  <c r="AN71" i="19"/>
  <c r="AL71" i="19"/>
  <c r="AL4" i="19"/>
  <c r="AN4" i="19"/>
  <c r="AN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L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<sst xmlns="http://schemas.openxmlformats.org/spreadsheetml/2006/main" count="13097" uniqueCount="2672">
  <si>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</si>
  <si>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</si>
  <si>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</si>
  <si>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</si>
  <si>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</si>
  <si>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</si>
  <si>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</si>
  <si>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</si>
  <si>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</si>
  <si>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</si>
  <si>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</si>
  <si>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</si>
  <si>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</si>
  <si>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</si>
  <si>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</si>
  <si>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</si>
  <si>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</si>
  <si>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</si>
  <si>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</si>
  <si>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</si>
  <si>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</si>
  <si>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</si>
  <si>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</si>
  <si>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</si>
  <si>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</si>
  <si>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</si>
  <si>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</si>
  <si>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</si>
  <si>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</si>
  <si>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</si>
  <si>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</si>
  <si>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</si>
  <si>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</si>
  <si>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</si>
  <si>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</si>
  <si>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</si>
  <si>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</si>
  <si>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</si>
  <si>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</si>
  <si>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</si>
  <si>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</si>
  <si>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</si>
  <si>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</si>
  <si>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</si>
  <si>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</si>
  <si>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</si>
  <si>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</si>
  <si>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</si>
  <si>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</si>
  <si>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</si>
  <si>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</si>
  <si>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</si>
  <si>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</si>
  <si>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</si>
  <si>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</si>
  <si>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</si>
  <si>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</si>
  <si>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</si>
  <si>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</si>
  <si>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</si>
  <si>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</si>
  <si>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</si>
  <si>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</si>
  <si>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</si>
  <si>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</si>
  <si>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</si>
  <si>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</si>
  <si>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</si>
  <si>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</si>
  <si>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</si>
  <si>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</si>
  <si>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</si>
  <si>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</si>
  <si>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</si>
  <si>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</si>
  <si>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</si>
  <si>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</si>
  <si>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</si>
  <si>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</si>
  <si>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</si>
  <si>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</si>
  <si>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</si>
  <si>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</si>
  <si>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</si>
  <si>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</si>
  <si>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</si>
  <si>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</si>
  <si>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</si>
  <si>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</si>
  <si>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</si>
  <si>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</si>
  <si>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</si>
  <si>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</si>
  <si>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</si>
  <si>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</si>
  <si>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</si>
  <si>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</si>
  <si>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</si>
  <si>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</si>
  <si>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</si>
  <si>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</si>
  <si>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</si>
  <si>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</si>
  <si>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</si>
  <si>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</si>
  <si>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</si>
  <si>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</si>
  <si>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</si>
  <si>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</si>
  <si>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</si>
  <si>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</si>
  <si>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</si>
  <si>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</si>
  <si>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</si>
  <si>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</si>
  <si>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</si>
  <si>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</si>
  <si>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</si>
  <si>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</si>
  <si>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</si>
  <si>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</si>
  <si>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</si>
  <si>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</si>
  <si>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</si>
  <si>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</si>
  <si>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</si>
  <si>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</si>
  <si>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</si>
  <si>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</si>
  <si>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</si>
  <si>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</si>
  <si>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</si>
  <si>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</si>
  <si>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</si>
  <si>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</si>
  <si>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</si>
  <si>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</si>
  <si>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</si>
  <si>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</si>
  <si>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</si>
  <si>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</si>
  <si>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</si>
  <si>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</si>
  <si>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</si>
  <si>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</si>
  <si>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</si>
  <si>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</si>
  <si>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</si>
  <si>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</si>
  <si>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</si>
  <si>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</si>
  <si>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</si>
  <si>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</si>
  <si>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</si>
  <si>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</si>
  <si>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</si>
  <si>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</si>
  <si>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</si>
  <si>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</si>
  <si>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</si>
  <si>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</si>
  <si>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</si>
  <si>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</si>
  <si>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</si>
  <si>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</si>
  <si>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</si>
  <si>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</si>
  <si>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</si>
  <si>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</si>
  <si>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</si>
  <si>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</si>
  <si>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</si>
  <si>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</si>
  <si>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</si>
  <si>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</si>
  <si>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</si>
  <si>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</si>
  <si>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</si>
  <si>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</si>
  <si>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</si>
  <si>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</si>
  <si>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</si>
  <si>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</si>
  <si>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</si>
  <si>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</si>
  <si>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</si>
  <si>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</si>
  <si>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</si>
  <si>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</si>
  <si>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</si>
  <si>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</si>
  <si>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</si>
  <si>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</si>
  <si>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</si>
  <si>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</si>
  <si>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</si>
  <si>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</si>
  <si>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</si>
  <si>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</si>
  <si>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</si>
  <si>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</si>
  <si>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</si>
  <si>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</si>
  <si>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</si>
  <si>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</si>
  <si>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</si>
  <si>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</si>
  <si>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</si>
  <si>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</si>
  <si>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</si>
  <si>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</si>
  <si>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</si>
  <si>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</si>
  <si>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</si>
  <si>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</si>
  <si>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</si>
  <si>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</si>
  <si>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</si>
  <si>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</si>
  <si>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</si>
  <si>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</si>
  <si>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</si>
  <si>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</si>
  <si>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</si>
  <si>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</si>
  <si>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</si>
  <si>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</si>
  <si>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</si>
  <si>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</si>
  <si>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</si>
  <si>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</si>
  <si>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</si>
  <si>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</si>
  <si>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</si>
  <si>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</si>
  <si>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</si>
  <si>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</si>
  <si>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</si>
  <si>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</si>
  <si>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</si>
  <si>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</si>
  <si>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</si>
  <si>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</si>
  <si>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</si>
  <si>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</si>
  <si>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</si>
  <si>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</si>
  <si>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</si>
  <si>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</si>
  <si>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</si>
  <si>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</si>
  <si>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</si>
  <si>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</si>
  <si>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</si>
  <si>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</si>
  <si>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</si>
  <si>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</si>
  <si>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</si>
  <si>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</si>
  <si>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</si>
  <si>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</si>
  <si>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</si>
  <si>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</si>
  <si>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</si>
  <si>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</si>
  <si>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</si>
  <si>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</si>
  <si>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</si>
  <si>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</si>
  <si>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</si>
  <si>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</si>
  <si>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</si>
  <si>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</si>
  <si>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</si>
  <si>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</si>
  <si>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</si>
  <si>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</si>
  <si>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</si>
  <si>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</si>
  <si>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</si>
  <si>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</si>
  <si>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</si>
  <si>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</si>
  <si>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</si>
  <si>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</si>
  <si>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</si>
  <si>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</si>
  <si>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</si>
  <si>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</si>
  <si>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</si>
  <si>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</si>
  <si>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</si>
  <si>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</si>
  <si>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</si>
  <si>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</si>
  <si>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</si>
  <si>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</si>
  <si>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</si>
  <si>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</si>
  <si>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</si>
  <si>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</si>
  <si>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</si>
  <si>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</si>
  <si>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</si>
  <si>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</si>
  <si>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</si>
  <si>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</si>
  <si>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</si>
  <si>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</si>
  <si>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</si>
  <si>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</si>
  <si>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</si>
  <si>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</si>
  <si>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</si>
  <si>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</si>
  <si>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</si>
  <si>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</si>
  <si>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</si>
  <si>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</si>
  <si>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</si>
  <si>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</si>
  <si>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</si>
  <si>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</si>
  <si>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</si>
  <si>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</si>
  <si>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</si>
  <si>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</si>
  <si>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</si>
  <si>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</si>
  <si>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</si>
  <si>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</si>
  <si>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</si>
  <si>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</si>
  <si>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</si>
  <si>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</si>
  <si>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</si>
  <si>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</si>
  <si>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</si>
  <si>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</si>
  <si>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</si>
  <si>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</si>
  <si>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</si>
  <si>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</si>
  <si>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</si>
  <si>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</si>
  <si>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</si>
  <si>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</si>
  <si>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</si>
  <si>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</si>
  <si>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</si>
  <si>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</si>
  <si>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</si>
  <si>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</si>
  <si>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</si>
  <si>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</si>
  <si>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</si>
  <si>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</si>
  <si>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</si>
  <si>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</si>
  <si>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</si>
  <si>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</si>
  <si>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</si>
  <si>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</si>
  <si>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</si>
  <si>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</si>
  <si>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</si>
  <si>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</si>
  <si>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</si>
  <si>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</si>
  <si>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</si>
  <si>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</si>
  <si>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</si>
  <si>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</si>
  <si>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</si>
  <si>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</si>
  <si>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</si>
  <si>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</si>
  <si>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</si>
  <si>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</si>
  <si>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</si>
  <si>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</si>
  <si>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</si>
  <si>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</si>
  <si>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</si>
  <si>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</si>
  <si>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</si>
  <si>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</si>
  <si>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</si>
  <si>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</si>
  <si>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</si>
  <si>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</si>
  <si>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</si>
  <si>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</si>
  <si>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</si>
  <si>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</si>
  <si>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</si>
  <si>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</si>
  <si>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</si>
  <si>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</si>
  <si>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</si>
  <si>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</si>
  <si>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</si>
  <si>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</si>
  <si>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</si>
  <si>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</si>
  <si>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</si>
  <si>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</si>
  <si>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</si>
  <si>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</si>
  <si>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</si>
  <si>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</si>
  <si>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</si>
  <si>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</si>
  <si>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</si>
  <si>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</si>
  <si>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</si>
  <si>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</si>
  <si>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</si>
  <si>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</si>
  <si>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</si>
  <si>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</si>
  <si>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</si>
  <si>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</si>
  <si>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</si>
  <si>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</si>
  <si>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</si>
  <si>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</si>
  <si>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</si>
  <si>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</si>
  <si>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</si>
  <si>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</si>
  <si>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</si>
  <si>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</si>
  <si>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</si>
  <si>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</si>
  <si>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</si>
  <si>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</si>
  <si>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</si>
  <si>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</si>
  <si>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</si>
  <si>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</si>
  <si>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</si>
  <si>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</si>
  <si>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</si>
  <si>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</si>
  <si>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</si>
  <si>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</si>
  <si>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</si>
  <si>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</si>
  <si>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</si>
  <si>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</si>
  <si>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</si>
  <si>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</si>
  <si>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</si>
  <si>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</si>
  <si>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</si>
  <si>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</si>
  <si>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</si>
  <si>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</si>
  <si>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</si>
  <si>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</si>
  <si>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</si>
  <si>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</si>
  <si>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</si>
  <si>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</si>
  <si>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</si>
  <si>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</si>
  <si>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</si>
  <si>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</si>
  <si>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</si>
  <si>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</si>
  <si>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</si>
  <si>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</si>
  <si>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</si>
  <si>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</si>
  <si>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</si>
  <si>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</si>
  <si>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</si>
  <si>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</si>
  <si>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</si>
  <si>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</si>
  <si>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</si>
  <si>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</si>
  <si>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</si>
  <si>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</si>
  <si>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</si>
  <si>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</si>
  <si>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</si>
  <si>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</si>
  <si>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</si>
  <si>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</si>
  <si>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</si>
  <si>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</si>
  <si>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</si>
  <si>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</si>
  <si>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</si>
  <si>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</si>
  <si>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</si>
  <si>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</si>
  <si>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</si>
  <si>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</si>
  <si>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</si>
  <si>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</si>
  <si>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</si>
  <si>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</si>
  <si>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</si>
  <si>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</si>
  <si>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</si>
  <si>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</si>
  <si>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</si>
  <si>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</si>
  <si>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</si>
  <si>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</si>
  <si>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</si>
  <si>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</si>
  <si>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</si>
  <si>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</si>
  <si>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</si>
  <si>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</si>
  <si>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</si>
  <si>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</si>
  <si>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</si>
  <si>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</si>
  <si>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</si>
  <si>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</si>
  <si>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</si>
  <si>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</si>
  <si>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</si>
  <si>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</si>
  <si>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</si>
  <si>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</si>
  <si>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</si>
  <si>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</si>
  <si>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</si>
  <si>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</si>
  <si>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</si>
  <si>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</si>
  <si>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</si>
  <si>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</si>
  <si>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</si>
  <si>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</si>
  <si>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</si>
  <si>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</si>
  <si>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</si>
  <si>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</si>
  <si>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</si>
  <si>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</si>
  <si>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</si>
  <si>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</si>
  <si>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</si>
  <si>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</si>
  <si>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</si>
  <si>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</si>
  <si>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</si>
  <si>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</si>
  <si>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</si>
  <si>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</si>
  <si>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</si>
  <si>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</si>
  <si>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</si>
  <si>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</si>
  <si>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</si>
  <si>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</si>
  <si>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</si>
  <si>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</si>
  <si>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</si>
  <si>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</si>
  <si>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</si>
  <si>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</si>
  <si>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</si>
  <si>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</si>
  <si>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</si>
  <si>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</si>
  <si>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</si>
  <si>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</si>
  <si>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</si>
  <si>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</si>
  <si>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</si>
  <si>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</si>
  <si>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</si>
  <si>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</si>
  <si>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</si>
  <si>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</si>
  <si>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</si>
  <si>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</si>
  <si>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</si>
  <si>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</si>
  <si>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</si>
  <si>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</si>
  <si>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</si>
  <si>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</si>
  <si>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</si>
  <si>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</si>
  <si>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</si>
  <si>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</si>
  <si>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</si>
  <si>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</si>
  <si>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</si>
  <si>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</si>
  <si>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</si>
  <si>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</si>
  <si>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</si>
  <si>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</si>
  <si>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</si>
  <si>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</si>
  <si>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</si>
  <si>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</si>
  <si>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</si>
  <si>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</si>
  <si>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</si>
  <si>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</si>
  <si>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</si>
  <si>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</si>
  <si>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</si>
  <si>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</si>
  <si>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</si>
  <si>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</si>
  <si>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</si>
  <si>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</si>
  <si>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</si>
  <si>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</si>
  <si>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</si>
  <si>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</si>
  <si>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</si>
  <si>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</si>
  <si>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</si>
  <si>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</si>
  <si>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</si>
  <si>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</si>
  <si>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</si>
  <si>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</si>
  <si>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</si>
  <si>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</si>
  <si>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</si>
  <si>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</si>
  <si>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</si>
  <si>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</si>
  <si>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</si>
  <si>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</si>
  <si>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</si>
  <si>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</si>
  <si>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</si>
  <si>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</si>
  <si>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</si>
  <si>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</si>
  <si>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</si>
  <si>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</si>
  <si>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</si>
  <si>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</si>
  <si>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</si>
  <si>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</si>
  <si>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</si>
  <si>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</si>
  <si>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</si>
  <si>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</si>
  <si>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</si>
  <si>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</si>
  <si>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</si>
  <si>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</si>
  <si>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</si>
  <si>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</si>
  <si>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</si>
  <si>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</si>
  <si>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</si>
  <si>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</si>
  <si>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</si>
  <si>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</si>
  <si>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</si>
  <si>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</si>
  <si>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</si>
  <si>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</si>
  <si>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</si>
  <si>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</si>
  <si>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</si>
  <si>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</si>
  <si>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</si>
  <si>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</si>
  <si>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</si>
  <si>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</si>
  <si>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</si>
  <si>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</si>
  <si>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</si>
  <si>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</si>
  <si>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</si>
  <si>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</si>
  <si>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</si>
  <si>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</si>
  <si>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</si>
  <si>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</si>
  <si>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</si>
  <si>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</si>
  <si>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</si>
  <si>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</si>
  <si>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</si>
  <si>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</si>
  <si>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</si>
  <si>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</si>
  <si>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</si>
  <si>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</si>
  <si>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</si>
  <si>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</si>
  <si>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</si>
  <si>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</si>
  <si>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</si>
  <si>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</si>
  <si>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</si>
  <si>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</si>
  <si>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</si>
  <si>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</si>
  <si>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</si>
  <si>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</si>
  <si>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</si>
  <si>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</si>
  <si>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</si>
  <si>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</si>
  <si>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</si>
  <si>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</si>
  <si>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</si>
  <si>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</si>
  <si>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</si>
  <si>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</si>
  <si>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</si>
  <si>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</si>
  <si>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</si>
  <si>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</si>
  <si>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</si>
  <si>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</si>
  <si>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</si>
  <si>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</si>
  <si>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</si>
  <si>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</si>
  <si>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</si>
  <si>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</si>
  <si>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</si>
  <si>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</si>
  <si>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</si>
  <si>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</si>
  <si>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</si>
  <si>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</si>
  <si>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</si>
  <si>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</si>
  <si>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</si>
  <si>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</si>
  <si>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</si>
  <si>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</si>
  <si>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</si>
  <si>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</si>
  <si>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</si>
  <si>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</si>
  <si>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</si>
  <si>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</si>
  <si>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</si>
  <si>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</si>
  <si>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</si>
  <si>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</si>
  <si>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</si>
  <si>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</si>
  <si>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</si>
  <si>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</si>
  <si>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</si>
  <si>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</si>
  <si>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</si>
  <si>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</si>
  <si>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</si>
  <si>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</si>
  <si>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</si>
  <si>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</si>
  <si>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</si>
  <si>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</si>
  <si>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</si>
  <si>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</si>
  <si>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</si>
  <si>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</si>
  <si>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</si>
  <si>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</si>
  <si>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</si>
  <si>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</si>
  <si>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</si>
  <si>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</si>
  <si>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</si>
  <si>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</si>
  <si>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</si>
  <si>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</si>
  <si>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</si>
  <si>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</si>
  <si>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</si>
  <si>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</si>
  <si>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</si>
  <si>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</si>
  <si>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</si>
  <si>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</si>
  <si>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</si>
  <si>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</si>
  <si>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</si>
  <si>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</si>
  <si>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</si>
  <si>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</si>
  <si>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</si>
  <si>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</si>
  <si>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</si>
  <si>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</si>
  <si>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</si>
  <si>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</si>
  <si>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</si>
  <si>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</si>
  <si>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</si>
  <si>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</si>
  <si>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</si>
  <si>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</si>
  <si>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</si>
  <si>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</si>
  <si>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</si>
  <si>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</si>
  <si>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</si>
  <si>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</si>
  <si>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</si>
  <si>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</si>
  <si>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</si>
  <si>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</si>
  <si>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</si>
  <si>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</si>
  <si>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</si>
  <si>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</si>
  <si>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</si>
  <si>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</si>
  <si>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</si>
  <si>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</si>
  <si>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</si>
  <si>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</si>
  <si>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</si>
  <si>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</si>
  <si>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</si>
  <si>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</si>
  <si>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</si>
  <si>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</si>
  <si>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</si>
  <si>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</si>
  <si>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</si>
  <si>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</si>
  <si>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</si>
  <si>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</si>
  <si>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</si>
  <si>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</si>
  <si>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</si>
  <si>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</si>
  <si>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</si>
  <si>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</si>
  <si>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</si>
  <si>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</si>
  <si>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</si>
  <si>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</si>
  <si>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</si>
  <si>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</si>
  <si>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</si>
  <si>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</si>
  <si>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</si>
  <si>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</si>
  <si>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</si>
  <si>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</si>
  <si>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</si>
  <si>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</si>
  <si>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</si>
  <si>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</si>
  <si>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</si>
  <si>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</si>
  <si>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</si>
  <si>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</si>
  <si>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</si>
  <si>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</si>
  <si>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</si>
  <si>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</si>
  <si>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</si>
  <si>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</si>
  <si>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</si>
  <si>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</si>
  <si>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</si>
  <si>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</si>
  <si>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</si>
  <si>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</si>
  <si>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</si>
  <si>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</si>
  <si>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</si>
  <si>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</si>
  <si>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</si>
  <si>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</si>
  <si>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</si>
  <si>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</si>
  <si>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</si>
  <si>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</si>
  <si>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</si>
  <si>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</si>
  <si>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</si>
  <si>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</si>
  <si>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</si>
  <si>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</si>
  <si>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</si>
  <si>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</si>
  <si>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</si>
  <si>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</si>
  <si>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</si>
  <si>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</si>
  <si>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</si>
  <si>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</si>
  <si>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</si>
  <si>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</si>
  <si>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</si>
  <si>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</si>
  <si>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</si>
  <si>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</si>
  <si>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</si>
  <si>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</si>
  <si>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</si>
  <si>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</si>
  <si>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</si>
  <si>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</si>
  <si>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</si>
  <si>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</si>
  <si>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</si>
  <si>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</si>
  <si>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</si>
  <si>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</si>
  <si>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</si>
  <si>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</si>
  <si>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</si>
  <si>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</si>
  <si>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</si>
  <si>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</si>
  <si>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</si>
  <si>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</si>
  <si>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</si>
  <si>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</si>
  <si>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</si>
  <si>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</si>
  <si>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</si>
  <si>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</si>
  <si>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</si>
  <si>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</si>
  <si>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</si>
  <si>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</si>
  <si>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</si>
  <si>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</si>
  <si>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</si>
  <si>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</si>
  <si>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</si>
  <si>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</si>
  <si>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</si>
  <si>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</si>
  <si>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</si>
  <si>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</si>
  <si>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</si>
  <si>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</si>
  <si>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</si>
  <si>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</si>
  <si>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</si>
  <si>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</si>
  <si>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</si>
  <si>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</si>
  <si>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</si>
  <si>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</si>
  <si>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</si>
  <si>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</si>
  <si>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</si>
  <si>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</si>
  <si>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</si>
  <si>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</si>
  <si>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</si>
  <si>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</si>
  <si>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</si>
  <si>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</si>
  <si>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</si>
  <si>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</si>
  <si>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</si>
  <si>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</si>
  <si>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</si>
  <si>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</si>
  <si>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</si>
  <si>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</si>
  <si>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</si>
  <si>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</si>
  <si>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</si>
  <si>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</si>
  <si>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</si>
  <si>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</si>
  <si>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</si>
  <si>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</si>
  <si>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</si>
  <si>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</si>
  <si>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</si>
  <si>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</si>
  <si>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</si>
  <si>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</si>
  <si>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</si>
  <si>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</si>
  <si>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</si>
  <si>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</si>
  <si>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</si>
  <si>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</si>
  <si>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</si>
  <si>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</si>
  <si>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</si>
  <si>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</si>
  <si>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</si>
  <si>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</si>
  <si>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</si>
  <si>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</si>
  <si>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</si>
  <si>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</si>
  <si>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</si>
  <si>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</si>
  <si>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</si>
  <si>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</si>
  <si>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</si>
  <si>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</si>
  <si>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</si>
  <si>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</si>
  <si>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</si>
  <si>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</si>
  <si>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</si>
  <si>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</si>
  <si>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</si>
  <si>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</si>
  <si>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</si>
  <si>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</si>
  <si>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</si>
  <si>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</si>
  <si>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</si>
  <si>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</si>
  <si>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</si>
  <si>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</si>
  <si>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</si>
  <si>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</si>
  <si>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</si>
  <si>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</si>
  <si>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</si>
  <si>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</si>
  <si>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</si>
  <si>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</si>
  <si>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</si>
  <si>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</si>
  <si>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</si>
  <si>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</si>
  <si>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</si>
  <si>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</si>
  <si>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</si>
  <si>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</si>
  <si>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</si>
  <si>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</si>
  <si>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</si>
  <si>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</si>
  <si>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</si>
  <si>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</si>
  <si>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</si>
  <si>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</si>
  <si>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</si>
  <si>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</si>
  <si>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</si>
  <si>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</si>
  <si>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</si>
  <si>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</si>
  <si>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</si>
  <si>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</si>
  <si>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</si>
  <si>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</si>
  <si>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</si>
  <si>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</si>
  <si>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</si>
  <si>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</si>
  <si>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</si>
  <si>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</si>
  <si>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</si>
  <si>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</si>
  <si>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</si>
  <si>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</si>
  <si>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</si>
  <si>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</si>
  <si>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</si>
  <si>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</si>
  <si>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</si>
  <si>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</si>
  <si>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</si>
  <si>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</si>
  <si>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</si>
  <si>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</si>
  <si>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</si>
  <si>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</si>
  <si>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</si>
  <si>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</si>
  <si>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</si>
  <si>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</si>
  <si>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</si>
  <si>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</si>
  <si>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</si>
  <si>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</si>
  <si>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</si>
  <si>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</si>
  <si>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</si>
  <si>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</si>
  <si>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</si>
  <si>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</si>
  <si>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</si>
  <si>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</si>
  <si>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</si>
  <si>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</si>
  <si>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</si>
  <si>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</si>
  <si>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</si>
  <si>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</si>
  <si>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</si>
  <si>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</si>
  <si>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</si>
  <si>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</si>
  <si>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</si>
  <si>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</si>
  <si>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</si>
  <si>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</si>
  <si>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</si>
  <si>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</si>
  <si>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</si>
  <si>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</si>
  <si>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</si>
  <si>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</si>
  <si>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</si>
  <si>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</si>
  <si>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</si>
  <si>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</si>
  <si>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</si>
  <si>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</si>
  <si>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</si>
  <si>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</si>
  <si>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</si>
  <si>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</si>
  <si>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</si>
  <si>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</si>
  <si>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</si>
  <si>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</si>
  <si>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</si>
  <si>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</si>
  <si>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</si>
  <si>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</si>
  <si>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</si>
  <si>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</si>
  <si>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</si>
  <si>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</si>
  <si>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</si>
  <si>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</si>
  <si>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</si>
  <si>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</si>
  <si>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</si>
  <si>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</si>
  <si>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</si>
  <si>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</si>
  <si>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</si>
  <si>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</si>
  <si>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</si>
  <si>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</si>
  <si>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</si>
  <si>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</si>
  <si>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</si>
  <si>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</si>
  <si>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</si>
  <si>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</si>
  <si>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</si>
  <si>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</si>
  <si>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</si>
  <si>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</si>
  <si>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</si>
  <si>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</si>
  <si>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</si>
  <si>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</si>
  <si>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</si>
  <si>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</si>
  <si>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</si>
  <si>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</si>
  <si>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</si>
  <si>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</si>
  <si>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</si>
  <si>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</si>
  <si>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</si>
  <si>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</si>
  <si>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</si>
  <si>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</si>
  <si>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</si>
  <si>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</si>
  <si>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</si>
  <si>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</si>
  <si>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</si>
  <si>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</si>
  <si>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</si>
  <si>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</si>
  <si>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</si>
  <si>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</si>
  <si>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</si>
  <si>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</si>
  <si>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</si>
  <si>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</si>
  <si>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</si>
  <si>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</si>
  <si>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</si>
  <si>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</si>
  <si>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</si>
  <si>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</si>
  <si>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</si>
  <si>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</si>
  <si>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</si>
  <si>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</si>
  <si>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</si>
  <si>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</si>
  <si>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</si>
  <si>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</si>
  <si>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</si>
  <si>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</si>
  <si>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</si>
  <si>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</si>
  <si>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</si>
  <si>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</si>
  <si>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</si>
  <si>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</si>
  <si>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</si>
  <si>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</si>
  <si>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</si>
  <si>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</si>
  <si>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</si>
  <si>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</si>
  <si>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</si>
  <si>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</si>
  <si>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</si>
  <si>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</si>
  <si>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</si>
  <si>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</si>
  <si>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</si>
  <si>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</si>
  <si>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</si>
  <si>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</si>
  <si>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</si>
  <si>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</si>
  <si>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</si>
  <si>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</si>
  <si>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</si>
  <si>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</si>
  <si>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</si>
  <si>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</si>
  <si>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</si>
  <si>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</si>
  <si>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</si>
  <si>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</si>
  <si>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</si>
  <si>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</si>
  <si>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</si>
  <si>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</si>
  <si>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</si>
  <si>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</si>
  <si>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</si>
  <si>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</si>
  <si>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</si>
  <si>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</si>
  <si>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</si>
  <si>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</si>
  <si>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</si>
  <si>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</si>
  <si>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</si>
  <si>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</si>
  <si>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</si>
  <si>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</si>
  <si>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</si>
  <si>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</si>
  <si>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</si>
  <si>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</si>
  <si>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</si>
  <si>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</si>
  <si>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</si>
  <si>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</si>
  <si>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</si>
  <si>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</si>
  <si>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</si>
  <si>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</si>
  <si>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</si>
  <si>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</si>
  <si>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</si>
  <si>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</si>
  <si>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</si>
  <si>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</si>
  <si>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</si>
  <si>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</si>
  <si>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</si>
  <si>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</si>
  <si>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</si>
  <si>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</si>
  <si>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</si>
  <si>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</si>
  <si>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</si>
  <si>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</si>
  <si>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</si>
  <si>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</si>
  <si>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</si>
  <si>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</si>
  <si>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</si>
  <si>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</si>
  <si>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</si>
  <si>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</si>
  <si>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</si>
  <si>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</si>
  <si>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</si>
  <si>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</si>
  <si>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</si>
  <si>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</si>
  <si>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</si>
  <si>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</si>
  <si>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</si>
  <si>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</si>
  <si>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</si>
  <si>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</si>
  <si>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</si>
  <si>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</si>
  <si>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</si>
  <si>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</si>
  <si>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</si>
  <si>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</si>
  <si>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</si>
  <si>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</si>
  <si>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</si>
  <si>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</si>
  <si>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</si>
  <si>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</si>
  <si>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</si>
  <si>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</si>
  <si>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</si>
  <si>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</si>
  <si>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</si>
  <si>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</si>
  <si>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</si>
  <si>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</si>
  <si>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</si>
  <si>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</si>
  <si>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</si>
  <si>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</si>
  <si>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</si>
  <si>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</si>
  <si>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</si>
  <si>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</si>
  <si>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</si>
  <si>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</si>
  <si>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</si>
  <si>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</si>
  <si>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</si>
  <si>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</si>
  <si>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</si>
  <si>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</si>
  <si>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</si>
  <si>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</si>
  <si>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</si>
  <si>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</si>
  <si>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</si>
  <si>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</si>
  <si>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</si>
  <si>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</si>
  <si>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</si>
  <si>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</si>
  <si>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</si>
  <si>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</si>
  <si>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</si>
  <si>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</si>
  <si>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</si>
  <si>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</si>
  <si>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</si>
  <si>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</si>
  <si>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</si>
  <si>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</si>
  <si>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</si>
  <si>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</si>
  <si>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</si>
  <si>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</si>
  <si>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</si>
  <si>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</si>
  <si>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</si>
  <si>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</si>
  <si>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</si>
  <si>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</si>
  <si>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</si>
  <si>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</si>
  <si>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</si>
  <si>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</si>
  <si>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</si>
  <si>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</si>
  <si>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</si>
  <si>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</si>
  <si>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</si>
  <si>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</si>
  <si>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</si>
  <si>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</si>
  <si>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</si>
  <si>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</si>
  <si>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</si>
  <si>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</si>
  <si>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</si>
  <si>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</si>
  <si>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</si>
  <si>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</si>
  <si>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</si>
  <si>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</si>
  <si>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</si>
  <si>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</si>
  <si>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</si>
  <si>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</si>
  <si>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</si>
  <si>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</si>
  <si>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</si>
  <si>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</si>
  <si>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</si>
  <si>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</si>
  <si>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</si>
  <si>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</si>
  <si>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</si>
  <si>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</si>
  <si>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</si>
  <si>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</si>
  <si>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</si>
  <si>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</si>
  <si>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</si>
  <si>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</si>
  <si>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</si>
  <si>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</si>
  <si>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</si>
  <si>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</si>
  <si>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</si>
  <si>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</si>
  <si>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</si>
  <si>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</si>
  <si>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</si>
  <si>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</si>
  <si>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</si>
  <si>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</si>
  <si>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</si>
  <si>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</si>
  <si>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</si>
  <si>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</si>
  <si>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</si>
  <si>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</si>
  <si>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</si>
  <si>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</si>
  <si>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</si>
  <si>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</si>
  <si>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</si>
  <si>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</si>
  <si>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</si>
  <si>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</si>
  <si>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</si>
  <si>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</si>
  <si>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</si>
  <si>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</si>
  <si>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</si>
  <si>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</si>
  <si>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</si>
  <si>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</si>
  <si>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</si>
  <si>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</si>
  <si>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</si>
  <si>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</si>
  <si>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</si>
  <si>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</si>
  <si>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</si>
  <si>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</si>
  <si>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</si>
  <si>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</si>
  <si>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</si>
  <si>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</si>
  <si>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</si>
  <si>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</si>
  <si>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</si>
  <si>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</si>
  <si>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</si>
  <si>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</si>
  <si>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</si>
  <si>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</si>
  <si>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</si>
  <si>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</si>
  <si>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</si>
  <si>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</si>
  <si>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</si>
  <si>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</si>
  <si>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</si>
  <si>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</si>
  <si>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</si>
  <si>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</si>
  <si>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</si>
  <si>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</si>
  <si>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</si>
  <si>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</si>
  <si>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</si>
  <si>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</si>
  <si>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</si>
  <si>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</si>
  <si>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</si>
  <si>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</si>
  <si>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</si>
  <si>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</si>
  <si>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</si>
  <si>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</si>
  <si>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</si>
  <si>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</si>
  <si>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</si>
  <si>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</si>
  <si>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</si>
  <si>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</si>
  <si>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</si>
  <si>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</si>
  <si>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</si>
  <si>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</si>
  <si>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</si>
  <si>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</si>
  <si>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</si>
  <si>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</si>
  <si>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</si>
  <si>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</si>
  <si>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</si>
  <si>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</si>
  <si>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</si>
  <si>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</si>
  <si>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</si>
  <si>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</si>
  <si>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</si>
  <si>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</si>
  <si>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</si>
  <si>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</si>
  <si>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</si>
  <si>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</si>
  <si>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</si>
  <si>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</si>
  <si>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</si>
  <si>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</si>
  <si>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</si>
  <si>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</si>
  <si>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</si>
  <si>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</si>
  <si>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</si>
  <si>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</si>
  <si>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</si>
  <si>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</si>
  <si>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</si>
  <si>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</si>
  <si>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</si>
  <si>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</si>
  <si>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</si>
  <si>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</si>
  <si>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</si>
  <si>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</si>
  <si>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</si>
  <si>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</si>
  <si>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</si>
  <si>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</si>
  <si>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</si>
  <si>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</si>
  <si>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</si>
  <si>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</si>
  <si>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</si>
  <si>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</si>
  <si>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</si>
  <si>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</si>
  <si>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</si>
  <si>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</si>
  <si>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</si>
  <si>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</si>
  <si>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</si>
  <si>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</si>
  <si>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</si>
  <si>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</si>
  <si>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</si>
  <si>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</si>
  <si>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</si>
  <si>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</si>
  <si>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</si>
  <si>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</si>
  <si>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</si>
  <si>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</si>
  <si>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</si>
  <si>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</si>
  <si>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</si>
  <si>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</si>
  <si>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</si>
  <si>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</si>
  <si>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</si>
  <si>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</si>
  <si>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</si>
  <si>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</si>
  <si>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</si>
  <si>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</si>
  <si>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</si>
  <si>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</si>
  <si>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</si>
  <si>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</si>
  <si>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</si>
  <si>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</si>
  <si>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</si>
  <si>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</si>
  <si>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</si>
  <si>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</si>
  <si>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</si>
  <si>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</si>
  <si>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</si>
  <si>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</si>
  <si>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</si>
  <si>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</si>
  <si>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</si>
  <si>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</si>
  <si>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</si>
  <si>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</si>
  <si>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</si>
  <si>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</si>
  <si>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</si>
  <si>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</si>
  <si>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</si>
  <si>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</si>
  <si>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</si>
  <si>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</si>
  <si>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</si>
  <si>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</si>
  <si>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</si>
  <si>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</si>
  <si>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</si>
  <si>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</si>
  <si>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</si>
  <si>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</si>
  <si>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</si>
  <si>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</si>
  <si>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</si>
  <si>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</si>
  <si>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</si>
  <si>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</si>
  <si>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</si>
  <si>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</si>
  <si>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</si>
  <si>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</si>
  <si>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</si>
  <si>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</si>
  <si>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</si>
  <si>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</si>
  <si>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</si>
  <si>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</si>
  <si>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</si>
  <si>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</si>
  <si>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</si>
  <si>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</si>
  <si>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</si>
  <si>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</si>
  <si>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</si>
  <si>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</si>
  <si>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</si>
  <si>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</si>
  <si>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</si>
  <si>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</si>
  <si>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</si>
  <si>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</si>
  <si>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</si>
  <si>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</si>
  <si>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</si>
  <si>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</si>
  <si>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</si>
  <si>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</si>
  <si>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</si>
  <si>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</si>
  <si>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</si>
  <si>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</si>
  <si>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</si>
  <si>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</si>
  <si>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</si>
  <si>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</si>
  <si>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</si>
  <si>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</si>
  <si>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</si>
  <si>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</si>
  <si>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</si>
  <si>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</si>
  <si>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</si>
  <si>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</si>
  <si>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</si>
  <si>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</si>
  <si>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</si>
  <si>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</si>
  <si>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</si>
  <si>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</si>
  <si>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</si>
  <si>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</si>
  <si>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</si>
  <si>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</si>
  <si>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</si>
  <si>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</si>
  <si>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</si>
  <si>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</si>
  <si>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</si>
  <si>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</si>
  <si>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</si>
  <si>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</si>
  <si>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</si>
  <si>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</si>
  <si>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</si>
  <si>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</si>
  <si>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</si>
  <si>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</si>
  <si>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</si>
  <si>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</si>
  <si>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</si>
  <si>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</si>
  <si>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</si>
  <si>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</si>
  <si>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</si>
  <si>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</si>
  <si>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</si>
  <si>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</si>
  <si>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</si>
  <si>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</si>
  <si>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</si>
  <si>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</si>
  <si>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</si>
  <si>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</si>
  <si>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</si>
  <si>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</si>
  <si>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</si>
  <si>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</si>
  <si>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</si>
  <si>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</si>
  <si>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</si>
  <si>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</si>
  <si>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</si>
  <si>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</si>
  <si>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</si>
  <si>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</si>
  <si>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</si>
  <si>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</si>
  <si>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</si>
  <si>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</si>
  <si>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</si>
  <si>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</si>
  <si>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</si>
  <si>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</si>
  <si>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</si>
  <si>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</si>
  <si>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</si>
  <si>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</si>
  <si>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</si>
  <si>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</si>
  <si>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</si>
  <si>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</si>
  <si>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</si>
  <si>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</si>
  <si>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</si>
  <si>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</si>
  <si>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</si>
  <si>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</si>
  <si>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</si>
  <si>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</si>
  <si>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</si>
  <si>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</si>
  <si>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</si>
  <si>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</si>
  <si>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</si>
  <si>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</si>
  <si>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</si>
  <si>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</si>
  <si>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</si>
  <si>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</si>
  <si>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</si>
  <si>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</si>
  <si>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</si>
  <si>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</si>
  <si>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</si>
  <si>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</si>
  <si>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</si>
  <si>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</si>
  <si>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</si>
  <si>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</si>
  <si>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</si>
  <si>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</si>
  <si>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</si>
  <si>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</si>
  <si>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</si>
  <si>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</si>
  <si>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</si>
  <si>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</si>
  <si>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</si>
  <si>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</si>
  <si>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</si>
  <si>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</si>
  <si>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</si>
  <si>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</si>
  <si>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</si>
  <si>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</si>
  <si>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</si>
  <si>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</si>
  <si>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</si>
  <si>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</si>
  <si>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</si>
  <si>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</si>
  <si>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</si>
  <si>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</si>
  <si>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</si>
  <si>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</si>
  <si>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</si>
  <si>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</si>
  <si>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</si>
  <si>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</si>
  <si>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</si>
  <si>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</si>
  <si>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</si>
  <si>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</si>
  <si>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</si>
  <si>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</si>
  <si>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</si>
  <si>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</si>
  <si>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</si>
  <si>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</si>
  <si>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</si>
  <si>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</si>
  <si>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</si>
  <si>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</si>
  <si>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</si>
  <si>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</si>
  <si>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</si>
  <si>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</si>
  <si>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</si>
  <si>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</si>
  <si>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</si>
  <si>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</si>
  <si>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</si>
  <si>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</si>
  <si>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</si>
  <si>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</si>
  <si>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</si>
  <si>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</si>
  <si>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</si>
  <si>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</si>
  <si>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</si>
  <si>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</si>
  <si>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</si>
  <si>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</si>
  <si>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</si>
  <si>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</si>
  <si>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</si>
  <si>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</si>
  <si>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</si>
  <si>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</si>
  <si>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</si>
  <si>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</si>
  <si>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</si>
  <si>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</si>
  <si>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</si>
  <si>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</si>
  <si>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</si>
  <si>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</si>
  <si>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</si>
  <si>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</si>
  <si>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</si>
  <si>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</si>
  <si>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</si>
  <si>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</si>
  <si>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</si>
  <si>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</si>
  <si>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</si>
  <si>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</si>
  <si>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</si>
  <si>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</si>
  <si>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</si>
  <si>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</si>
  <si>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</si>
  <si>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</si>
  <si>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</si>
  <si>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</si>
  <si>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</si>
  <si>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</si>
  <si>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</si>
  <si>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</si>
  <si>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</si>
  <si>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</si>
  <si>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</si>
  <si>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</si>
  <si>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</si>
  <si>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</si>
  <si>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</si>
  <si>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</si>
  <si>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</si>
  <si>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</si>
  <si>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</si>
  <si>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</si>
  <si>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</si>
  <si>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</si>
  <si>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</si>
  <si>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</si>
  <si>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</si>
  <si>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</si>
  <si>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</si>
  <si>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</si>
  <si>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</si>
  <si>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</si>
  <si>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</si>
  <si>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</si>
  <si>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</si>
  <si>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</si>
  <si>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</si>
  <si>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</si>
  <si>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</si>
  <si>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</si>
  <si>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</si>
  <si>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</si>
  <si>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</si>
  <si>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</si>
  <si>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</si>
  <si>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</si>
  <si>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</si>
  <si>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</si>
  <si>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</si>
  <si>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</si>
  <si>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</si>
  <si>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</si>
  <si>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</si>
  <si>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</si>
  <si>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</si>
  <si>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</si>
  <si>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</si>
  <si>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</si>
  <si>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</si>
  <si>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</si>
  <si>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</si>
  <si>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</si>
  <si>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</si>
  <si>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</si>
  <si>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</si>
  <si>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</si>
  <si>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</si>
  <si>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</si>
  <si>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</si>
  <si>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</si>
  <si>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</si>
  <si>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</si>
  <si>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</si>
  <si>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</si>
  <si>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</si>
  <si>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</si>
  <si>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</si>
  <si>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</si>
  <si>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</si>
  <si>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</si>
  <si>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</si>
  <si>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</si>
  <si>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</si>
  <si>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</si>
  <si>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</si>
  <si>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</si>
  <si>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</si>
  <si>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</si>
  <si>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</si>
  <si>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</si>
  <si>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</si>
  <si>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</si>
  <si>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</si>
  <si>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</si>
  <si>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</si>
  <si>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</si>
  <si>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</si>
  <si>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</si>
  <si>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</si>
  <si>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</si>
  <si>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</si>
  <si>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</si>
  <si>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</si>
  <si>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</si>
  <si>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</si>
  <si>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</si>
  <si>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</si>
  <si>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</si>
  <si>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</si>
  <si>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</si>
  <si>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</si>
  <si>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</si>
  <si>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</si>
  <si>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</si>
  <si>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</si>
  <si>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</si>
  <si>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</si>
  <si>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</si>
  <si>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</si>
  <si>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</si>
  <si>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</si>
  <si>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</si>
  <si>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</si>
  <si>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</si>
  <si>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</si>
  <si>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</si>
  <si>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</si>
  <si>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</si>
  <si>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</si>
  <si>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</si>
  <si>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</si>
  <si>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</si>
  <si>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</si>
  <si>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</si>
  <si>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</si>
  <si>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</si>
  <si>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</si>
  <si>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</si>
  <si>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</si>
  <si>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</si>
  <si>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</si>
  <si>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</si>
  <si>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</si>
  <si>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</si>
  <si>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</si>
  <si>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</si>
  <si>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</si>
  <si>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</si>
  <si>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</si>
  <si>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</si>
  <si>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</si>
  <si>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</si>
  <si>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</si>
  <si>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</si>
  <si>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</si>
  <si>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</si>
  <si>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</si>
  <si>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</si>
  <si>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</si>
  <si>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</si>
  <si>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</si>
  <si>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</si>
  <si>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</si>
  <si>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</si>
  <si>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</si>
  <si>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</si>
  <si>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</si>
  <si>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</si>
  <si>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</si>
  <si>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</si>
  <si>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</si>
  <si>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</si>
  <si>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</si>
  <si>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</si>
  <si>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</si>
  <si>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</si>
  <si>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</si>
  <si>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</si>
  <si>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</si>
  <si>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</si>
  <si>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</si>
  <si>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</si>
  <si>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</si>
  <si>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</si>
  <si>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</si>
  <si>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</si>
  <si>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</si>
  <si>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</si>
  <si>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</si>
  <si>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</si>
  <si>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</si>
  <si>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</si>
  <si>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</si>
  <si>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</si>
  <si>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</si>
  <si>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</si>
  <si>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</si>
  <si>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</si>
  <si>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</si>
  <si>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</si>
  <si>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</si>
  <si>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</si>
  <si>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</si>
  <si>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</si>
  <si>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</si>
  <si>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</si>
  <si>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</si>
  <si>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</si>
  <si>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</si>
  <si>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</si>
  <si>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</si>
  <si>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</si>
  <si>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</si>
  <si>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</si>
  <si>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</si>
  <si>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</si>
  <si>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</si>
  <si>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</si>
  <si>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</si>
  <si>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</si>
  <si>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</si>
  <si>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</si>
  <si>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</si>
  <si>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</si>
  <si>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</si>
  <si>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</si>
  <si>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</si>
  <si>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</si>
  <si>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</si>
  <si>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</si>
  <si>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</si>
  <si>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</si>
  <si>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</si>
  <si>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</si>
  <si>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</si>
  <si>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</si>
  <si>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</si>
  <si>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</si>
  <si>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</si>
  <si>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</si>
  <si>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</si>
  <si>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</si>
  <si>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</si>
  <si>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</si>
  <si>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</si>
  <si>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</si>
  <si>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</si>
  <si>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</si>
  <si>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</si>
  <si>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</si>
  <si>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</si>
  <si>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</si>
  <si>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</si>
  <si>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</si>
  <si>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</si>
  <si>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</si>
  <si>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</si>
  <si>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</si>
  <si>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</si>
  <si>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</si>
  <si>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</si>
  <si>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</si>
  <si>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</si>
  <si>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</si>
  <si>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</si>
  <si>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</si>
  <si>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</si>
  <si>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</si>
  <si>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</si>
  <si>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</si>
  <si>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</si>
  <si>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</si>
  <si>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</si>
  <si>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</si>
  <si>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</si>
  <si>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</si>
  <si>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</si>
  <si>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</si>
  <si>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</si>
  <si>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</si>
  <si>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</si>
  <si>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</si>
  <si>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</si>
  <si>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</si>
  <si>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</si>
  <si>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</si>
  <si>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</si>
  <si>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</si>
  <si>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</si>
  <si>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</si>
  <si>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</si>
  <si>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</si>
  <si>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</si>
  <si>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</si>
  <si>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</si>
  <si>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</si>
  <si>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</si>
  <si>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</si>
  <si>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</si>
  <si>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</si>
  <si>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</si>
  <si>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</si>
  <si>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</si>
  <si>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</si>
  <si>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</si>
  <si>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</si>
  <si>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</si>
  <si>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</si>
  <si>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</si>
  <si>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</si>
  <si>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</si>
  <si>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</si>
  <si>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</si>
  <si>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</si>
  <si>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</si>
  <si>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</si>
  <si>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</si>
  <si>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</si>
  <si>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</si>
  <si>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</si>
  <si>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</si>
  <si>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</si>
  <si>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</si>
  <si>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</si>
  <si>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</si>
  <si>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</si>
  <si>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</si>
  <si>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</si>
  <si>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</si>
  <si>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</si>
  <si>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</si>
  <si>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</si>
  <si>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</si>
  <si>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</si>
  <si>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</si>
  <si>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</si>
  <si>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</si>
  <si>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</si>
  <si>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</si>
  <si>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</si>
  <si>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</si>
  <si>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</si>
  <si>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</si>
  <si>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</si>
  <si>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</si>
  <si>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</si>
  <si>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</si>
  <si>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</si>
  <si>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</si>
  <si>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</si>
  <si>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</si>
  <si>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</si>
  <si>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</si>
  <si>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</si>
  <si>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</si>
  <si>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</si>
  <si>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</si>
  <si>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</si>
  <si>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</si>
  <si>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</si>
  <si>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</si>
  <si>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</si>
  <si>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</si>
  <si>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</si>
  <si>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</si>
  <si>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</si>
  <si>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</si>
  <si>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</si>
  <si>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</si>
  <si>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</si>
  <si>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</si>
  <si>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</si>
  <si>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</si>
  <si>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</si>
  <si>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</si>
  <si>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</si>
  <si>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</si>
  <si>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</si>
  <si>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</si>
  <si>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</si>
  <si>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</si>
  <si>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</si>
  <si>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</si>
  <si>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</si>
  <si>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</si>
  <si>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</si>
  <si>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</si>
  <si>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</si>
  <si>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</si>
  <si>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</si>
  <si>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</si>
  <si>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</si>
  <si>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</si>
  <si>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</si>
  <si>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</si>
  <si>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</si>
  <si>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</si>
  <si>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</si>
  <si>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</si>
  <si>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</si>
  <si>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</si>
  <si>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</si>
  <si>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</si>
  <si>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</si>
  <si>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</si>
  <si>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</si>
  <si>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</si>
  <si>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</si>
  <si>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</si>
  <si>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</si>
  <si>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</si>
  <si>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</si>
  <si>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</si>
  <si>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</si>
  <si>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</si>
  <si>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</si>
  <si>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</si>
  <si>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</si>
  <si>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</si>
  <si>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</si>
  <si>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</si>
  <si>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</si>
  <si>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</si>
  <si>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</si>
  <si>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</si>
  <si>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</si>
  <si>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</si>
  <si>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</si>
  <si>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</si>
  <si>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</si>
  <si>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</si>
  <si>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</si>
  <si>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</si>
  <si>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</si>
  <si>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</si>
  <si>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</si>
  <si>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</si>
  <si>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</si>
  <si>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</si>
  <si>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</si>
  <si>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</si>
  <si>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</si>
  <si>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</si>
  <si>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</si>
  <si>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</si>
  <si>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</si>
  <si>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</si>
  <si>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</si>
  <si>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</si>
  <si>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</si>
  <si>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</si>
  <si>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</si>
  <si>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</si>
  <si>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</si>
  <si>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</si>
  <si>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</si>
  <si>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</si>
  <si>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</si>
  <si>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</si>
  <si>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</si>
  <si>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</si>
  <si>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</si>
  <si>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</si>
  <si>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</si>
  <si>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</si>
  <si>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</si>
  <si>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</si>
  <si>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</si>
  <si>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</si>
  <si>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</si>
  <si>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</si>
  <si>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</si>
  <si>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</si>
  <si>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</si>
  <si>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</si>
  <si>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</si>
  <si>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</si>
  <si>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</si>
  <si>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</si>
  <si>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</si>
  <si>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</si>
  <si>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</si>
  <si>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</si>
  <si>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</si>
  <si>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</si>
  <si>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</si>
  <si>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</si>
  <si>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</si>
  <si>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</si>
  <si>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</si>
  <si>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</si>
  <si>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</si>
  <si>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</si>
  <si>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</si>
  <si>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</si>
  <si>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</si>
  <si>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</si>
  <si>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</si>
  <si>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</si>
  <si>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</si>
  <si>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</si>
  <si>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</si>
  <si>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</si>
  <si>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</si>
  <si>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</si>
  <si>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</si>
  <si>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</si>
  <si>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</si>
  <si>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</si>
  <si>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</si>
  <si>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</si>
  <si>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</si>
  <si>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</si>
  <si>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</si>
  <si>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</si>
  <si>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</si>
  <si>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</si>
  <si>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</si>
  <si>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</si>
  <si>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</si>
  <si>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</si>
  <si>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</si>
  <si>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</si>
  <si>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</si>
  <si>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</si>
  <si>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</si>
  <si>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</si>
  <si>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</si>
  <si>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</si>
  <si>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</si>
  <si>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</si>
  <si>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</si>
  <si>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</si>
  <si>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</si>
  <si>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</si>
  <si>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</si>
  <si>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</si>
  <si>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</si>
  <si>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</si>
  <si>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</si>
  <si>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</si>
  <si>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</si>
  <si>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</si>
  <si>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</si>
  <si>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</si>
  <si>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</si>
  <si>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</si>
  <si>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</si>
  <si>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</si>
  <si>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</si>
  <si>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</si>
  <si>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</si>
  <si>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</si>
  <si>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</si>
  <si>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</si>
  <si>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</si>
  <si>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</si>
  <si>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</si>
  <si>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</si>
  <si>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</si>
  <si>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</si>
  <si>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</si>
  <si>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</si>
  <si>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</si>
  <si>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</si>
  <si>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</si>
  <si>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</si>
  <si>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</si>
  <si>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</si>
  <si>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</si>
  <si>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</si>
  <si>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</si>
  <si>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</si>
  <si>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</si>
  <si>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</si>
  <si>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</si>
  <si>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</si>
  <si>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</si>
  <si>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</si>
  <si>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</si>
  <si>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</si>
  <si>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</si>
  <si>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</si>
  <si>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</si>
  <si>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</si>
  <si>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</si>
  <si>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</si>
  <si>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</si>
  <si>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</si>
  <si>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</si>
  <si>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</si>
  <si>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</si>
  <si>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</si>
  <si>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</si>
  <si>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</si>
  <si>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</si>
  <si>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</si>
  <si>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</si>
  <si>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</si>
  <si>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</si>
  <si>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</si>
  <si>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</si>
  <si>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</si>
  <si>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</si>
  <si>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</si>
  <si>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</si>
  <si>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</si>
  <si>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</si>
  <si>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</si>
  <si>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</si>
  <si>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</si>
  <si>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</si>
  <si>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</si>
  <si>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</si>
  <si>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</si>
  <si>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</si>
  <si>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</si>
  <si>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</si>
  <si>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</si>
  <si>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</si>
  <si>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</si>
  <si>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</si>
  <si>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</si>
  <si>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</si>
  <si>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</si>
  <si>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</si>
  <si>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</si>
  <si>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</si>
  <si>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</si>
  <si>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</si>
  <si>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</si>
  <si>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</si>
  <si>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</si>
  <si>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</si>
  <si>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</si>
  <si>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</si>
  <si>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</si>
  <si>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</si>
  <si>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</si>
  <si>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</si>
  <si>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</si>
  <si>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</si>
  <si>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</si>
  <si>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</si>
  <si>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</si>
  <si>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</si>
  <si>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</si>
  <si>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</si>
  <si>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</si>
  <si>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</si>
  <si>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</si>
  <si>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</si>
  <si>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</si>
  <si>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</si>
  <si>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</si>
  <si>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</si>
  <si>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</si>
  <si>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</si>
  <si>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</si>
  <si>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</si>
  <si>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</si>
  <si>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</si>
  <si>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</si>
  <si>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</si>
  <si>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</si>
  <si>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</si>
  <si>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</si>
  <si>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</si>
  <si>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</si>
  <si>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</si>
  <si>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</si>
  <si>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</si>
  <si>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</si>
  <si>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</si>
  <si>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</si>
  <si>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</si>
  <si>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</si>
  <si>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</si>
  <si>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</si>
  <si>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</si>
  <si>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</si>
  <si>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</si>
  <si>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</si>
  <si>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</si>
  <si>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</si>
  <si>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</si>
  <si>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</si>
  <si>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</si>
  <si>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</si>
  <si>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</si>
  <si>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</si>
  <si>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</si>
  <si>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</si>
  <si>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</si>
  <si>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</si>
  <si>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</si>
  <si>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</si>
  <si>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</si>
  <si>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</si>
  <si>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</si>
  <si>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</si>
  <si>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</si>
  <si>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</si>
  <si>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</si>
  <si>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</si>
  <si>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</si>
  <si>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</si>
  <si>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</si>
  <si>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</si>
  <si>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</si>
  <si>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</si>
  <si>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</si>
  <si>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</si>
  <si>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</si>
  <si>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</si>
  <si>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</si>
  <si>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</si>
  <si>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</si>
  <si>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</si>
  <si>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</si>
  <si>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</si>
  <si>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</si>
  <si>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</si>
  <si>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</si>
  <si>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</si>
  <si>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</si>
  <si>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</si>
  <si>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</si>
  <si>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</si>
  <si>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</si>
  <si>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</si>
  <si>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</si>
  <si>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</si>
  <si>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</si>
  <si>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</si>
  <si>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</si>
  <si>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</si>
  <si>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</si>
  <si>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</si>
  <si>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</si>
  <si>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</si>
  <si>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</si>
  <si>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</si>
  <si>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</si>
  <si>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</si>
  <si>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</si>
  <si>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</si>
  <si>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</si>
  <si>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</si>
  <si>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</si>
  <si>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</si>
  <si>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</si>
  <si>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</si>
  <si>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</si>
  <si>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</si>
  <si>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</si>
  <si>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</si>
  <si>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</si>
  <si>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</si>
  <si>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</si>
  <si>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</si>
  <si>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</si>
  <si>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</si>
  <si>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</si>
  <si>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</si>
  <si>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</si>
  <si>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</si>
  <si>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</si>
  <si>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</si>
  <si>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</si>
  <si>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</si>
  <si>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</si>
  <si>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</si>
  <si>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</si>
  <si>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</si>
  <si>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</si>
  <si>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</si>
  <si>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</si>
  <si>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</si>
  <si>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</si>
  <si>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</si>
  <si>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</si>
  <si>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</si>
  <si>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</si>
  <si>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</si>
  <si>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</si>
  <si>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</si>
  <si>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</si>
  <si>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</si>
  <si>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</si>
  <si>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</si>
  <si>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</si>
  <si>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</si>
  <si>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</si>
  <si>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</si>
  <si>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</si>
  <si>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</si>
  <si>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</si>
  <si>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</si>
  <si>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</si>
  <si>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</si>
  <si>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</si>
  <si>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</si>
  <si>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</si>
  <si>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</si>
  <si>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</si>
  <si>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</si>
  <si>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</si>
  <si>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</si>
  <si>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</si>
  <si>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</si>
  <si>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</si>
  <si>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พฤษภาคม 2568  ปีงบประมาณ พ.ศ.2568 (ข้อมูล ณ วันที่ 26 มิถุนายน 2568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</si>
</sst>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พฤษภาคม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opLeftCell="AB1" zoomScale="96" zoomScaleNormal="96" workbookViewId="0">
      <selection sqref="A1:AH1048576"/>
    </sheetView>
  </sheetViews>
  <sheetFormatPr defaultRowHeight="13.8" x14ac:dyDescent="0.25"/>
  <cols>
    <col min="1" max="1" width="26.3984375" bestFit="1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9.59765625" bestFit="1" customWidth="1"/>
    <col min="8" max="8" width="16" bestFit="1" customWidth="1"/>
    <col min="9" max="9" width="18.296875" bestFit="1" customWidth="1"/>
    <col min="10" max="10" width="18.3984375" bestFit="1" customWidth="1"/>
    <col min="11" max="11" width="17.796875" bestFit="1" customWidth="1"/>
    <col min="12" max="12" width="19.5" bestFit="1" customWidth="1"/>
    <col min="13" max="13" width="19.3984375" bestFit="1" customWidth="1"/>
    <col min="14" max="14" width="21.5" bestFit="1" customWidth="1"/>
    <col min="15" max="15" width="31.19921875" bestFit="1" customWidth="1"/>
    <col min="16" max="16" width="14.5" bestFit="1" customWidth="1"/>
    <col min="17" max="17" width="25.0976562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14.5" bestFit="1" customWidth="1"/>
    <col min="23" max="23" width="18.59765625" bestFit="1" customWidth="1"/>
    <col min="24" max="24" width="24.796875" bestFit="1" customWidth="1"/>
    <col min="25" max="25" width="23.19921875" bestFit="1" customWidth="1"/>
    <col min="26" max="26" width="39.796875" bestFit="1" customWidth="1"/>
    <col min="27" max="27" width="28.796875" bestFit="1" customWidth="1"/>
    <col min="28" max="28" width="20.69921875" bestFit="1" customWidth="1"/>
    <col min="29" max="29" width="24.5" bestFit="1" customWidth="1"/>
    <col min="30" max="30" width="29.5" bestFit="1" customWidth="1"/>
    <col min="31" max="31" width="31" bestFit="1" customWidth="1"/>
    <col min="32" max="32" width="24.3984375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2063</v>
      </c>
      <c r="K1" t="s">
        <v>2064</v>
      </c>
      <c r="L1" t="s">
        <v>2065</v>
      </c>
      <c r="M1" t="s">
        <v>2122</v>
      </c>
      <c r="N1" t="s">
        <v>2066</v>
      </c>
      <c r="O1" t="s">
        <v>2067</v>
      </c>
      <c r="P1" t="s">
        <v>2068</v>
      </c>
      <c r="Q1" t="s">
        <v>2069</v>
      </c>
      <c r="R1" t="s">
        <v>2124</v>
      </c>
      <c r="S1" t="s">
        <v>2070</v>
      </c>
      <c r="T1" t="s">
        <v>2071</v>
      </c>
      <c r="U1" t="s">
        <v>2072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2126</v>
      </c>
      <c r="AF1" t="s">
        <v>2082</v>
      </c>
      <c r="AG1" t="s">
        <v>2083</v>
      </c>
    </row>
    <row r="2" spans="1:3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  <c r="K2" t="s">
        <v>2094</v>
      </c>
      <c r="L2" t="s">
        <v>2095</v>
      </c>
      <c r="M2" t="s">
        <v>2130</v>
      </c>
      <c r="N2" t="s">
        <v>2096</v>
      </c>
      <c r="O2" t="s">
        <v>2097</v>
      </c>
      <c r="P2" t="s">
        <v>2098</v>
      </c>
      <c r="Q2" t="s">
        <v>2099</v>
      </c>
      <c r="R2" t="s">
        <v>2132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2134</v>
      </c>
      <c r="AF2" t="s">
        <v>2112</v>
      </c>
      <c r="AG2" t="s">
        <v>2113</v>
      </c>
    </row>
    <row r="3" spans="1:33" x14ac:dyDescent="0.25">
      <c r="A3" t="s">
        <v>2114</v>
      </c>
      <c r="B3">
        <v>44560381.600000001</v>
      </c>
      <c r="C3">
        <v>3068819.61</v>
      </c>
      <c r="D3">
        <v>4452981.3600000003</v>
      </c>
      <c r="E3">
        <v>59874658.049999997</v>
      </c>
      <c r="F3">
        <v>24318791.699999999</v>
      </c>
      <c r="G3">
        <v>2</v>
      </c>
      <c r="H3">
        <v>149057.12</v>
      </c>
      <c r="I3">
        <v>1872736.34</v>
      </c>
      <c r="J3">
        <v>299520</v>
      </c>
      <c r="K3">
        <v>3756434.83</v>
      </c>
      <c r="L3">
        <v>432186.14</v>
      </c>
      <c r="M3">
        <v>2560</v>
      </c>
      <c r="N3">
        <v>522090</v>
      </c>
      <c r="O3">
        <v>-31731266.760000002</v>
      </c>
      <c r="P3">
        <v>147506086.99000001</v>
      </c>
      <c r="Q3">
        <v>12851.67</v>
      </c>
      <c r="R3">
        <v>3200</v>
      </c>
      <c r="S3">
        <v>83412483.420000002</v>
      </c>
      <c r="T3">
        <v>20850967.77</v>
      </c>
      <c r="U3">
        <v>70427.360000000001</v>
      </c>
      <c r="V3">
        <v>70406383.5</v>
      </c>
      <c r="W3">
        <v>12458833.1</v>
      </c>
      <c r="X3">
        <v>93786202.359999999</v>
      </c>
      <c r="Y3">
        <v>806557.68</v>
      </c>
      <c r="Z3">
        <v>157763.4</v>
      </c>
      <c r="AA3">
        <v>64507641.770000003</v>
      </c>
      <c r="AB3">
        <v>10453564.630000001</v>
      </c>
      <c r="AC3">
        <v>197140</v>
      </c>
      <c r="AD3">
        <v>-1099.4100000000001</v>
      </c>
      <c r="AE3">
        <v>14</v>
      </c>
      <c r="AF3">
        <v>3840955.53</v>
      </c>
      <c r="AG3">
        <v>177.2</v>
      </c>
    </row>
    <row r="4" spans="1:33" x14ac:dyDescent="0.25">
      <c r="A4" t="s">
        <v>2115</v>
      </c>
      <c r="B4">
        <v>69004.240000000005</v>
      </c>
      <c r="D4">
        <v>0</v>
      </c>
      <c r="E4">
        <v>1338550.1000000001</v>
      </c>
      <c r="F4">
        <v>253338.9</v>
      </c>
      <c r="H4">
        <v>0</v>
      </c>
      <c r="L4">
        <v>2047.78</v>
      </c>
      <c r="O4">
        <v>-25320.63</v>
      </c>
      <c r="P4">
        <v>2203471.11</v>
      </c>
      <c r="Q4">
        <v>831.26</v>
      </c>
      <c r="V4">
        <v>1767907.96</v>
      </c>
      <c r="W4">
        <v>382060</v>
      </c>
      <c r="X4">
        <v>2173911.96</v>
      </c>
      <c r="Y4">
        <v>203160</v>
      </c>
      <c r="AA4">
        <v>141554.01999999999</v>
      </c>
      <c r="AB4">
        <v>106298.26</v>
      </c>
      <c r="AF4">
        <v>45180</v>
      </c>
    </row>
    <row r="5" spans="1:33" x14ac:dyDescent="0.25">
      <c r="A5" t="s">
        <v>2116</v>
      </c>
      <c r="B5">
        <v>486517.97</v>
      </c>
      <c r="C5">
        <v>0</v>
      </c>
      <c r="D5">
        <v>0</v>
      </c>
      <c r="E5">
        <v>1020981.03</v>
      </c>
      <c r="F5">
        <v>92144.33</v>
      </c>
      <c r="L5">
        <v>893.5</v>
      </c>
      <c r="O5">
        <v>-338719.06</v>
      </c>
      <c r="P5">
        <v>2015454.62</v>
      </c>
      <c r="Q5">
        <v>1965.35</v>
      </c>
      <c r="S5">
        <v>238800.6</v>
      </c>
      <c r="W5">
        <v>2104148.9900000002</v>
      </c>
      <c r="X5">
        <v>219826</v>
      </c>
      <c r="Y5">
        <v>154966</v>
      </c>
      <c r="Z5">
        <v>13000.52</v>
      </c>
      <c r="AA5">
        <v>491219.16</v>
      </c>
      <c r="AB5">
        <v>172712</v>
      </c>
      <c r="AF5">
        <v>1371176.99</v>
      </c>
    </row>
    <row r="6" spans="1:33" x14ac:dyDescent="0.25">
      <c r="A6" t="s">
        <v>2117</v>
      </c>
      <c r="B6">
        <v>138450.23000000001</v>
      </c>
      <c r="E6">
        <v>2111681.4500000002</v>
      </c>
      <c r="F6">
        <v>440.7</v>
      </c>
      <c r="I6">
        <v>368.98</v>
      </c>
      <c r="O6">
        <v>1397493.61</v>
      </c>
      <c r="P6">
        <v>840540.25</v>
      </c>
      <c r="Q6">
        <v>128.55000000000001</v>
      </c>
      <c r="V6">
        <v>1524651.5</v>
      </c>
      <c r="W6">
        <v>270000</v>
      </c>
      <c r="X6">
        <v>1524651.5</v>
      </c>
      <c r="AA6">
        <v>170870.13</v>
      </c>
      <c r="AB6">
        <v>87088.88</v>
      </c>
    </row>
    <row r="7" spans="1:33" x14ac:dyDescent="0.25">
      <c r="A7" t="s">
        <v>2118</v>
      </c>
      <c r="B7">
        <v>348481.27</v>
      </c>
      <c r="D7">
        <v>104.28</v>
      </c>
      <c r="E7">
        <v>712962.69</v>
      </c>
      <c r="F7">
        <v>207224.3</v>
      </c>
      <c r="H7">
        <v>15047</v>
      </c>
      <c r="I7">
        <v>738.3</v>
      </c>
      <c r="L7">
        <v>1950</v>
      </c>
      <c r="O7">
        <v>-627084.46</v>
      </c>
      <c r="P7">
        <v>2129382.7599999998</v>
      </c>
      <c r="U7">
        <v>981.49</v>
      </c>
      <c r="V7">
        <v>815350</v>
      </c>
      <c r="W7">
        <v>791650.33</v>
      </c>
      <c r="X7">
        <v>1223470</v>
      </c>
      <c r="Y7">
        <v>6512</v>
      </c>
      <c r="Z7">
        <v>10000</v>
      </c>
      <c r="AA7">
        <v>458344.96000000002</v>
      </c>
      <c r="AB7">
        <v>160915.92000000001</v>
      </c>
    </row>
    <row r="10" spans="1:33" x14ac:dyDescent="0.25">
      <c r="A10" t="s">
        <v>142</v>
      </c>
      <c r="B10">
        <v>1072910.04</v>
      </c>
      <c r="C10">
        <v>138220.44</v>
      </c>
      <c r="D10">
        <v>270156.92</v>
      </c>
      <c r="E10">
        <v>851643.98</v>
      </c>
      <c r="F10">
        <v>447517.76</v>
      </c>
      <c r="L10">
        <v>3650.65</v>
      </c>
      <c r="O10">
        <v>-157263.85999999999</v>
      </c>
      <c r="P10">
        <v>2551638.71</v>
      </c>
      <c r="S10">
        <v>2477334.38</v>
      </c>
      <c r="T10">
        <v>668961.81999999995</v>
      </c>
      <c r="U10">
        <v>1597.88</v>
      </c>
      <c r="V10">
        <v>1910163.6</v>
      </c>
      <c r="X10">
        <v>2135027.6</v>
      </c>
      <c r="Y10">
        <v>14685.68</v>
      </c>
      <c r="Z10">
        <v>9278</v>
      </c>
      <c r="AA10">
        <v>2290727.25</v>
      </c>
      <c r="AB10">
        <v>224715.51</v>
      </c>
      <c r="AF10">
        <v>1200</v>
      </c>
    </row>
    <row r="11" spans="1:33" x14ac:dyDescent="0.25">
      <c r="A11" t="s">
        <v>144</v>
      </c>
      <c r="B11">
        <v>283839.65999999997</v>
      </c>
      <c r="C11">
        <v>0</v>
      </c>
      <c r="D11">
        <v>89204.18</v>
      </c>
      <c r="E11">
        <v>1423359.84</v>
      </c>
      <c r="F11">
        <v>37193.56</v>
      </c>
      <c r="I11">
        <v>19680</v>
      </c>
      <c r="L11">
        <v>0</v>
      </c>
      <c r="O11">
        <v>-220581.02</v>
      </c>
      <c r="P11">
        <v>2241809.08</v>
      </c>
      <c r="S11">
        <v>1022194.74</v>
      </c>
      <c r="T11">
        <v>96864</v>
      </c>
      <c r="U11">
        <v>464.22</v>
      </c>
      <c r="V11">
        <v>889466.8</v>
      </c>
      <c r="W11">
        <v>242331.02</v>
      </c>
      <c r="X11">
        <v>1329782.8</v>
      </c>
      <c r="Y11">
        <v>8616</v>
      </c>
      <c r="AA11">
        <v>747760.49</v>
      </c>
      <c r="AB11">
        <v>303672.31</v>
      </c>
      <c r="AF11">
        <v>68800</v>
      </c>
    </row>
    <row r="12" spans="1:33" x14ac:dyDescent="0.25">
      <c r="A12" t="s">
        <v>146</v>
      </c>
      <c r="B12">
        <v>1367350.34</v>
      </c>
      <c r="C12">
        <v>78987.3</v>
      </c>
      <c r="D12">
        <v>62750.5</v>
      </c>
      <c r="E12">
        <v>552143.62</v>
      </c>
      <c r="F12">
        <v>291054.27</v>
      </c>
      <c r="H12">
        <v>0</v>
      </c>
      <c r="I12">
        <v>10266.83</v>
      </c>
      <c r="K12">
        <v>612307.82999999996</v>
      </c>
      <c r="L12">
        <v>895.77</v>
      </c>
      <c r="O12">
        <v>1035007.56</v>
      </c>
      <c r="P12">
        <v>790481.55</v>
      </c>
      <c r="S12">
        <v>1560543.29</v>
      </c>
      <c r="U12">
        <v>2398.08</v>
      </c>
      <c r="V12">
        <v>947536.8</v>
      </c>
      <c r="X12">
        <v>1296971.8</v>
      </c>
      <c r="Y12">
        <v>4059</v>
      </c>
      <c r="AA12">
        <v>1109985.8400000001</v>
      </c>
      <c r="AB12">
        <v>195869.04</v>
      </c>
      <c r="AF12">
        <v>266</v>
      </c>
    </row>
    <row r="13" spans="1:33" x14ac:dyDescent="0.25">
      <c r="A13" t="s">
        <v>148</v>
      </c>
      <c r="B13">
        <v>1472602.17</v>
      </c>
      <c r="C13">
        <v>39180.410000000003</v>
      </c>
      <c r="D13">
        <v>134852.72</v>
      </c>
      <c r="E13">
        <v>88626.54</v>
      </c>
      <c r="F13">
        <v>824786.74</v>
      </c>
      <c r="H13">
        <v>0</v>
      </c>
      <c r="I13">
        <v>86020</v>
      </c>
      <c r="L13">
        <v>0</v>
      </c>
      <c r="O13">
        <v>106659.87</v>
      </c>
      <c r="P13">
        <v>1997230.39</v>
      </c>
      <c r="S13">
        <v>1321131.9099999999</v>
      </c>
      <c r="U13">
        <v>2273.06</v>
      </c>
      <c r="V13">
        <v>943393.1</v>
      </c>
      <c r="W13">
        <v>368426.21</v>
      </c>
      <c r="X13">
        <v>1438791.1</v>
      </c>
      <c r="Y13">
        <v>6224</v>
      </c>
      <c r="Z13">
        <v>5132</v>
      </c>
      <c r="AA13">
        <v>538374.64</v>
      </c>
      <c r="AB13">
        <v>276564.21999999997</v>
      </c>
    </row>
    <row r="14" spans="1:33" x14ac:dyDescent="0.25">
      <c r="A14" t="s">
        <v>150</v>
      </c>
      <c r="B14">
        <v>1642762.17</v>
      </c>
      <c r="C14">
        <v>18723.009999999998</v>
      </c>
      <c r="D14">
        <v>104588.36</v>
      </c>
      <c r="E14">
        <v>540336.49</v>
      </c>
      <c r="F14">
        <v>385260.59</v>
      </c>
      <c r="H14">
        <v>0</v>
      </c>
      <c r="I14">
        <v>26503.3</v>
      </c>
      <c r="L14">
        <v>4910</v>
      </c>
      <c r="O14">
        <v>-392957.82</v>
      </c>
      <c r="P14">
        <v>2502473.91</v>
      </c>
      <c r="S14">
        <v>2627553.11</v>
      </c>
      <c r="U14">
        <v>3073.63</v>
      </c>
      <c r="V14">
        <v>1237304.8</v>
      </c>
      <c r="W14">
        <v>316942.46000000002</v>
      </c>
      <c r="X14">
        <v>2084190.6</v>
      </c>
      <c r="Y14">
        <v>12365</v>
      </c>
      <c r="AA14">
        <v>1447997.01</v>
      </c>
      <c r="AB14">
        <v>89402.96</v>
      </c>
      <c r="AG14">
        <v>177.2</v>
      </c>
    </row>
    <row r="15" spans="1:33" x14ac:dyDescent="0.25">
      <c r="A15" t="s">
        <v>152</v>
      </c>
      <c r="B15">
        <v>385224.29</v>
      </c>
      <c r="C15">
        <v>110262</v>
      </c>
      <c r="D15">
        <v>54510.21</v>
      </c>
      <c r="E15">
        <v>15</v>
      </c>
      <c r="F15">
        <v>710057.97</v>
      </c>
      <c r="H15">
        <v>9000</v>
      </c>
      <c r="I15">
        <v>22058.3</v>
      </c>
      <c r="L15">
        <v>25279.1</v>
      </c>
      <c r="O15">
        <v>-1105052.6299999999</v>
      </c>
      <c r="P15">
        <v>2525004.41</v>
      </c>
      <c r="S15">
        <v>1292474.03</v>
      </c>
      <c r="T15">
        <v>130527.99</v>
      </c>
      <c r="U15">
        <v>1035.42</v>
      </c>
      <c r="V15">
        <v>1128376.1000000001</v>
      </c>
      <c r="W15">
        <v>160164.84</v>
      </c>
      <c r="X15">
        <v>1604550.1</v>
      </c>
      <c r="Y15">
        <v>980</v>
      </c>
      <c r="Z15">
        <v>5072</v>
      </c>
      <c r="AA15">
        <v>1113879.3</v>
      </c>
      <c r="AB15">
        <v>94316.69</v>
      </c>
      <c r="AF15">
        <v>110000</v>
      </c>
    </row>
    <row r="16" spans="1:33" x14ac:dyDescent="0.25">
      <c r="A16" t="s">
        <v>154</v>
      </c>
      <c r="B16">
        <v>111214.79</v>
      </c>
      <c r="C16">
        <v>49657.82</v>
      </c>
      <c r="D16">
        <v>512421.86</v>
      </c>
      <c r="E16">
        <v>58756.25</v>
      </c>
      <c r="F16">
        <v>662834.93000000005</v>
      </c>
      <c r="I16">
        <v>153045.68</v>
      </c>
      <c r="L16">
        <v>4631.12</v>
      </c>
      <c r="O16">
        <v>-3403477.13</v>
      </c>
      <c r="P16">
        <v>4613167.97</v>
      </c>
      <c r="S16">
        <v>1484213.69</v>
      </c>
      <c r="U16">
        <v>158.69</v>
      </c>
      <c r="V16">
        <v>1113617.1000000001</v>
      </c>
      <c r="W16">
        <v>100982.44</v>
      </c>
      <c r="X16">
        <v>1700979.1</v>
      </c>
      <c r="Z16">
        <v>14516.88</v>
      </c>
      <c r="AA16">
        <v>861760.49</v>
      </c>
      <c r="AB16">
        <v>94197.440000000002</v>
      </c>
    </row>
    <row r="17" spans="1:32" x14ac:dyDescent="0.25">
      <c r="A17" t="s">
        <v>156</v>
      </c>
      <c r="B17">
        <v>417816.3</v>
      </c>
      <c r="C17">
        <v>40936.74</v>
      </c>
      <c r="D17">
        <v>209798.8</v>
      </c>
      <c r="E17">
        <v>2571533.9900000002</v>
      </c>
      <c r="F17">
        <v>150860.76</v>
      </c>
      <c r="H17">
        <v>7800</v>
      </c>
      <c r="I17">
        <v>40815.050000000003</v>
      </c>
      <c r="L17">
        <v>2556</v>
      </c>
      <c r="O17">
        <v>97634.35</v>
      </c>
      <c r="P17">
        <v>2841083.43</v>
      </c>
      <c r="S17">
        <v>1264827.27</v>
      </c>
      <c r="T17">
        <v>519332.56</v>
      </c>
      <c r="U17">
        <v>805.11</v>
      </c>
      <c r="V17">
        <v>139294.79999999999</v>
      </c>
      <c r="W17">
        <v>385606.49</v>
      </c>
      <c r="X17">
        <v>590860.4</v>
      </c>
      <c r="Y17">
        <v>2666</v>
      </c>
      <c r="AA17">
        <v>1214576.8600000001</v>
      </c>
      <c r="AB17">
        <v>94985.21</v>
      </c>
      <c r="AF17">
        <v>5720</v>
      </c>
    </row>
    <row r="18" spans="1:32" x14ac:dyDescent="0.25">
      <c r="A18" t="s">
        <v>158</v>
      </c>
      <c r="B18">
        <v>448850.52</v>
      </c>
      <c r="C18">
        <v>49008</v>
      </c>
      <c r="D18">
        <v>51533.54</v>
      </c>
      <c r="E18">
        <v>3067321.41</v>
      </c>
      <c r="F18">
        <v>246304.36</v>
      </c>
      <c r="H18">
        <v>0</v>
      </c>
      <c r="I18">
        <v>23480</v>
      </c>
      <c r="L18">
        <v>0</v>
      </c>
      <c r="O18">
        <v>3222782.1</v>
      </c>
      <c r="P18">
        <v>675062.61</v>
      </c>
      <c r="S18">
        <v>820071.57</v>
      </c>
      <c r="U18">
        <v>535.66</v>
      </c>
      <c r="V18">
        <v>862089.16</v>
      </c>
      <c r="W18">
        <v>152806.56</v>
      </c>
      <c r="X18">
        <v>1075625.7</v>
      </c>
      <c r="Z18">
        <v>6440</v>
      </c>
      <c r="AA18">
        <v>599518.38</v>
      </c>
      <c r="AB18">
        <v>212225.75</v>
      </c>
    </row>
    <row r="19" spans="1:32" x14ac:dyDescent="0.25">
      <c r="A19" t="s">
        <v>160</v>
      </c>
      <c r="B19">
        <v>155736.25</v>
      </c>
      <c r="C19">
        <v>83473.94</v>
      </c>
      <c r="D19">
        <v>58026.35</v>
      </c>
      <c r="E19">
        <v>11</v>
      </c>
      <c r="F19">
        <v>635292.89</v>
      </c>
      <c r="H19">
        <v>0</v>
      </c>
      <c r="I19">
        <v>40740.06</v>
      </c>
      <c r="L19">
        <v>9000.75</v>
      </c>
      <c r="O19">
        <v>-1303179.6200000001</v>
      </c>
      <c r="P19">
        <v>1767990.24</v>
      </c>
      <c r="S19">
        <v>2340677.5099999998</v>
      </c>
      <c r="U19">
        <v>1107.92</v>
      </c>
      <c r="V19">
        <v>1151712.1000000001</v>
      </c>
      <c r="W19">
        <v>97224.02</v>
      </c>
      <c r="X19">
        <v>1666466.1</v>
      </c>
      <c r="Y19">
        <v>9466</v>
      </c>
      <c r="AA19">
        <v>1234037.03</v>
      </c>
      <c r="AB19">
        <v>212763.42</v>
      </c>
      <c r="AF19">
        <v>50000</v>
      </c>
    </row>
    <row r="20" spans="1:32" x14ac:dyDescent="0.25">
      <c r="A20" t="s">
        <v>162</v>
      </c>
      <c r="B20">
        <v>511051.01</v>
      </c>
      <c r="C20">
        <v>42397.83</v>
      </c>
      <c r="D20">
        <v>54318.37</v>
      </c>
      <c r="E20">
        <v>3215438.75</v>
      </c>
      <c r="F20">
        <v>776385.39</v>
      </c>
      <c r="I20">
        <v>37122</v>
      </c>
      <c r="K20">
        <v>443800</v>
      </c>
      <c r="L20">
        <v>17793</v>
      </c>
      <c r="O20">
        <v>3150157.43</v>
      </c>
      <c r="P20">
        <v>938360.62</v>
      </c>
      <c r="S20">
        <v>1367696.63</v>
      </c>
      <c r="T20">
        <v>80000</v>
      </c>
      <c r="U20">
        <v>110.28</v>
      </c>
      <c r="V20">
        <v>2422240</v>
      </c>
      <c r="W20">
        <v>162460.14000000001</v>
      </c>
      <c r="X20">
        <v>2886134</v>
      </c>
      <c r="Z20">
        <v>25113</v>
      </c>
      <c r="AA20">
        <v>797084.73</v>
      </c>
      <c r="AB20">
        <v>311817.02</v>
      </c>
    </row>
    <row r="21" spans="1:32" x14ac:dyDescent="0.25">
      <c r="A21" t="s">
        <v>164</v>
      </c>
      <c r="B21">
        <v>204658.41</v>
      </c>
      <c r="C21">
        <v>21833</v>
      </c>
      <c r="D21">
        <v>35766.370000000003</v>
      </c>
      <c r="E21">
        <v>242062.83</v>
      </c>
      <c r="F21">
        <v>304081.09000000003</v>
      </c>
      <c r="H21">
        <v>7800</v>
      </c>
      <c r="I21">
        <v>9840</v>
      </c>
      <c r="L21">
        <v>347.88</v>
      </c>
      <c r="O21">
        <v>-259856.62</v>
      </c>
      <c r="P21">
        <v>1277028.24</v>
      </c>
      <c r="S21">
        <v>726822.1</v>
      </c>
      <c r="T21">
        <v>70580</v>
      </c>
      <c r="U21">
        <v>170.62</v>
      </c>
      <c r="V21">
        <v>889873.6</v>
      </c>
      <c r="X21">
        <v>1405855.6</v>
      </c>
      <c r="AA21">
        <v>432774.78</v>
      </c>
      <c r="AB21">
        <v>75573.740000000005</v>
      </c>
    </row>
    <row r="22" spans="1:32" x14ac:dyDescent="0.25">
      <c r="A22" t="s">
        <v>166</v>
      </c>
      <c r="B22">
        <v>706143.35</v>
      </c>
      <c r="C22">
        <v>14635.4</v>
      </c>
      <c r="D22">
        <v>42120.38</v>
      </c>
      <c r="E22">
        <v>543054.13</v>
      </c>
      <c r="F22">
        <v>493154.86</v>
      </c>
      <c r="I22">
        <v>82046.600000000006</v>
      </c>
      <c r="K22">
        <v>559586</v>
      </c>
      <c r="L22">
        <v>680.37</v>
      </c>
      <c r="O22">
        <v>236276.86</v>
      </c>
      <c r="P22">
        <v>1741975.93</v>
      </c>
      <c r="S22">
        <v>662681.69999999995</v>
      </c>
      <c r="U22">
        <v>379.29</v>
      </c>
      <c r="V22">
        <v>1346484.1</v>
      </c>
      <c r="W22">
        <v>222167.56</v>
      </c>
      <c r="X22">
        <v>1540983.1</v>
      </c>
      <c r="Y22">
        <v>8452</v>
      </c>
      <c r="AA22">
        <v>1205720.8899999999</v>
      </c>
      <c r="AB22">
        <v>298014.3</v>
      </c>
    </row>
    <row r="23" spans="1:32" x14ac:dyDescent="0.25">
      <c r="A23" t="s">
        <v>168</v>
      </c>
      <c r="B23">
        <v>391664.66</v>
      </c>
      <c r="C23">
        <v>197225.25</v>
      </c>
      <c r="D23">
        <v>186201.51</v>
      </c>
      <c r="E23">
        <v>988258.29</v>
      </c>
      <c r="F23">
        <v>87449.14</v>
      </c>
      <c r="H23">
        <v>0</v>
      </c>
      <c r="I23">
        <v>23480</v>
      </c>
      <c r="L23">
        <v>2607.84</v>
      </c>
      <c r="O23">
        <v>-480597.81</v>
      </c>
      <c r="P23">
        <v>2083742</v>
      </c>
      <c r="S23">
        <v>1643374.55</v>
      </c>
      <c r="T23">
        <v>79500</v>
      </c>
      <c r="U23">
        <v>1257.78</v>
      </c>
      <c r="V23">
        <v>540426.1</v>
      </c>
      <c r="X23">
        <v>974599.4</v>
      </c>
      <c r="Z23">
        <v>6558</v>
      </c>
      <c r="AA23">
        <v>1010762.74</v>
      </c>
      <c r="AB23">
        <v>51071.47</v>
      </c>
    </row>
    <row r="24" spans="1:32" x14ac:dyDescent="0.25">
      <c r="A24" t="s">
        <v>173</v>
      </c>
      <c r="B24">
        <v>997561</v>
      </c>
      <c r="C24">
        <v>0</v>
      </c>
      <c r="D24">
        <v>35196.43</v>
      </c>
      <c r="E24">
        <v>219748.76</v>
      </c>
      <c r="F24">
        <v>1009312.82</v>
      </c>
      <c r="I24">
        <v>1644</v>
      </c>
      <c r="L24">
        <v>0</v>
      </c>
      <c r="O24">
        <v>-2496482.46</v>
      </c>
      <c r="P24">
        <v>4018811.16</v>
      </c>
      <c r="S24">
        <v>2716438.16</v>
      </c>
      <c r="U24">
        <v>1660.85</v>
      </c>
      <c r="V24">
        <v>1934992</v>
      </c>
      <c r="W24">
        <v>12000</v>
      </c>
      <c r="X24">
        <v>2438639</v>
      </c>
      <c r="AA24">
        <v>1488605.7</v>
      </c>
    </row>
    <row r="25" spans="1:32" x14ac:dyDescent="0.25">
      <c r="A25" t="s">
        <v>174</v>
      </c>
      <c r="B25">
        <v>408759.06</v>
      </c>
      <c r="C25">
        <v>21710.91</v>
      </c>
      <c r="D25">
        <v>52036.01</v>
      </c>
      <c r="E25">
        <v>563849.54</v>
      </c>
      <c r="F25">
        <v>479444.4</v>
      </c>
      <c r="L25">
        <v>19424.43</v>
      </c>
      <c r="O25">
        <v>405058.8</v>
      </c>
      <c r="P25">
        <v>1812784.26</v>
      </c>
      <c r="S25">
        <v>1154187.8799999999</v>
      </c>
      <c r="U25">
        <v>1578.51</v>
      </c>
      <c r="V25">
        <v>909776.4</v>
      </c>
      <c r="W25">
        <v>281581.84000000003</v>
      </c>
      <c r="X25">
        <v>980439.4</v>
      </c>
      <c r="AA25">
        <v>1315875.32</v>
      </c>
      <c r="AB25">
        <v>674818.63</v>
      </c>
      <c r="AF25">
        <v>87458.85</v>
      </c>
    </row>
    <row r="26" spans="1:32" x14ac:dyDescent="0.25">
      <c r="A26" t="s">
        <v>175</v>
      </c>
      <c r="B26">
        <v>504604.19</v>
      </c>
      <c r="C26">
        <v>37710.44</v>
      </c>
      <c r="D26">
        <v>54216</v>
      </c>
      <c r="E26">
        <v>1729417.28</v>
      </c>
      <c r="F26">
        <v>348008.2</v>
      </c>
      <c r="L26">
        <v>0</v>
      </c>
      <c r="O26">
        <v>-1396851.38</v>
      </c>
      <c r="P26">
        <v>3679856.46</v>
      </c>
      <c r="S26">
        <v>838532.65</v>
      </c>
      <c r="T26">
        <v>261050</v>
      </c>
      <c r="U26">
        <v>1324.19</v>
      </c>
      <c r="V26">
        <v>953533.2</v>
      </c>
      <c r="W26">
        <v>306530.64</v>
      </c>
      <c r="X26">
        <v>1190063.2</v>
      </c>
      <c r="AA26">
        <v>671428.97</v>
      </c>
      <c r="AB26">
        <v>89860.04</v>
      </c>
      <c r="AF26">
        <v>18667.439999999999</v>
      </c>
    </row>
    <row r="27" spans="1:32" x14ac:dyDescent="0.25">
      <c r="A27" t="s">
        <v>176</v>
      </c>
      <c r="B27">
        <v>683417.03</v>
      </c>
      <c r="C27">
        <v>15209</v>
      </c>
      <c r="D27">
        <v>81736.789999999994</v>
      </c>
      <c r="E27">
        <v>605472</v>
      </c>
      <c r="F27">
        <v>1019951.65</v>
      </c>
      <c r="K27">
        <v>576487</v>
      </c>
      <c r="L27">
        <v>10018</v>
      </c>
      <c r="N27">
        <v>522090</v>
      </c>
      <c r="O27">
        <v>-2006930.83</v>
      </c>
      <c r="P27">
        <v>3263098.4</v>
      </c>
      <c r="S27">
        <v>1128019.25</v>
      </c>
      <c r="U27">
        <v>416.09</v>
      </c>
      <c r="V27">
        <v>1415840</v>
      </c>
      <c r="W27">
        <v>299562.48</v>
      </c>
      <c r="X27">
        <v>1876347</v>
      </c>
      <c r="AA27">
        <v>782598.1</v>
      </c>
      <c r="AB27">
        <v>143868.82</v>
      </c>
    </row>
    <row r="28" spans="1:32" x14ac:dyDescent="0.25">
      <c r="A28" t="s">
        <v>177</v>
      </c>
      <c r="B28">
        <v>489813.61</v>
      </c>
      <c r="C28">
        <v>7333.5</v>
      </c>
      <c r="D28">
        <v>50542.8</v>
      </c>
      <c r="E28">
        <v>1432735.99</v>
      </c>
      <c r="F28">
        <v>212345.62</v>
      </c>
      <c r="L28">
        <v>3456</v>
      </c>
      <c r="O28">
        <v>-1176593.47</v>
      </c>
      <c r="P28">
        <v>3122820.6</v>
      </c>
      <c r="S28">
        <v>1127341.6299999999</v>
      </c>
      <c r="T28">
        <v>845802</v>
      </c>
      <c r="U28">
        <v>435.29</v>
      </c>
      <c r="V28">
        <v>857523.7</v>
      </c>
      <c r="W28">
        <v>498155</v>
      </c>
      <c r="X28">
        <v>1512087.46</v>
      </c>
      <c r="Y28">
        <v>872</v>
      </c>
      <c r="AA28">
        <v>1332277.6200000001</v>
      </c>
      <c r="AB28">
        <v>238658.15</v>
      </c>
      <c r="AF28">
        <v>2274</v>
      </c>
    </row>
    <row r="29" spans="1:32" x14ac:dyDescent="0.25">
      <c r="A29" t="s">
        <v>178</v>
      </c>
      <c r="B29">
        <v>443023.68</v>
      </c>
      <c r="C29">
        <v>97311.35</v>
      </c>
      <c r="D29">
        <v>15377.07</v>
      </c>
      <c r="E29">
        <v>401384.65</v>
      </c>
      <c r="F29">
        <v>334308.59000000003</v>
      </c>
      <c r="L29">
        <v>39</v>
      </c>
      <c r="O29">
        <v>-1330011.25</v>
      </c>
      <c r="P29">
        <v>2219243.12</v>
      </c>
      <c r="Q29">
        <v>741.25</v>
      </c>
      <c r="S29">
        <v>995827.83</v>
      </c>
      <c r="T29">
        <v>380012</v>
      </c>
      <c r="U29">
        <v>2374.4899999999998</v>
      </c>
      <c r="V29">
        <v>1386653.8</v>
      </c>
      <c r="W29">
        <v>272020.52</v>
      </c>
      <c r="X29">
        <v>1848553.8</v>
      </c>
      <c r="AA29">
        <v>717062.41</v>
      </c>
      <c r="AB29">
        <v>68919.210000000006</v>
      </c>
      <c r="AF29">
        <v>960</v>
      </c>
    </row>
    <row r="30" spans="1:32" x14ac:dyDescent="0.25">
      <c r="A30" t="s">
        <v>179</v>
      </c>
      <c r="B30">
        <v>1024002.28</v>
      </c>
      <c r="C30">
        <v>16611</v>
      </c>
      <c r="D30">
        <v>24108.89</v>
      </c>
      <c r="E30">
        <v>248274.66</v>
      </c>
      <c r="F30">
        <v>466991.91</v>
      </c>
      <c r="L30">
        <v>1333</v>
      </c>
      <c r="O30">
        <v>63690.59</v>
      </c>
      <c r="P30">
        <v>1260515.6599999999</v>
      </c>
      <c r="S30">
        <v>1211503.6200000001</v>
      </c>
      <c r="U30">
        <v>3195.22</v>
      </c>
      <c r="V30">
        <v>695600</v>
      </c>
      <c r="W30">
        <v>161522.25</v>
      </c>
      <c r="X30">
        <v>985138</v>
      </c>
      <c r="AA30">
        <v>559332.16</v>
      </c>
      <c r="AB30">
        <v>72901.440000000002</v>
      </c>
    </row>
    <row r="31" spans="1:32" x14ac:dyDescent="0.25">
      <c r="A31" t="s">
        <v>180</v>
      </c>
      <c r="B31">
        <v>732232.45</v>
      </c>
      <c r="C31">
        <v>0</v>
      </c>
      <c r="D31">
        <v>3106.29</v>
      </c>
      <c r="E31">
        <v>1019237.35</v>
      </c>
      <c r="F31">
        <v>1020448.56</v>
      </c>
      <c r="H31">
        <v>0</v>
      </c>
      <c r="L31">
        <v>1979</v>
      </c>
      <c r="O31">
        <v>-979202.08</v>
      </c>
      <c r="P31">
        <v>3095144.84</v>
      </c>
      <c r="S31">
        <v>1031264.4</v>
      </c>
      <c r="T31">
        <v>699614</v>
      </c>
      <c r="U31">
        <v>1963.54</v>
      </c>
      <c r="V31">
        <v>438570</v>
      </c>
      <c r="W31">
        <v>184230.97</v>
      </c>
      <c r="X31">
        <v>764482</v>
      </c>
      <c r="AA31">
        <v>818022.29</v>
      </c>
      <c r="AB31">
        <v>116021.73</v>
      </c>
      <c r="AE31">
        <v>14</v>
      </c>
    </row>
    <row r="32" spans="1:32" x14ac:dyDescent="0.25">
      <c r="A32" t="s">
        <v>181</v>
      </c>
      <c r="B32">
        <v>433936.1</v>
      </c>
      <c r="C32">
        <v>132654</v>
      </c>
      <c r="D32">
        <v>14418</v>
      </c>
      <c r="E32">
        <v>224907</v>
      </c>
      <c r="F32">
        <v>143865</v>
      </c>
      <c r="H32">
        <v>6000</v>
      </c>
      <c r="I32">
        <v>257420</v>
      </c>
      <c r="L32">
        <v>0</v>
      </c>
      <c r="O32">
        <v>-10919195.1</v>
      </c>
      <c r="P32">
        <v>11903501.289999999</v>
      </c>
      <c r="Q32">
        <v>4000.13</v>
      </c>
      <c r="S32">
        <v>1384817.2</v>
      </c>
      <c r="V32">
        <v>603447.1</v>
      </c>
      <c r="W32">
        <v>218617</v>
      </c>
      <c r="X32">
        <v>899245.1</v>
      </c>
      <c r="AA32">
        <v>1530206.42</v>
      </c>
      <c r="AB32">
        <v>79376</v>
      </c>
    </row>
    <row r="33" spans="1:32" x14ac:dyDescent="0.25">
      <c r="A33" t="s">
        <v>182</v>
      </c>
      <c r="B33">
        <v>370161.39</v>
      </c>
      <c r="C33">
        <v>0</v>
      </c>
      <c r="D33">
        <v>19661.86</v>
      </c>
      <c r="E33">
        <v>2204972.4700000002</v>
      </c>
      <c r="F33">
        <v>266913.48</v>
      </c>
      <c r="L33">
        <v>0</v>
      </c>
      <c r="O33">
        <v>830349.43</v>
      </c>
      <c r="P33">
        <v>1736316.04</v>
      </c>
      <c r="S33">
        <v>1600097.73</v>
      </c>
      <c r="T33">
        <v>175375</v>
      </c>
      <c r="U33">
        <v>955.62</v>
      </c>
      <c r="V33">
        <v>154800</v>
      </c>
      <c r="W33">
        <v>185000</v>
      </c>
      <c r="X33">
        <v>556096</v>
      </c>
      <c r="AA33">
        <v>1021157.43</v>
      </c>
      <c r="AB33">
        <v>136591.19</v>
      </c>
      <c r="AF33">
        <v>107340</v>
      </c>
    </row>
    <row r="34" spans="1:32" x14ac:dyDescent="0.25">
      <c r="A34" t="s">
        <v>183</v>
      </c>
      <c r="B34">
        <v>1352831.46</v>
      </c>
      <c r="C34">
        <v>221936.34</v>
      </c>
      <c r="D34">
        <v>110830.07</v>
      </c>
      <c r="E34">
        <v>644375.87</v>
      </c>
      <c r="F34">
        <v>401478.19</v>
      </c>
      <c r="L34">
        <v>2065</v>
      </c>
      <c r="O34">
        <v>757794.99</v>
      </c>
      <c r="P34">
        <v>1214621.52</v>
      </c>
      <c r="S34">
        <v>1944290.24</v>
      </c>
      <c r="U34">
        <v>2603.58</v>
      </c>
      <c r="V34">
        <v>1376092.8</v>
      </c>
      <c r="W34">
        <v>224241.75</v>
      </c>
      <c r="X34">
        <v>1890647.8</v>
      </c>
      <c r="AA34">
        <v>784943.32</v>
      </c>
      <c r="AB34">
        <v>64666.83</v>
      </c>
      <c r="AF34">
        <v>50000</v>
      </c>
    </row>
    <row r="35" spans="1:32" x14ac:dyDescent="0.25">
      <c r="A35" t="s">
        <v>184</v>
      </c>
      <c r="B35">
        <v>671788.19</v>
      </c>
      <c r="C35">
        <v>0</v>
      </c>
      <c r="D35">
        <v>13108.03</v>
      </c>
      <c r="E35">
        <v>101901.01</v>
      </c>
      <c r="F35">
        <v>-153912.71</v>
      </c>
      <c r="G35">
        <v>2</v>
      </c>
      <c r="L35">
        <v>2059</v>
      </c>
      <c r="O35">
        <v>-2314142.79</v>
      </c>
      <c r="P35">
        <v>2563303.2200000002</v>
      </c>
      <c r="S35">
        <v>1564489.75</v>
      </c>
      <c r="U35">
        <v>282.79000000000002</v>
      </c>
      <c r="V35">
        <v>784420</v>
      </c>
      <c r="X35">
        <v>1148637</v>
      </c>
      <c r="AA35">
        <v>689881.88</v>
      </c>
      <c r="AB35">
        <v>129006.57</v>
      </c>
    </row>
    <row r="36" spans="1:32" x14ac:dyDescent="0.25">
      <c r="A36" t="s">
        <v>188</v>
      </c>
      <c r="B36">
        <v>175604.65</v>
      </c>
      <c r="C36">
        <v>27652</v>
      </c>
      <c r="D36">
        <v>2493.64</v>
      </c>
      <c r="E36">
        <v>167133.82999999999</v>
      </c>
      <c r="F36">
        <v>267517.05</v>
      </c>
      <c r="H36">
        <v>0</v>
      </c>
      <c r="I36">
        <v>14069.96</v>
      </c>
      <c r="L36">
        <v>6967.24</v>
      </c>
      <c r="O36">
        <v>-2493993.02</v>
      </c>
      <c r="P36">
        <v>3551030.77</v>
      </c>
      <c r="S36">
        <v>759638.58</v>
      </c>
      <c r="T36">
        <v>209061</v>
      </c>
      <c r="U36">
        <v>938.44</v>
      </c>
      <c r="V36">
        <v>1321771</v>
      </c>
      <c r="W36">
        <v>183078</v>
      </c>
      <c r="X36">
        <v>1939961</v>
      </c>
      <c r="Y36">
        <v>33195</v>
      </c>
      <c r="AA36">
        <v>762680.62</v>
      </c>
      <c r="AB36">
        <v>116324.18</v>
      </c>
      <c r="AF36">
        <v>60000</v>
      </c>
    </row>
    <row r="37" spans="1:32" x14ac:dyDescent="0.25">
      <c r="A37" t="s">
        <v>189</v>
      </c>
      <c r="B37">
        <v>366313.19</v>
      </c>
      <c r="C37">
        <v>52561</v>
      </c>
      <c r="D37">
        <v>25361.5</v>
      </c>
      <c r="E37">
        <v>50307</v>
      </c>
      <c r="F37">
        <v>3205.4</v>
      </c>
      <c r="H37">
        <v>0</v>
      </c>
      <c r="I37">
        <v>11104.74</v>
      </c>
      <c r="L37">
        <v>2767.02</v>
      </c>
      <c r="O37">
        <v>-1629139.03</v>
      </c>
      <c r="P37">
        <v>1997207.95</v>
      </c>
      <c r="S37">
        <v>947637.74</v>
      </c>
      <c r="U37">
        <v>462.68</v>
      </c>
      <c r="V37">
        <v>650160</v>
      </c>
      <c r="W37">
        <v>25000</v>
      </c>
      <c r="X37">
        <v>1130436</v>
      </c>
      <c r="Y37">
        <v>8056</v>
      </c>
      <c r="AA37">
        <v>310936.05</v>
      </c>
      <c r="AB37">
        <v>58024.959999999999</v>
      </c>
    </row>
    <row r="38" spans="1:32" x14ac:dyDescent="0.25">
      <c r="A38" t="s">
        <v>190</v>
      </c>
      <c r="B38">
        <v>344580.28</v>
      </c>
      <c r="C38">
        <v>8633.48</v>
      </c>
      <c r="D38">
        <v>19490.73</v>
      </c>
      <c r="E38">
        <v>288272.14</v>
      </c>
      <c r="F38">
        <v>16020.23</v>
      </c>
      <c r="H38">
        <v>5000</v>
      </c>
      <c r="I38">
        <v>25149.03</v>
      </c>
      <c r="K38">
        <v>43560</v>
      </c>
      <c r="L38">
        <v>3975.16</v>
      </c>
      <c r="O38">
        <v>-2236348.23</v>
      </c>
      <c r="P38">
        <v>2854572.07</v>
      </c>
      <c r="S38">
        <v>956763.9</v>
      </c>
      <c r="T38">
        <v>5293764</v>
      </c>
      <c r="U38">
        <v>433.6</v>
      </c>
      <c r="V38">
        <v>1509380</v>
      </c>
      <c r="X38">
        <v>1918388</v>
      </c>
      <c r="Y38">
        <v>760</v>
      </c>
      <c r="AA38">
        <v>5818908.2400000002</v>
      </c>
      <c r="AB38">
        <v>41196.43</v>
      </c>
    </row>
    <row r="39" spans="1:32" x14ac:dyDescent="0.25">
      <c r="A39" t="s">
        <v>191</v>
      </c>
      <c r="B39">
        <v>20133.36</v>
      </c>
      <c r="C39">
        <v>5888</v>
      </c>
      <c r="D39">
        <v>24013.01</v>
      </c>
      <c r="E39">
        <v>1044887.74</v>
      </c>
      <c r="F39">
        <v>283215.31</v>
      </c>
      <c r="H39">
        <v>0</v>
      </c>
      <c r="I39">
        <v>11733.9</v>
      </c>
      <c r="L39">
        <v>2012.69</v>
      </c>
      <c r="O39">
        <v>213701.29</v>
      </c>
      <c r="P39">
        <v>1440362.48</v>
      </c>
      <c r="S39">
        <v>453203.46</v>
      </c>
      <c r="T39">
        <v>82668</v>
      </c>
      <c r="U39">
        <v>145.74</v>
      </c>
      <c r="V39">
        <v>884930</v>
      </c>
      <c r="W39">
        <v>76000</v>
      </c>
      <c r="X39">
        <v>1164850</v>
      </c>
      <c r="Y39">
        <v>10536</v>
      </c>
      <c r="AA39">
        <v>437015.97</v>
      </c>
      <c r="AB39">
        <v>174218.17</v>
      </c>
    </row>
    <row r="40" spans="1:32" x14ac:dyDescent="0.25">
      <c r="A40" t="s">
        <v>192</v>
      </c>
      <c r="B40">
        <v>92464.39</v>
      </c>
      <c r="C40">
        <v>0</v>
      </c>
      <c r="D40">
        <v>18116.71</v>
      </c>
      <c r="E40">
        <v>3143781.53</v>
      </c>
      <c r="F40">
        <v>95179.66</v>
      </c>
      <c r="H40">
        <v>0</v>
      </c>
      <c r="I40">
        <v>15211.6</v>
      </c>
      <c r="L40">
        <v>101.88</v>
      </c>
      <c r="O40">
        <v>3208893.46</v>
      </c>
      <c r="P40">
        <v>455164.99</v>
      </c>
      <c r="S40">
        <v>526807.89</v>
      </c>
      <c r="T40">
        <v>60050</v>
      </c>
      <c r="U40">
        <v>394.69</v>
      </c>
      <c r="V40">
        <v>691020.58</v>
      </c>
      <c r="W40">
        <v>26000</v>
      </c>
      <c r="X40">
        <v>1051077.58</v>
      </c>
      <c r="Y40">
        <v>12944</v>
      </c>
      <c r="AA40">
        <v>357627.92</v>
      </c>
      <c r="AB40">
        <v>206349.55</v>
      </c>
      <c r="AF40">
        <v>6103.75</v>
      </c>
    </row>
    <row r="41" spans="1:32" x14ac:dyDescent="0.25">
      <c r="A41" t="s">
        <v>193</v>
      </c>
      <c r="B41">
        <v>334411.11</v>
      </c>
      <c r="C41">
        <v>7866.95</v>
      </c>
      <c r="D41">
        <v>8156.69</v>
      </c>
      <c r="E41">
        <v>122256.09</v>
      </c>
      <c r="F41">
        <v>99306.43</v>
      </c>
      <c r="H41">
        <v>-2000</v>
      </c>
      <c r="I41">
        <v>14473.3</v>
      </c>
      <c r="L41">
        <v>3632.21</v>
      </c>
      <c r="O41">
        <v>-1513500.38</v>
      </c>
      <c r="P41">
        <v>1976836.89</v>
      </c>
      <c r="S41">
        <v>416499.29</v>
      </c>
      <c r="T41">
        <v>678730</v>
      </c>
      <c r="U41">
        <v>484.54</v>
      </c>
      <c r="V41">
        <v>252036.03</v>
      </c>
      <c r="W41">
        <v>26000</v>
      </c>
      <c r="X41">
        <v>481129.03</v>
      </c>
      <c r="Y41">
        <v>6000</v>
      </c>
      <c r="AA41">
        <v>731294.28</v>
      </c>
      <c r="AB41">
        <v>62768.77</v>
      </c>
      <c r="AF41">
        <v>2.5299999999999998</v>
      </c>
    </row>
    <row r="42" spans="1:32" x14ac:dyDescent="0.25">
      <c r="A42" t="s">
        <v>194</v>
      </c>
      <c r="B42">
        <v>861241.72</v>
      </c>
      <c r="C42">
        <v>131123</v>
      </c>
      <c r="D42">
        <v>117241.21</v>
      </c>
      <c r="E42">
        <v>334697.40000000002</v>
      </c>
      <c r="F42">
        <v>73830.44</v>
      </c>
      <c r="H42">
        <v>0</v>
      </c>
      <c r="I42">
        <v>15685</v>
      </c>
      <c r="L42">
        <v>399.38</v>
      </c>
      <c r="O42">
        <v>-1003368.19</v>
      </c>
      <c r="P42">
        <v>1732965.71</v>
      </c>
      <c r="S42">
        <v>939084.71</v>
      </c>
      <c r="T42">
        <v>1098241.3999999999</v>
      </c>
      <c r="U42">
        <v>1214</v>
      </c>
      <c r="V42">
        <v>943524.4</v>
      </c>
      <c r="W42">
        <v>20000</v>
      </c>
      <c r="X42">
        <v>1372825.4</v>
      </c>
      <c r="Y42">
        <v>39296</v>
      </c>
      <c r="AA42">
        <v>746538.26</v>
      </c>
      <c r="AB42">
        <v>70817.009999999995</v>
      </c>
      <c r="AF42">
        <v>135.97</v>
      </c>
    </row>
    <row r="43" spans="1:32" x14ac:dyDescent="0.25">
      <c r="A43" t="s">
        <v>195</v>
      </c>
      <c r="B43">
        <v>144436.76</v>
      </c>
      <c r="C43">
        <v>9239</v>
      </c>
      <c r="D43">
        <v>16511.810000000001</v>
      </c>
      <c r="E43">
        <v>283344.37</v>
      </c>
      <c r="F43">
        <v>218</v>
      </c>
      <c r="H43">
        <v>1650</v>
      </c>
      <c r="I43">
        <v>12406.42</v>
      </c>
      <c r="L43">
        <v>1570.82</v>
      </c>
      <c r="O43">
        <v>-1642308.05</v>
      </c>
      <c r="P43">
        <v>2083523.09</v>
      </c>
      <c r="S43">
        <v>458311</v>
      </c>
      <c r="T43">
        <v>172225</v>
      </c>
      <c r="U43">
        <v>254.85</v>
      </c>
      <c r="V43">
        <v>866955.78</v>
      </c>
      <c r="W43">
        <v>40000</v>
      </c>
      <c r="X43">
        <v>1125703.78</v>
      </c>
      <c r="Y43">
        <v>31400</v>
      </c>
      <c r="AA43">
        <v>349690.46</v>
      </c>
      <c r="AB43">
        <v>34044.730000000003</v>
      </c>
    </row>
    <row r="44" spans="1:32" x14ac:dyDescent="0.25">
      <c r="A44" t="s">
        <v>196</v>
      </c>
      <c r="B44">
        <v>548154.59</v>
      </c>
      <c r="C44">
        <v>6281</v>
      </c>
      <c r="D44">
        <v>46447.9</v>
      </c>
      <c r="E44">
        <v>3923113.39</v>
      </c>
      <c r="F44">
        <v>229863.53</v>
      </c>
      <c r="H44">
        <v>5000</v>
      </c>
      <c r="I44">
        <v>12496.85</v>
      </c>
      <c r="L44">
        <v>3055.69</v>
      </c>
      <c r="M44">
        <v>2500</v>
      </c>
      <c r="O44">
        <v>3945500.3</v>
      </c>
      <c r="P44">
        <v>664987.81999999995</v>
      </c>
      <c r="S44">
        <v>854892.21</v>
      </c>
      <c r="T44">
        <v>214440</v>
      </c>
      <c r="U44">
        <v>464.63</v>
      </c>
      <c r="V44">
        <v>496111</v>
      </c>
      <c r="W44">
        <v>241062.2</v>
      </c>
      <c r="X44">
        <v>1023741</v>
      </c>
      <c r="Y44">
        <v>6510</v>
      </c>
      <c r="Z44">
        <v>6654</v>
      </c>
      <c r="AA44">
        <v>301333.51</v>
      </c>
      <c r="AB44">
        <v>288411.78000000003</v>
      </c>
      <c r="AF44">
        <v>60000</v>
      </c>
    </row>
    <row r="45" spans="1:32" x14ac:dyDescent="0.25">
      <c r="A45" t="s">
        <v>197</v>
      </c>
      <c r="B45">
        <v>1802.18</v>
      </c>
      <c r="C45">
        <v>70075</v>
      </c>
      <c r="D45">
        <v>21645.47</v>
      </c>
      <c r="E45">
        <v>455028.87</v>
      </c>
      <c r="F45">
        <v>8546.7999999999993</v>
      </c>
      <c r="H45">
        <v>2000</v>
      </c>
      <c r="I45">
        <v>18814.84</v>
      </c>
      <c r="L45">
        <v>2082.79</v>
      </c>
      <c r="O45">
        <v>-818639.97</v>
      </c>
      <c r="P45">
        <v>1500565.11</v>
      </c>
      <c r="S45">
        <v>703232.71</v>
      </c>
      <c r="T45">
        <v>21800</v>
      </c>
      <c r="U45">
        <v>232.7</v>
      </c>
      <c r="V45">
        <v>770056</v>
      </c>
      <c r="W45">
        <v>23000</v>
      </c>
      <c r="X45">
        <v>1140776</v>
      </c>
      <c r="Y45">
        <v>11883</v>
      </c>
      <c r="AA45">
        <v>471711.05</v>
      </c>
      <c r="AB45">
        <v>41675.81</v>
      </c>
    </row>
    <row r="46" spans="1:32" x14ac:dyDescent="0.25">
      <c r="A46" t="s">
        <v>199</v>
      </c>
      <c r="B46">
        <v>261967.72</v>
      </c>
      <c r="C46">
        <v>22381.3</v>
      </c>
      <c r="D46">
        <v>64205.29</v>
      </c>
      <c r="E46">
        <v>4</v>
      </c>
      <c r="F46">
        <v>36</v>
      </c>
      <c r="I46">
        <v>22883.39</v>
      </c>
      <c r="K46">
        <v>60000</v>
      </c>
      <c r="L46">
        <v>2491</v>
      </c>
      <c r="O46">
        <v>-2103832.9700000002</v>
      </c>
      <c r="P46">
        <v>2280594.58</v>
      </c>
      <c r="S46">
        <v>760067.17</v>
      </c>
      <c r="U46">
        <v>140.44999999999999</v>
      </c>
      <c r="V46">
        <v>1334589</v>
      </c>
      <c r="W46">
        <v>77000</v>
      </c>
      <c r="X46">
        <v>1849914</v>
      </c>
      <c r="AA46">
        <v>228813.07</v>
      </c>
      <c r="AB46">
        <v>6611.24</v>
      </c>
    </row>
    <row r="47" spans="1:32" x14ac:dyDescent="0.25">
      <c r="A47" t="s">
        <v>203</v>
      </c>
      <c r="B47">
        <v>289739.32</v>
      </c>
      <c r="C47">
        <v>175994.28</v>
      </c>
      <c r="D47">
        <v>140588.35999999999</v>
      </c>
      <c r="E47">
        <v>5060086.2699999996</v>
      </c>
      <c r="F47">
        <v>497570.36</v>
      </c>
      <c r="H47">
        <v>0</v>
      </c>
      <c r="I47">
        <v>0</v>
      </c>
      <c r="K47">
        <v>198000</v>
      </c>
      <c r="L47">
        <v>3490.39</v>
      </c>
      <c r="O47">
        <v>5139436.96</v>
      </c>
      <c r="P47">
        <v>2114009</v>
      </c>
      <c r="S47">
        <v>1101008.42</v>
      </c>
      <c r="U47">
        <v>757.93</v>
      </c>
      <c r="V47">
        <v>377112.3</v>
      </c>
      <c r="W47">
        <v>63000</v>
      </c>
      <c r="X47">
        <v>640712.06000000006</v>
      </c>
      <c r="AA47">
        <v>975806.19</v>
      </c>
      <c r="AB47">
        <v>1216318.1599999999</v>
      </c>
    </row>
    <row r="48" spans="1:32" x14ac:dyDescent="0.25">
      <c r="A48" t="s">
        <v>204</v>
      </c>
      <c r="B48">
        <v>848774.37</v>
      </c>
      <c r="C48">
        <v>1476.98</v>
      </c>
      <c r="D48">
        <v>43175.98</v>
      </c>
      <c r="E48">
        <v>1402539.4</v>
      </c>
      <c r="F48">
        <v>317661.8</v>
      </c>
      <c r="H48">
        <v>0</v>
      </c>
      <c r="I48">
        <v>108000</v>
      </c>
      <c r="L48">
        <v>3271.73</v>
      </c>
      <c r="O48">
        <v>645675.38</v>
      </c>
      <c r="P48">
        <v>1646714.98</v>
      </c>
      <c r="S48">
        <v>1423845.04</v>
      </c>
      <c r="T48">
        <v>375912</v>
      </c>
      <c r="U48">
        <v>1449.54</v>
      </c>
      <c r="V48">
        <v>1029750.3</v>
      </c>
      <c r="W48">
        <v>58800</v>
      </c>
      <c r="X48">
        <v>1548770.3</v>
      </c>
      <c r="Z48">
        <v>3983</v>
      </c>
      <c r="AA48">
        <v>945787.89</v>
      </c>
      <c r="AB48">
        <v>181249.25</v>
      </c>
    </row>
    <row r="49" spans="1:32" x14ac:dyDescent="0.25">
      <c r="A49" t="s">
        <v>205</v>
      </c>
      <c r="B49">
        <v>851201.71</v>
      </c>
      <c r="C49">
        <v>0</v>
      </c>
      <c r="D49">
        <v>269099.09999999998</v>
      </c>
      <c r="E49">
        <v>895427.02</v>
      </c>
      <c r="F49">
        <v>218527.09</v>
      </c>
      <c r="H49">
        <v>14.31</v>
      </c>
      <c r="I49">
        <v>0</v>
      </c>
      <c r="K49">
        <v>139094</v>
      </c>
      <c r="L49">
        <v>1998</v>
      </c>
      <c r="O49">
        <v>-417159.92</v>
      </c>
      <c r="P49">
        <v>2273364.33</v>
      </c>
      <c r="S49">
        <v>597581.27</v>
      </c>
      <c r="T49">
        <v>368702</v>
      </c>
      <c r="U49">
        <v>1890.28</v>
      </c>
      <c r="V49">
        <v>420924.4</v>
      </c>
      <c r="W49">
        <v>206990</v>
      </c>
      <c r="X49">
        <v>648214.4</v>
      </c>
      <c r="Y49">
        <v>6000</v>
      </c>
      <c r="AA49">
        <v>521556.95</v>
      </c>
      <c r="AB49">
        <v>183372.4</v>
      </c>
    </row>
    <row r="50" spans="1:32" x14ac:dyDescent="0.25">
      <c r="A50" t="s">
        <v>209</v>
      </c>
      <c r="B50">
        <v>2251150.86</v>
      </c>
      <c r="C50">
        <v>54955.76</v>
      </c>
      <c r="D50">
        <v>15635</v>
      </c>
      <c r="E50">
        <v>20181.88</v>
      </c>
      <c r="F50">
        <v>703865.97</v>
      </c>
      <c r="H50">
        <v>0</v>
      </c>
      <c r="I50">
        <v>0</v>
      </c>
      <c r="L50">
        <v>3773.49</v>
      </c>
      <c r="O50">
        <v>-575698.23</v>
      </c>
      <c r="P50">
        <v>2191305.25</v>
      </c>
      <c r="S50">
        <v>1883751.62</v>
      </c>
      <c r="T50">
        <v>140000</v>
      </c>
      <c r="U50">
        <v>3397.66</v>
      </c>
      <c r="V50">
        <v>264550.59999999998</v>
      </c>
      <c r="X50">
        <v>462886.69</v>
      </c>
      <c r="AA50">
        <v>343044.65</v>
      </c>
      <c r="AB50">
        <v>59363.58</v>
      </c>
      <c r="AD50">
        <v>-4</v>
      </c>
    </row>
    <row r="51" spans="1:32" x14ac:dyDescent="0.25">
      <c r="A51" t="s">
        <v>210</v>
      </c>
      <c r="B51">
        <v>2132786.59</v>
      </c>
      <c r="C51">
        <v>135981.9</v>
      </c>
      <c r="D51">
        <v>84211.43</v>
      </c>
      <c r="E51">
        <v>938762.9</v>
      </c>
      <c r="F51">
        <v>1424639.97</v>
      </c>
      <c r="H51">
        <v>0</v>
      </c>
      <c r="I51">
        <v>0</v>
      </c>
      <c r="K51">
        <v>825438</v>
      </c>
      <c r="L51">
        <v>57505.45</v>
      </c>
      <c r="O51">
        <v>198761.62</v>
      </c>
      <c r="P51">
        <v>2281491.52</v>
      </c>
      <c r="S51">
        <v>2349399.3199999998</v>
      </c>
      <c r="T51">
        <v>1149984</v>
      </c>
      <c r="U51">
        <v>2164.3000000000002</v>
      </c>
      <c r="V51">
        <v>2516667.2599999998</v>
      </c>
      <c r="X51">
        <v>2898452.26</v>
      </c>
      <c r="Y51">
        <v>11462</v>
      </c>
      <c r="AA51">
        <v>1572909.72</v>
      </c>
      <c r="AB51">
        <v>67789.100000000006</v>
      </c>
      <c r="AC51">
        <v>115000</v>
      </c>
      <c r="AD51">
        <v>-584.4</v>
      </c>
    </row>
    <row r="52" spans="1:32" x14ac:dyDescent="0.25">
      <c r="A52" t="s">
        <v>211</v>
      </c>
      <c r="B52">
        <v>855746.7</v>
      </c>
      <c r="C52">
        <v>18495.150000000001</v>
      </c>
      <c r="D52">
        <v>207451.44</v>
      </c>
      <c r="E52">
        <v>43859.79</v>
      </c>
      <c r="F52">
        <v>1821412.28</v>
      </c>
      <c r="H52">
        <v>0</v>
      </c>
      <c r="I52">
        <v>0</v>
      </c>
      <c r="L52">
        <v>6414.31</v>
      </c>
      <c r="O52">
        <v>-540021.31999999995</v>
      </c>
      <c r="P52">
        <v>2647377.69</v>
      </c>
      <c r="S52">
        <v>1378153.49</v>
      </c>
      <c r="T52">
        <v>587052</v>
      </c>
      <c r="U52">
        <v>1534.21</v>
      </c>
      <c r="V52">
        <v>1238015.1000000001</v>
      </c>
      <c r="X52">
        <v>1463345.1</v>
      </c>
      <c r="Y52">
        <v>1870</v>
      </c>
      <c r="AA52">
        <v>816919.7</v>
      </c>
      <c r="AB52">
        <v>84568.86</v>
      </c>
      <c r="AC52">
        <v>5000</v>
      </c>
      <c r="AD52">
        <v>-143.54</v>
      </c>
    </row>
    <row r="53" spans="1:32" x14ac:dyDescent="0.25">
      <c r="A53" t="s">
        <v>212</v>
      </c>
      <c r="B53">
        <v>2726785.42</v>
      </c>
      <c r="C53">
        <v>78585.73</v>
      </c>
      <c r="D53">
        <v>111239.25</v>
      </c>
      <c r="E53">
        <v>14</v>
      </c>
      <c r="F53">
        <v>406402.61</v>
      </c>
      <c r="H53">
        <v>0</v>
      </c>
      <c r="I53">
        <v>0</v>
      </c>
      <c r="J53">
        <v>299520</v>
      </c>
      <c r="L53">
        <v>5552</v>
      </c>
      <c r="O53">
        <v>-3099605.45</v>
      </c>
      <c r="P53">
        <v>4706462.17</v>
      </c>
      <c r="R53">
        <v>3200</v>
      </c>
      <c r="S53">
        <v>3266406.24</v>
      </c>
      <c r="T53">
        <v>1450</v>
      </c>
      <c r="U53">
        <v>4763.5600000000004</v>
      </c>
      <c r="V53">
        <v>1145565.6000000001</v>
      </c>
      <c r="X53">
        <v>1628464.54</v>
      </c>
      <c r="Y53">
        <v>49944</v>
      </c>
      <c r="AA53">
        <v>1289861.3999999999</v>
      </c>
      <c r="AB53">
        <v>34184.639999999999</v>
      </c>
      <c r="AC53">
        <v>5000</v>
      </c>
      <c r="AD53">
        <v>-367.47</v>
      </c>
      <c r="AF53">
        <v>3200</v>
      </c>
    </row>
    <row r="54" spans="1:32" x14ac:dyDescent="0.25">
      <c r="A54" t="s">
        <v>216</v>
      </c>
      <c r="B54">
        <v>1225330.51</v>
      </c>
      <c r="C54">
        <v>136505</v>
      </c>
      <c r="D54">
        <v>31079.8</v>
      </c>
      <c r="E54">
        <v>1646535.82</v>
      </c>
      <c r="F54">
        <v>970032.68</v>
      </c>
      <c r="H54">
        <v>0</v>
      </c>
      <c r="I54">
        <v>108677</v>
      </c>
      <c r="L54">
        <v>2729</v>
      </c>
      <c r="O54">
        <v>2881631.7</v>
      </c>
      <c r="P54">
        <v>954921</v>
      </c>
      <c r="Q54">
        <v>1491.21</v>
      </c>
      <c r="S54">
        <v>1449032.79</v>
      </c>
      <c r="T54">
        <v>335000</v>
      </c>
      <c r="V54">
        <v>776727.93</v>
      </c>
      <c r="W54">
        <v>838468.22</v>
      </c>
      <c r="X54">
        <v>1258305.93</v>
      </c>
      <c r="Y54">
        <v>15976</v>
      </c>
      <c r="Z54">
        <v>328</v>
      </c>
      <c r="AA54">
        <v>922639.99</v>
      </c>
      <c r="AB54">
        <v>418645.12</v>
      </c>
      <c r="AF54">
        <v>723300</v>
      </c>
    </row>
    <row r="55" spans="1:32" x14ac:dyDescent="0.25">
      <c r="A55" t="s">
        <v>217</v>
      </c>
      <c r="B55">
        <v>2440611.0099999998</v>
      </c>
      <c r="C55">
        <v>105821</v>
      </c>
      <c r="D55">
        <v>71693.649999999994</v>
      </c>
      <c r="E55">
        <v>1054719.27</v>
      </c>
      <c r="F55">
        <v>410894.09</v>
      </c>
      <c r="I55">
        <v>43000</v>
      </c>
      <c r="L55">
        <v>2427.1</v>
      </c>
      <c r="O55">
        <v>595649.04</v>
      </c>
      <c r="P55">
        <v>2528782.23</v>
      </c>
      <c r="S55">
        <v>3086615.96</v>
      </c>
      <c r="T55">
        <v>253100</v>
      </c>
      <c r="U55">
        <v>4513.29</v>
      </c>
      <c r="V55">
        <v>1186810.22</v>
      </c>
      <c r="W55">
        <v>560500</v>
      </c>
      <c r="X55">
        <v>1458553.22</v>
      </c>
      <c r="Y55">
        <v>8874</v>
      </c>
      <c r="AA55">
        <v>1934087.57</v>
      </c>
      <c r="AB55">
        <v>200644.03</v>
      </c>
      <c r="AF55">
        <v>575500</v>
      </c>
    </row>
    <row r="56" spans="1:32" x14ac:dyDescent="0.25">
      <c r="A56" t="s">
        <v>218</v>
      </c>
      <c r="B56">
        <v>871114.56</v>
      </c>
      <c r="C56">
        <v>75505</v>
      </c>
      <c r="D56">
        <v>52758.5</v>
      </c>
      <c r="E56">
        <v>579039.68000000005</v>
      </c>
      <c r="F56">
        <v>175802.11</v>
      </c>
      <c r="H56">
        <v>0</v>
      </c>
      <c r="I56">
        <v>48155.3</v>
      </c>
      <c r="L56">
        <v>4280</v>
      </c>
      <c r="M56">
        <v>60</v>
      </c>
      <c r="O56">
        <v>-1155268.32</v>
      </c>
      <c r="P56">
        <v>2500517.0699999998</v>
      </c>
      <c r="S56">
        <v>1513164.82</v>
      </c>
      <c r="T56">
        <v>182500</v>
      </c>
      <c r="U56">
        <v>1225.25</v>
      </c>
      <c r="V56">
        <v>1398777.81</v>
      </c>
      <c r="W56">
        <v>12000</v>
      </c>
      <c r="X56">
        <v>1516787.81</v>
      </c>
      <c r="Y56">
        <v>13296</v>
      </c>
      <c r="AA56">
        <v>1091537.83</v>
      </c>
      <c r="AB56">
        <v>129570.44</v>
      </c>
    </row>
    <row r="57" spans="1:32" x14ac:dyDescent="0.25">
      <c r="A57" t="s">
        <v>219</v>
      </c>
      <c r="B57">
        <v>657065.55000000005</v>
      </c>
      <c r="C57">
        <v>22011</v>
      </c>
      <c r="D57">
        <v>36115.410000000003</v>
      </c>
      <c r="E57">
        <v>271816.19</v>
      </c>
      <c r="F57">
        <v>238700.11</v>
      </c>
      <c r="I57">
        <v>53302</v>
      </c>
      <c r="L57">
        <v>2306</v>
      </c>
      <c r="O57">
        <v>-631955</v>
      </c>
      <c r="P57">
        <v>1946573.94</v>
      </c>
      <c r="S57">
        <v>1787649.39</v>
      </c>
      <c r="U57">
        <v>1203.3699999999999</v>
      </c>
      <c r="V57">
        <v>1201191.7</v>
      </c>
      <c r="W57">
        <v>146202.32999999999</v>
      </c>
      <c r="X57">
        <v>1576040.7</v>
      </c>
      <c r="Y57">
        <v>10136</v>
      </c>
      <c r="Z57">
        <v>2016</v>
      </c>
      <c r="AA57">
        <v>1624849.18</v>
      </c>
      <c r="AB57">
        <v>55723.59</v>
      </c>
      <c r="AF57">
        <v>12000</v>
      </c>
    </row>
    <row r="58" spans="1:32" x14ac:dyDescent="0.25">
      <c r="A58" t="s">
        <v>220</v>
      </c>
      <c r="B58">
        <v>676479.41</v>
      </c>
      <c r="C58">
        <v>10611</v>
      </c>
      <c r="D58">
        <v>78559.81</v>
      </c>
      <c r="E58">
        <v>545015.79</v>
      </c>
      <c r="F58">
        <v>218272.61</v>
      </c>
      <c r="I58">
        <v>34570</v>
      </c>
      <c r="L58">
        <v>581</v>
      </c>
      <c r="O58">
        <v>564590.5</v>
      </c>
      <c r="P58">
        <v>980950.37</v>
      </c>
      <c r="S58">
        <v>1103234.08</v>
      </c>
      <c r="T58">
        <v>221300</v>
      </c>
      <c r="U58">
        <v>1078.25</v>
      </c>
      <c r="V58">
        <v>1061305</v>
      </c>
      <c r="X58">
        <v>1162609.07</v>
      </c>
      <c r="Y58">
        <v>7496</v>
      </c>
      <c r="AA58">
        <v>1015335.68</v>
      </c>
      <c r="AB58">
        <v>253229.83</v>
      </c>
    </row>
    <row r="59" spans="1:32" x14ac:dyDescent="0.25">
      <c r="A59" t="s">
        <v>221</v>
      </c>
      <c r="B59">
        <v>363741.37</v>
      </c>
      <c r="C59">
        <v>4885</v>
      </c>
      <c r="D59">
        <v>12126.15</v>
      </c>
      <c r="E59">
        <v>368277.29</v>
      </c>
      <c r="F59">
        <v>103463.03</v>
      </c>
      <c r="I59">
        <v>40101.120000000003</v>
      </c>
      <c r="L59">
        <v>1252</v>
      </c>
      <c r="O59">
        <v>-1092472.58</v>
      </c>
      <c r="P59">
        <v>1692734</v>
      </c>
      <c r="S59">
        <v>821194.4</v>
      </c>
      <c r="T59">
        <v>227956</v>
      </c>
      <c r="U59">
        <v>364.53</v>
      </c>
      <c r="V59">
        <v>550190.19999999995</v>
      </c>
      <c r="W59">
        <v>50000</v>
      </c>
      <c r="X59">
        <v>670508.19999999995</v>
      </c>
      <c r="Y59">
        <v>848</v>
      </c>
      <c r="AA59">
        <v>624281.71</v>
      </c>
      <c r="AB59">
        <v>143188.92000000001</v>
      </c>
    </row>
    <row r="60" spans="1:32" x14ac:dyDescent="0.25">
      <c r="A60" t="s">
        <v>225</v>
      </c>
      <c r="B60">
        <v>517975.56</v>
      </c>
      <c r="C60">
        <v>900</v>
      </c>
      <c r="D60">
        <v>49434.83</v>
      </c>
      <c r="E60">
        <v>234483.44</v>
      </c>
      <c r="F60">
        <v>254470.5</v>
      </c>
      <c r="H60">
        <v>0</v>
      </c>
      <c r="I60">
        <v>29080</v>
      </c>
      <c r="L60">
        <v>0</v>
      </c>
      <c r="O60">
        <v>-1444088.26</v>
      </c>
      <c r="P60">
        <v>2210713.7999999998</v>
      </c>
      <c r="S60">
        <v>1358420.11</v>
      </c>
      <c r="T60">
        <v>510400</v>
      </c>
      <c r="U60">
        <v>1124.67</v>
      </c>
      <c r="V60">
        <v>840550</v>
      </c>
      <c r="W60">
        <v>124192</v>
      </c>
      <c r="X60">
        <v>1334956</v>
      </c>
      <c r="Y60">
        <v>1760</v>
      </c>
      <c r="Z60">
        <v>8528</v>
      </c>
      <c r="AA60">
        <v>903631.47</v>
      </c>
      <c r="AB60">
        <v>274879.52</v>
      </c>
      <c r="AF60">
        <v>49373</v>
      </c>
    </row>
    <row r="61" spans="1:32" x14ac:dyDescent="0.25">
      <c r="A61" t="s">
        <v>226</v>
      </c>
      <c r="B61">
        <v>437124.1</v>
      </c>
      <c r="C61">
        <v>133296</v>
      </c>
      <c r="D61">
        <v>125002.19</v>
      </c>
      <c r="E61">
        <v>71872.94</v>
      </c>
      <c r="F61">
        <v>91841.69</v>
      </c>
      <c r="H61">
        <v>0</v>
      </c>
      <c r="I61">
        <v>17630</v>
      </c>
      <c r="L61">
        <v>34359.5</v>
      </c>
      <c r="O61">
        <v>-1030405.18</v>
      </c>
      <c r="P61">
        <v>1549075.07</v>
      </c>
      <c r="S61">
        <v>1793741.43</v>
      </c>
      <c r="T61">
        <v>138821</v>
      </c>
      <c r="U61">
        <v>1166.8599999999999</v>
      </c>
      <c r="V61">
        <v>1776084</v>
      </c>
      <c r="W61">
        <v>124192</v>
      </c>
      <c r="X61">
        <v>2181809</v>
      </c>
      <c r="Y61">
        <v>5100</v>
      </c>
      <c r="Z61">
        <v>15300</v>
      </c>
      <c r="AA61">
        <v>1233194.98</v>
      </c>
      <c r="AB61">
        <v>47689.78</v>
      </c>
      <c r="AF61">
        <v>62434</v>
      </c>
    </row>
    <row r="62" spans="1:32" x14ac:dyDescent="0.25">
      <c r="A62" t="s">
        <v>227</v>
      </c>
      <c r="B62">
        <v>1003477.74</v>
      </c>
      <c r="C62">
        <v>83231</v>
      </c>
      <c r="D62">
        <v>94546.93</v>
      </c>
      <c r="E62">
        <v>1844633.67</v>
      </c>
      <c r="F62">
        <v>498118.3</v>
      </c>
      <c r="H62">
        <v>0</v>
      </c>
      <c r="I62">
        <v>74770</v>
      </c>
      <c r="L62">
        <v>28500</v>
      </c>
      <c r="O62">
        <v>-820324.22</v>
      </c>
      <c r="P62">
        <v>3406179.86</v>
      </c>
      <c r="S62">
        <v>2531933.4300000002</v>
      </c>
      <c r="T62">
        <v>704118</v>
      </c>
      <c r="V62">
        <v>1493554</v>
      </c>
      <c r="W62">
        <v>124192</v>
      </c>
      <c r="X62">
        <v>2172204</v>
      </c>
      <c r="Y62">
        <v>15024</v>
      </c>
      <c r="AA62">
        <v>1507828.38</v>
      </c>
      <c r="AB62">
        <v>242857.05</v>
      </c>
      <c r="AF62">
        <v>81002</v>
      </c>
    </row>
    <row r="63" spans="1:32" x14ac:dyDescent="0.25">
      <c r="A63" t="s">
        <v>228</v>
      </c>
      <c r="B63">
        <v>571983.93000000005</v>
      </c>
      <c r="C63">
        <v>1800</v>
      </c>
      <c r="D63">
        <v>22409.4</v>
      </c>
      <c r="E63">
        <v>1303237.8</v>
      </c>
      <c r="F63">
        <v>197371.85</v>
      </c>
      <c r="H63">
        <v>14500</v>
      </c>
      <c r="I63">
        <v>0</v>
      </c>
      <c r="L63">
        <v>11050</v>
      </c>
      <c r="O63">
        <v>-81196.039999999994</v>
      </c>
      <c r="P63">
        <v>1679166.57</v>
      </c>
      <c r="S63">
        <v>1249932.27</v>
      </c>
      <c r="T63">
        <v>220910</v>
      </c>
      <c r="U63">
        <v>645.39</v>
      </c>
      <c r="V63">
        <v>1073284.67</v>
      </c>
      <c r="W63">
        <v>169192</v>
      </c>
      <c r="X63">
        <v>1250229.67</v>
      </c>
      <c r="Y63">
        <v>50780</v>
      </c>
      <c r="Z63">
        <v>7024</v>
      </c>
      <c r="AA63">
        <v>793142.21</v>
      </c>
      <c r="AB63">
        <v>126313</v>
      </c>
      <c r="AF63">
        <v>13193</v>
      </c>
    </row>
    <row r="64" spans="1:32" x14ac:dyDescent="0.25">
      <c r="A64" t="s">
        <v>229</v>
      </c>
      <c r="B64">
        <v>400466.58</v>
      </c>
      <c r="C64">
        <v>43885.51</v>
      </c>
      <c r="D64">
        <v>48009.93</v>
      </c>
      <c r="E64">
        <v>722552.52</v>
      </c>
      <c r="F64">
        <v>56630.14</v>
      </c>
      <c r="H64">
        <v>0</v>
      </c>
      <c r="I64">
        <v>46240</v>
      </c>
      <c r="L64">
        <v>0</v>
      </c>
      <c r="O64">
        <v>-425729.15</v>
      </c>
      <c r="P64">
        <v>1290095.46</v>
      </c>
      <c r="S64">
        <v>900120.73</v>
      </c>
      <c r="T64">
        <v>501216</v>
      </c>
      <c r="U64">
        <v>722.63</v>
      </c>
      <c r="V64">
        <v>1619281.4</v>
      </c>
      <c r="W64">
        <v>235392</v>
      </c>
      <c r="X64">
        <v>1794565.4</v>
      </c>
      <c r="Z64">
        <v>11988</v>
      </c>
      <c r="AA64">
        <v>1036212.29</v>
      </c>
      <c r="AB64">
        <v>53028.7</v>
      </c>
    </row>
    <row r="65" spans="1:32" x14ac:dyDescent="0.25">
      <c r="A65" t="s">
        <v>230</v>
      </c>
      <c r="B65">
        <v>860887.35</v>
      </c>
      <c r="C65">
        <v>73743</v>
      </c>
      <c r="D65">
        <v>41551.85</v>
      </c>
      <c r="E65">
        <v>568553.46</v>
      </c>
      <c r="F65">
        <v>618608.5</v>
      </c>
      <c r="H65">
        <v>0</v>
      </c>
      <c r="I65">
        <v>66340</v>
      </c>
      <c r="L65">
        <v>23150</v>
      </c>
      <c r="O65">
        <v>-1186267.1299999999</v>
      </c>
      <c r="P65">
        <v>2056145.55</v>
      </c>
      <c r="S65">
        <v>1648440.18</v>
      </c>
      <c r="T65">
        <v>657846</v>
      </c>
      <c r="U65">
        <v>573.41</v>
      </c>
      <c r="V65">
        <v>1673890.6</v>
      </c>
      <c r="W65">
        <v>124192</v>
      </c>
      <c r="X65">
        <v>1895880.6</v>
      </c>
      <c r="Z65">
        <v>6832</v>
      </c>
      <c r="AA65">
        <v>923854.86</v>
      </c>
      <c r="AB65">
        <v>40259.99</v>
      </c>
      <c r="AF65">
        <v>34139</v>
      </c>
    </row>
    <row r="66" spans="1:32" x14ac:dyDescent="0.25">
      <c r="A66" t="s">
        <v>234</v>
      </c>
      <c r="B66">
        <v>952148.85</v>
      </c>
      <c r="C66">
        <v>16531</v>
      </c>
      <c r="D66">
        <v>127511.54</v>
      </c>
      <c r="E66">
        <v>308915.69</v>
      </c>
      <c r="F66">
        <v>710224.24</v>
      </c>
      <c r="H66">
        <v>57314.81</v>
      </c>
      <c r="I66">
        <v>39968.89</v>
      </c>
      <c r="K66">
        <v>298162</v>
      </c>
      <c r="L66">
        <v>48192.2</v>
      </c>
      <c r="O66">
        <v>-1102006.17</v>
      </c>
      <c r="P66">
        <v>2912713.08</v>
      </c>
      <c r="S66">
        <v>1695755.2</v>
      </c>
      <c r="T66">
        <v>282400</v>
      </c>
      <c r="U66">
        <v>2819.19</v>
      </c>
      <c r="V66">
        <v>1525110</v>
      </c>
      <c r="W66">
        <v>22140</v>
      </c>
      <c r="X66">
        <v>1774388</v>
      </c>
      <c r="Y66">
        <v>7308</v>
      </c>
      <c r="AA66">
        <v>1685644.96</v>
      </c>
      <c r="AB66">
        <v>149728.92000000001</v>
      </c>
      <c r="AF66">
        <v>50168</v>
      </c>
    </row>
    <row r="67" spans="1:32" x14ac:dyDescent="0.25">
      <c r="A67" t="s">
        <v>235</v>
      </c>
      <c r="B67">
        <v>474351.25</v>
      </c>
      <c r="C67">
        <v>22209</v>
      </c>
      <c r="D67">
        <v>23343.01</v>
      </c>
      <c r="E67">
        <v>601234.54</v>
      </c>
      <c r="F67">
        <v>414532.37</v>
      </c>
      <c r="H67">
        <v>0</v>
      </c>
      <c r="I67">
        <v>40412.6</v>
      </c>
      <c r="L67">
        <v>754.23</v>
      </c>
      <c r="O67">
        <v>54052.27</v>
      </c>
      <c r="P67">
        <v>1364480.05</v>
      </c>
      <c r="Q67">
        <v>1608.77</v>
      </c>
      <c r="S67">
        <v>1063840.01</v>
      </c>
      <c r="T67">
        <v>239540</v>
      </c>
      <c r="V67">
        <v>1755940</v>
      </c>
      <c r="W67">
        <v>239053.42</v>
      </c>
      <c r="X67">
        <v>2038044</v>
      </c>
      <c r="AA67">
        <v>900185.13</v>
      </c>
      <c r="AB67">
        <v>168848.05</v>
      </c>
      <c r="AC67">
        <v>56000</v>
      </c>
      <c r="AF67">
        <v>60934</v>
      </c>
    </row>
    <row r="68" spans="1:32" x14ac:dyDescent="0.25">
      <c r="A68" t="s">
        <v>236</v>
      </c>
      <c r="B68">
        <v>486083.91</v>
      </c>
      <c r="C68">
        <v>9565.89</v>
      </c>
      <c r="D68">
        <v>11933.23</v>
      </c>
      <c r="E68">
        <v>1531631.68</v>
      </c>
      <c r="F68">
        <v>255793.15</v>
      </c>
      <c r="H68">
        <v>19931</v>
      </c>
      <c r="I68">
        <v>29930</v>
      </c>
      <c r="L68">
        <v>20512.38</v>
      </c>
      <c r="O68">
        <v>-254411.77</v>
      </c>
      <c r="P68">
        <v>2067672.51</v>
      </c>
      <c r="S68">
        <v>1093556.21</v>
      </c>
      <c r="T68">
        <v>112095</v>
      </c>
      <c r="U68">
        <v>727.42</v>
      </c>
      <c r="V68">
        <v>1069770</v>
      </c>
      <c r="W68">
        <v>147800</v>
      </c>
      <c r="X68">
        <v>1159293</v>
      </c>
      <c r="AA68">
        <v>725341.86</v>
      </c>
      <c r="AB68">
        <v>99352.03</v>
      </c>
      <c r="AC68">
        <v>4140</v>
      </c>
      <c r="AF68">
        <v>24448</v>
      </c>
    </row>
    <row r="69" spans="1:32" x14ac:dyDescent="0.25">
      <c r="A69" t="s">
        <v>237</v>
      </c>
      <c r="B69">
        <v>336760.81</v>
      </c>
      <c r="C69">
        <v>26217</v>
      </c>
      <c r="D69">
        <v>10640.62</v>
      </c>
      <c r="E69">
        <v>838829.62</v>
      </c>
      <c r="F69">
        <v>255019.21</v>
      </c>
      <c r="H69">
        <v>0</v>
      </c>
      <c r="I69">
        <v>39295.050000000003</v>
      </c>
      <c r="K69">
        <v>0</v>
      </c>
      <c r="L69">
        <v>10615</v>
      </c>
      <c r="O69">
        <v>-953832.12</v>
      </c>
      <c r="P69">
        <v>2226508.67</v>
      </c>
      <c r="Q69">
        <v>1104.3499999999999</v>
      </c>
      <c r="S69">
        <v>1620278.66</v>
      </c>
      <c r="T69">
        <v>685434</v>
      </c>
      <c r="V69">
        <v>2014080</v>
      </c>
      <c r="X69">
        <v>2320772</v>
      </c>
      <c r="Y69">
        <v>7080</v>
      </c>
      <c r="AA69">
        <v>1649065.56</v>
      </c>
      <c r="AB69">
        <v>133863.79</v>
      </c>
      <c r="AC69">
        <v>6000</v>
      </c>
      <c r="AF69">
        <v>59235</v>
      </c>
    </row>
    <row r="70" spans="1:32" x14ac:dyDescent="0.25">
      <c r="A70" t="s">
        <v>238</v>
      </c>
      <c r="B70">
        <v>851076.08</v>
      </c>
      <c r="C70">
        <v>59895</v>
      </c>
      <c r="D70">
        <v>40487.4</v>
      </c>
      <c r="E70">
        <v>486597.06</v>
      </c>
      <c r="F70">
        <v>227459.94</v>
      </c>
      <c r="H70">
        <v>0</v>
      </c>
      <c r="I70">
        <v>43966.25</v>
      </c>
      <c r="L70">
        <v>12799.29</v>
      </c>
      <c r="O70">
        <v>-1296994.1499999999</v>
      </c>
      <c r="P70">
        <v>2114406.96</v>
      </c>
      <c r="Q70">
        <v>980.8</v>
      </c>
      <c r="S70">
        <v>1372082.27</v>
      </c>
      <c r="T70">
        <v>1116633</v>
      </c>
      <c r="V70">
        <v>1535580</v>
      </c>
      <c r="W70">
        <v>74953.42</v>
      </c>
      <c r="X70">
        <v>1768556</v>
      </c>
      <c r="AA70">
        <v>1376031.86</v>
      </c>
      <c r="AB70">
        <v>111560.5</v>
      </c>
      <c r="AC70">
        <v>6000</v>
      </c>
      <c r="AF70">
        <v>46744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topLeftCell="S1" zoomScale="102" zoomScaleNormal="102" workbookViewId="0">
      <selection activeCell="AF4" sqref="AF4:AF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1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2062</v>
      </c>
      <c r="L1" t="s">
        <v>2065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2126</v>
      </c>
      <c r="AA1" t="s">
        <v>2082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2092</v>
      </c>
      <c r="L2" t="s">
        <v>2095</v>
      </c>
      <c r="M2" t="s">
        <v>2097</v>
      </c>
      <c r="N2" t="s">
        <v>2098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2134</v>
      </c>
      <c r="AA2" t="s">
        <v>2112</v>
      </c>
      <c r="AB2" s="57"/>
      <c r="AD2" s="30"/>
      <c r="AE2" s="31"/>
      <c r="AF2" s="21"/>
    </row>
    <row r="3" spans="1:33" x14ac:dyDescent="0.25">
      <c r="E3" t="s">
        <v>2114</v>
      </c>
      <c r="F3">
        <v>20708758.399999999</v>
      </c>
      <c r="G3">
        <v>1191743.1100000001</v>
      </c>
      <c r="H3">
        <v>2439057.48</v>
      </c>
      <c r="I3">
        <v>4839436.67</v>
      </c>
      <c r="J3">
        <v>2417616.6</v>
      </c>
      <c r="K3">
        <v>19100</v>
      </c>
      <c r="L3">
        <v>1442439.27</v>
      </c>
      <c r="M3">
        <v>-10242940.68</v>
      </c>
      <c r="N3">
        <v>39665988.380000003</v>
      </c>
      <c r="O3">
        <v>28367568.77</v>
      </c>
      <c r="P3">
        <v>1580396.56</v>
      </c>
      <c r="Q3">
        <v>48573.83</v>
      </c>
      <c r="R3">
        <v>27172303.739999998</v>
      </c>
      <c r="S3">
        <v>1876616.75</v>
      </c>
      <c r="T3">
        <v>37632171.740000002</v>
      </c>
      <c r="U3">
        <v>163890</v>
      </c>
      <c r="V3">
        <v>45759.4</v>
      </c>
      <c r="W3">
        <v>17441388.879999999</v>
      </c>
      <c r="X3">
        <v>2721242.34</v>
      </c>
      <c r="Y3">
        <v>320000</v>
      </c>
      <c r="Z3">
        <v>22</v>
      </c>
      <c r="AA3">
        <v>8960</v>
      </c>
      <c r="AB3" s="59"/>
      <c r="AC3" s="29">
        <f t="shared" ref="AC3:AG3" si="0">SUM(AC4:AC22)</f>
        <v>1458854.9000000001</v>
      </c>
      <c r="AD3" s="19">
        <f>SUM(AD4:AD22)</f>
        <v>14109393.869999995</v>
      </c>
      <c r="AE3" s="13">
        <f t="shared" si="0"/>
        <v>55584859.370000005</v>
      </c>
      <c r="AF3" s="186">
        <f t="shared" si="0"/>
        <v>55528373.120000005</v>
      </c>
      <c r="AG3" s="24">
        <f t="shared" si="0"/>
        <v>56486.25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2513</v>
      </c>
      <c r="F4">
        <v>303919.25</v>
      </c>
      <c r="G4">
        <v>0</v>
      </c>
      <c r="H4">
        <v>78734.45</v>
      </c>
      <c r="I4">
        <v>2851.27</v>
      </c>
      <c r="J4">
        <v>5046.3100000000004</v>
      </c>
      <c r="L4">
        <v>300</v>
      </c>
      <c r="M4">
        <v>-2074649.05</v>
      </c>
      <c r="N4">
        <v>2454167.9500000002</v>
      </c>
      <c r="O4">
        <v>156285.81</v>
      </c>
      <c r="P4">
        <v>80000</v>
      </c>
      <c r="Q4">
        <v>638.54999999999995</v>
      </c>
      <c r="R4">
        <v>794580</v>
      </c>
      <c r="S4">
        <v>684269</v>
      </c>
      <c r="T4">
        <v>1208787</v>
      </c>
      <c r="U4">
        <v>3200</v>
      </c>
      <c r="V4">
        <v>27970</v>
      </c>
      <c r="W4">
        <v>462417.34</v>
      </c>
      <c r="X4">
        <v>2666.64</v>
      </c>
      <c r="AB4" s="59">
        <f>SUM(F4:H4)</f>
        <v>382653.7</v>
      </c>
      <c r="AC4" s="185">
        <f>SUM(K4:L4)</f>
        <v>300</v>
      </c>
      <c r="AD4" s="19">
        <f>AB4-AC4</f>
        <v>382353.7</v>
      </c>
      <c r="AE4" s="186">
        <f>SUM(O4:S4)</f>
        <v>1715773.3599999999</v>
      </c>
      <c r="AF4" s="187">
        <f>SUM(T4:AA4)</f>
        <v>1705040.98</v>
      </c>
      <c r="AG4" s="24">
        <f t="shared" ref="AG4:AG5" si="1">AE4-AF4</f>
        <v>10732.379999999888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2514</v>
      </c>
      <c r="F5">
        <v>200792.09</v>
      </c>
      <c r="H5">
        <v>58561.599999999999</v>
      </c>
      <c r="I5">
        <v>486274.32</v>
      </c>
      <c r="J5">
        <v>47678.18</v>
      </c>
      <c r="L5">
        <v>0</v>
      </c>
      <c r="M5">
        <v>-1443691.26</v>
      </c>
      <c r="N5">
        <v>2340789.7799999998</v>
      </c>
      <c r="O5">
        <v>79656.14</v>
      </c>
      <c r="P5">
        <v>33800</v>
      </c>
      <c r="Q5">
        <v>497.49</v>
      </c>
      <c r="R5">
        <v>731630</v>
      </c>
      <c r="S5">
        <v>668397.75</v>
      </c>
      <c r="T5">
        <v>1181189</v>
      </c>
      <c r="V5">
        <v>14789.4</v>
      </c>
      <c r="W5">
        <v>347514.5</v>
      </c>
      <c r="X5">
        <v>74280.81</v>
      </c>
      <c r="AB5" s="59">
        <f t="shared" ref="AB5:AB22" si="2">SUM(F5:H5)</f>
        <v>259353.69</v>
      </c>
      <c r="AC5" s="185">
        <f t="shared" ref="AC5:AC22" si="3">SUM(K5:L5)</f>
        <v>0</v>
      </c>
      <c r="AD5" s="19">
        <f t="shared" ref="AD5:AD22" si="4">AB5-AC5</f>
        <v>259353.69</v>
      </c>
      <c r="AE5" s="186">
        <f t="shared" ref="AE5:AE22" si="5">SUM(O5:S5)</f>
        <v>1513981.38</v>
      </c>
      <c r="AF5" s="187">
        <f t="shared" ref="AF5:AF22" si="6">SUM(T5:AA5)</f>
        <v>1617773.71</v>
      </c>
      <c r="AG5" s="24">
        <f t="shared" si="1"/>
        <v>-103792.33000000007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2515</v>
      </c>
      <c r="F6">
        <v>1204564.45</v>
      </c>
      <c r="G6">
        <v>0</v>
      </c>
      <c r="H6">
        <v>148342.6</v>
      </c>
      <c r="I6">
        <v>378936.54</v>
      </c>
      <c r="J6">
        <v>299276.19</v>
      </c>
      <c r="K6"/>
      <c r="L6">
        <v>3463</v>
      </c>
      <c r="M6">
        <v>-274038.96000000002</v>
      </c>
      <c r="N6">
        <v>2227185.62</v>
      </c>
      <c r="O6">
        <v>1486278.48</v>
      </c>
      <c r="P6"/>
      <c r="Q6">
        <v>1934.97</v>
      </c>
      <c r="R6">
        <v>2044820</v>
      </c>
      <c r="S6"/>
      <c r="T6">
        <v>2418387</v>
      </c>
      <c r="U6">
        <v>1840</v>
      </c>
      <c r="V6"/>
      <c r="W6">
        <v>966326.65</v>
      </c>
      <c r="X6">
        <v>71969.679999999993</v>
      </c>
      <c r="Y6"/>
      <c r="Z6"/>
      <c r="AA6"/>
      <c r="AB6" s="59">
        <f t="shared" si="2"/>
        <v>1352907.05</v>
      </c>
      <c r="AC6" s="185">
        <f t="shared" si="3"/>
        <v>3463</v>
      </c>
      <c r="AD6" s="19">
        <f t="shared" si="4"/>
        <v>1349444.05</v>
      </c>
      <c r="AE6" s="186">
        <f t="shared" si="5"/>
        <v>3533033.45</v>
      </c>
      <c r="AF6" s="187">
        <f t="shared" si="6"/>
        <v>3458523.33</v>
      </c>
      <c r="AG6" s="24">
        <f t="shared" ref="AG6:AG18" si="7">AE6-AF6</f>
        <v>74510.120000000112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2516</v>
      </c>
      <c r="F7">
        <v>834809.43</v>
      </c>
      <c r="G7">
        <v>0</v>
      </c>
      <c r="H7">
        <v>269880.33</v>
      </c>
      <c r="I7">
        <v>-49443.81</v>
      </c>
      <c r="J7">
        <v>49513.83</v>
      </c>
      <c r="K7"/>
      <c r="L7"/>
      <c r="M7">
        <v>-905535.28</v>
      </c>
      <c r="N7">
        <v>2082417.38</v>
      </c>
      <c r="O7">
        <v>1173978.69</v>
      </c>
      <c r="P7"/>
      <c r="Q7">
        <v>2026.66</v>
      </c>
      <c r="R7">
        <v>1527190</v>
      </c>
      <c r="S7">
        <v>300</v>
      </c>
      <c r="T7">
        <v>1862003</v>
      </c>
      <c r="U7">
        <v>2464</v>
      </c>
      <c r="V7"/>
      <c r="W7">
        <v>843111.95</v>
      </c>
      <c r="X7">
        <v>68038.720000000001</v>
      </c>
      <c r="Y7"/>
      <c r="Z7"/>
      <c r="AA7"/>
      <c r="AB7" s="59">
        <f t="shared" si="2"/>
        <v>1104689.76</v>
      </c>
      <c r="AC7" s="185">
        <f t="shared" si="3"/>
        <v>0</v>
      </c>
      <c r="AD7" s="19">
        <f t="shared" si="4"/>
        <v>1104689.76</v>
      </c>
      <c r="AE7" s="186">
        <f t="shared" si="5"/>
        <v>2703495.3499999996</v>
      </c>
      <c r="AF7" s="187">
        <f t="shared" si="6"/>
        <v>2775617.6700000004</v>
      </c>
      <c r="AG7" s="24">
        <f t="shared" si="7"/>
        <v>-72122.320000000764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2517</v>
      </c>
      <c r="F8">
        <v>1068143.4099999999</v>
      </c>
      <c r="G8">
        <v>0</v>
      </c>
      <c r="H8">
        <v>87043.41</v>
      </c>
      <c r="I8">
        <v>4</v>
      </c>
      <c r="J8">
        <v>412398.33</v>
      </c>
      <c r="K8"/>
      <c r="L8">
        <v>1070.0899999999999</v>
      </c>
      <c r="M8">
        <v>-281072.48</v>
      </c>
      <c r="N8">
        <v>2028298.74</v>
      </c>
      <c r="O8">
        <v>1160897</v>
      </c>
      <c r="P8"/>
      <c r="Q8">
        <v>2873.28</v>
      </c>
      <c r="R8">
        <v>1610907.74</v>
      </c>
      <c r="S8"/>
      <c r="T8">
        <v>2034512.74</v>
      </c>
      <c r="U8">
        <v>13756</v>
      </c>
      <c r="V8"/>
      <c r="W8">
        <v>870521.2</v>
      </c>
      <c r="X8">
        <v>36595.279999999999</v>
      </c>
      <c r="Y8"/>
      <c r="Z8"/>
      <c r="AA8"/>
      <c r="AB8" s="59">
        <f t="shared" si="2"/>
        <v>1155186.8199999998</v>
      </c>
      <c r="AC8" s="185">
        <f t="shared" si="3"/>
        <v>1070.0899999999999</v>
      </c>
      <c r="AD8" s="19">
        <f t="shared" si="4"/>
        <v>1154116.7299999997</v>
      </c>
      <c r="AE8" s="186">
        <f t="shared" si="5"/>
        <v>2774678.02</v>
      </c>
      <c r="AF8" s="187">
        <f t="shared" si="6"/>
        <v>2955385.2199999997</v>
      </c>
      <c r="AG8" s="24">
        <f t="shared" si="7"/>
        <v>-180707.19999999972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2518</v>
      </c>
      <c r="F9">
        <v>578332.52</v>
      </c>
      <c r="G9">
        <v>0</v>
      </c>
      <c r="H9">
        <v>206690.79</v>
      </c>
      <c r="I9">
        <v>-61412.25</v>
      </c>
      <c r="J9">
        <v>-26686.67</v>
      </c>
      <c r="K9"/>
      <c r="L9">
        <v>6.9</v>
      </c>
      <c r="M9">
        <v>-2038945.78</v>
      </c>
      <c r="N9">
        <v>2569886.96</v>
      </c>
      <c r="O9">
        <v>1481258.91</v>
      </c>
      <c r="P9"/>
      <c r="Q9">
        <v>3305.63</v>
      </c>
      <c r="R9">
        <v>1765370</v>
      </c>
      <c r="S9"/>
      <c r="T9">
        <v>2412067</v>
      </c>
      <c r="U9">
        <v>9795</v>
      </c>
      <c r="V9"/>
      <c r="W9">
        <v>629020.47</v>
      </c>
      <c r="X9">
        <v>33075.760000000002</v>
      </c>
      <c r="Y9"/>
      <c r="Z9"/>
      <c r="AA9"/>
      <c r="AB9" s="59">
        <f t="shared" si="2"/>
        <v>785023.31</v>
      </c>
      <c r="AC9" s="185">
        <f t="shared" si="3"/>
        <v>6.9</v>
      </c>
      <c r="AD9" s="19">
        <f t="shared" si="4"/>
        <v>785016.41</v>
      </c>
      <c r="AE9" s="186">
        <f t="shared" si="5"/>
        <v>3249934.54</v>
      </c>
      <c r="AF9" s="187">
        <f t="shared" si="6"/>
        <v>3083958.2299999995</v>
      </c>
      <c r="AG9" s="24">
        <f t="shared" si="7"/>
        <v>165976.31000000052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2519</v>
      </c>
      <c r="F10">
        <v>875136</v>
      </c>
      <c r="G10">
        <v>0</v>
      </c>
      <c r="H10">
        <v>80929.100000000006</v>
      </c>
      <c r="I10">
        <v>-150818.87</v>
      </c>
      <c r="J10">
        <v>89458.52</v>
      </c>
      <c r="K10"/>
      <c r="L10">
        <v>0</v>
      </c>
      <c r="M10">
        <v>-757576.09</v>
      </c>
      <c r="N10">
        <v>1423307.83</v>
      </c>
      <c r="O10">
        <v>1288802.1599999999</v>
      </c>
      <c r="P10"/>
      <c r="Q10">
        <v>4103.32</v>
      </c>
      <c r="R10">
        <v>1352800</v>
      </c>
      <c r="S10"/>
      <c r="T10">
        <v>1798407</v>
      </c>
      <c r="U10">
        <v>3288</v>
      </c>
      <c r="V10"/>
      <c r="W10">
        <v>606398.56999999995</v>
      </c>
      <c r="X10">
        <v>8638.9</v>
      </c>
      <c r="Y10"/>
      <c r="Z10"/>
      <c r="AA10"/>
      <c r="AB10" s="59">
        <f t="shared" si="2"/>
        <v>956065.1</v>
      </c>
      <c r="AC10" s="185">
        <f t="shared" si="3"/>
        <v>0</v>
      </c>
      <c r="AD10" s="19">
        <f t="shared" si="4"/>
        <v>956065.1</v>
      </c>
      <c r="AE10" s="186">
        <f t="shared" si="5"/>
        <v>2645705.48</v>
      </c>
      <c r="AF10" s="187">
        <f t="shared" si="6"/>
        <v>2416732.4699999997</v>
      </c>
      <c r="AG10" s="24">
        <f t="shared" si="7"/>
        <v>228973.01000000024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2520</v>
      </c>
      <c r="F11">
        <v>497639.47</v>
      </c>
      <c r="G11">
        <v>23000</v>
      </c>
      <c r="H11">
        <v>43578.32</v>
      </c>
      <c r="I11">
        <v>128507</v>
      </c>
      <c r="J11">
        <v>59295.05</v>
      </c>
      <c r="L11">
        <v>198.5</v>
      </c>
      <c r="M11">
        <v>-1808484.81</v>
      </c>
      <c r="N11">
        <v>2154589.06</v>
      </c>
      <c r="O11">
        <v>1514673.75</v>
      </c>
      <c r="P11">
        <v>78922</v>
      </c>
      <c r="Q11">
        <v>728.72</v>
      </c>
      <c r="R11">
        <v>1906680</v>
      </c>
      <c r="S11">
        <v>121000</v>
      </c>
      <c r="T11">
        <v>2337185.27</v>
      </c>
      <c r="W11">
        <v>831081.58</v>
      </c>
      <c r="X11">
        <v>8020.53</v>
      </c>
      <c r="Y11">
        <v>40000</v>
      </c>
      <c r="AB11" s="59">
        <f t="shared" si="2"/>
        <v>564217.78999999992</v>
      </c>
      <c r="AC11" s="185">
        <f t="shared" si="3"/>
        <v>198.5</v>
      </c>
      <c r="AD11" s="19">
        <f t="shared" si="4"/>
        <v>564019.28999999992</v>
      </c>
      <c r="AE11" s="186">
        <f t="shared" si="5"/>
        <v>3622004.4699999997</v>
      </c>
      <c r="AF11" s="187">
        <f t="shared" si="6"/>
        <v>3216287.38</v>
      </c>
      <c r="AG11" s="24">
        <f t="shared" si="7"/>
        <v>405717.08999999985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2521</v>
      </c>
      <c r="F12">
        <v>287210.92</v>
      </c>
      <c r="G12">
        <v>0</v>
      </c>
      <c r="H12">
        <v>63964.160000000003</v>
      </c>
      <c r="I12">
        <v>4</v>
      </c>
      <c r="J12">
        <v>63991.08</v>
      </c>
      <c r="M12">
        <v>30946.17</v>
      </c>
      <c r="N12">
        <v>266818</v>
      </c>
      <c r="O12">
        <v>1246897.3799999999</v>
      </c>
      <c r="P12">
        <v>92764</v>
      </c>
      <c r="Q12">
        <v>571.45000000000005</v>
      </c>
      <c r="R12">
        <v>1985840</v>
      </c>
      <c r="S12">
        <v>28000</v>
      </c>
      <c r="T12">
        <v>2430595</v>
      </c>
      <c r="U12">
        <v>12406</v>
      </c>
      <c r="V12">
        <v>3000</v>
      </c>
      <c r="W12">
        <v>747421.36</v>
      </c>
      <c r="X12">
        <v>3244.48</v>
      </c>
      <c r="Y12">
        <v>40000</v>
      </c>
      <c r="AB12" s="59">
        <f t="shared" si="2"/>
        <v>351175.07999999996</v>
      </c>
      <c r="AC12" s="185">
        <f t="shared" si="3"/>
        <v>0</v>
      </c>
      <c r="AD12" s="19">
        <f t="shared" si="4"/>
        <v>351175.07999999996</v>
      </c>
      <c r="AE12" s="186">
        <f t="shared" si="5"/>
        <v>3354072.83</v>
      </c>
      <c r="AF12" s="187">
        <f t="shared" si="6"/>
        <v>3236666.84</v>
      </c>
      <c r="AG12" s="24">
        <f t="shared" si="7"/>
        <v>117405.99000000022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2522</v>
      </c>
      <c r="F13">
        <v>135217.82999999999</v>
      </c>
      <c r="G13">
        <v>0</v>
      </c>
      <c r="H13">
        <v>82857.48</v>
      </c>
      <c r="I13">
        <v>3</v>
      </c>
      <c r="J13">
        <v>8736.9</v>
      </c>
      <c r="M13">
        <v>-2262752.5499999998</v>
      </c>
      <c r="N13">
        <v>2543552.06</v>
      </c>
      <c r="O13">
        <v>1324726.76</v>
      </c>
      <c r="P13">
        <v>268259.56</v>
      </c>
      <c r="Q13">
        <v>638.32000000000005</v>
      </c>
      <c r="R13">
        <v>546400</v>
      </c>
      <c r="S13">
        <v>100000</v>
      </c>
      <c r="T13">
        <v>1215587.44</v>
      </c>
      <c r="W13">
        <v>1019232.62</v>
      </c>
      <c r="X13">
        <v>19188.88</v>
      </c>
      <c r="Y13">
        <v>40000</v>
      </c>
      <c r="AB13" s="59">
        <f t="shared" si="2"/>
        <v>218075.31</v>
      </c>
      <c r="AC13" s="185">
        <f t="shared" si="3"/>
        <v>0</v>
      </c>
      <c r="AD13" s="19">
        <f t="shared" si="4"/>
        <v>218075.31</v>
      </c>
      <c r="AE13" s="186">
        <f t="shared" si="5"/>
        <v>2240024.64</v>
      </c>
      <c r="AF13" s="187">
        <f t="shared" si="6"/>
        <v>2294008.94</v>
      </c>
      <c r="AG13" s="24">
        <f t="shared" si="7"/>
        <v>-53984.299999999814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2523</v>
      </c>
      <c r="F14">
        <v>313377.06</v>
      </c>
      <c r="G14">
        <v>0</v>
      </c>
      <c r="H14">
        <v>82116.41</v>
      </c>
      <c r="I14">
        <v>2</v>
      </c>
      <c r="J14">
        <v>36280.58</v>
      </c>
      <c r="M14">
        <v>-1277481.8700000001</v>
      </c>
      <c r="N14">
        <v>1708771</v>
      </c>
      <c r="O14">
        <v>1517626.17</v>
      </c>
      <c r="P14">
        <v>146440</v>
      </c>
      <c r="Q14">
        <v>1025.67</v>
      </c>
      <c r="R14">
        <v>1492880</v>
      </c>
      <c r="S14">
        <v>28000</v>
      </c>
      <c r="T14">
        <v>2150681.54</v>
      </c>
      <c r="U14">
        <v>22228</v>
      </c>
      <c r="W14">
        <v>956062.68</v>
      </c>
      <c r="X14">
        <v>16512.7</v>
      </c>
      <c r="Y14">
        <v>40000</v>
      </c>
      <c r="AB14" s="59">
        <f t="shared" si="2"/>
        <v>395493.47</v>
      </c>
      <c r="AC14" s="185">
        <f t="shared" si="3"/>
        <v>0</v>
      </c>
      <c r="AD14" s="19">
        <f t="shared" si="4"/>
        <v>395493.47</v>
      </c>
      <c r="AE14" s="186">
        <f t="shared" si="5"/>
        <v>3185971.84</v>
      </c>
      <c r="AF14" s="187">
        <f t="shared" si="6"/>
        <v>3185484.9200000004</v>
      </c>
      <c r="AG14" s="24">
        <f t="shared" si="7"/>
        <v>486.91999999945983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2524</v>
      </c>
      <c r="F15">
        <v>354799.43</v>
      </c>
      <c r="G15">
        <v>0</v>
      </c>
      <c r="H15">
        <v>38635.69</v>
      </c>
      <c r="I15">
        <v>4</v>
      </c>
      <c r="J15">
        <v>31</v>
      </c>
      <c r="L15">
        <v>0</v>
      </c>
      <c r="M15">
        <v>-428354.83</v>
      </c>
      <c r="N15">
        <v>803987.63</v>
      </c>
      <c r="O15">
        <v>1256037.52</v>
      </c>
      <c r="P15">
        <v>42900</v>
      </c>
      <c r="Q15">
        <v>812.49</v>
      </c>
      <c r="R15">
        <v>551280</v>
      </c>
      <c r="S15">
        <v>49150</v>
      </c>
      <c r="T15">
        <v>1140401.1599999999</v>
      </c>
      <c r="U15">
        <v>4640</v>
      </c>
      <c r="W15">
        <v>697301.53</v>
      </c>
      <c r="X15">
        <v>0</v>
      </c>
      <c r="Y15">
        <v>40000</v>
      </c>
      <c r="AB15" s="59">
        <f t="shared" si="2"/>
        <v>393435.12</v>
      </c>
      <c r="AC15" s="185">
        <f t="shared" si="3"/>
        <v>0</v>
      </c>
      <c r="AD15" s="19">
        <f t="shared" si="4"/>
        <v>393435.12</v>
      </c>
      <c r="AE15" s="186">
        <f t="shared" si="5"/>
        <v>1900180.01</v>
      </c>
      <c r="AF15" s="187">
        <f t="shared" si="6"/>
        <v>1882342.69</v>
      </c>
      <c r="AG15" s="24">
        <f t="shared" si="7"/>
        <v>17837.320000000065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2525</v>
      </c>
      <c r="F16">
        <v>622322.77</v>
      </c>
      <c r="G16">
        <v>0</v>
      </c>
      <c r="H16">
        <v>75251.06</v>
      </c>
      <c r="I16">
        <v>91775.13</v>
      </c>
      <c r="J16">
        <v>159819.44</v>
      </c>
      <c r="L16">
        <v>52.98</v>
      </c>
      <c r="M16">
        <v>-571456.93999999994</v>
      </c>
      <c r="N16">
        <v>1350408.04</v>
      </c>
      <c r="O16">
        <v>1360454.59</v>
      </c>
      <c r="P16">
        <v>114440</v>
      </c>
      <c r="Q16">
        <v>1161.08</v>
      </c>
      <c r="R16">
        <v>1485030</v>
      </c>
      <c r="S16">
        <v>14000</v>
      </c>
      <c r="T16">
        <v>1863799.13</v>
      </c>
      <c r="U16">
        <v>9304</v>
      </c>
      <c r="W16">
        <v>823235.5</v>
      </c>
      <c r="X16">
        <v>68582.720000000001</v>
      </c>
      <c r="Y16">
        <v>40000</v>
      </c>
      <c r="AB16" s="59">
        <f t="shared" si="2"/>
        <v>697573.83000000007</v>
      </c>
      <c r="AC16" s="185">
        <f t="shared" si="3"/>
        <v>52.98</v>
      </c>
      <c r="AD16" s="19">
        <f t="shared" si="4"/>
        <v>697520.85000000009</v>
      </c>
      <c r="AE16" s="186">
        <f t="shared" si="5"/>
        <v>2975085.67</v>
      </c>
      <c r="AF16" s="187">
        <f t="shared" si="6"/>
        <v>2804921.35</v>
      </c>
      <c r="AG16" s="24">
        <f t="shared" si="7"/>
        <v>170164.31999999983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2526</v>
      </c>
      <c r="F17">
        <v>448371.51</v>
      </c>
      <c r="G17">
        <v>0</v>
      </c>
      <c r="H17">
        <v>38437.11</v>
      </c>
      <c r="I17">
        <v>3</v>
      </c>
      <c r="J17">
        <v>32</v>
      </c>
      <c r="M17">
        <v>-1898982.77</v>
      </c>
      <c r="N17">
        <v>2389700.83</v>
      </c>
      <c r="O17">
        <v>1270964.69</v>
      </c>
      <c r="P17">
        <v>60500</v>
      </c>
      <c r="Q17">
        <v>1171.58</v>
      </c>
      <c r="R17">
        <v>774960</v>
      </c>
      <c r="S17">
        <v>18500</v>
      </c>
      <c r="T17">
        <v>1392476.46</v>
      </c>
      <c r="U17">
        <v>3220</v>
      </c>
      <c r="W17">
        <v>694274.25</v>
      </c>
      <c r="X17">
        <v>0</v>
      </c>
      <c r="Y17">
        <v>40000</v>
      </c>
      <c r="AB17" s="59">
        <f t="shared" si="2"/>
        <v>486808.62</v>
      </c>
      <c r="AC17" s="185">
        <f t="shared" si="3"/>
        <v>0</v>
      </c>
      <c r="AD17" s="19">
        <f t="shared" si="4"/>
        <v>486808.62</v>
      </c>
      <c r="AE17" s="186">
        <f t="shared" si="5"/>
        <v>2126096.27</v>
      </c>
      <c r="AF17" s="187">
        <f t="shared" si="6"/>
        <v>2129970.71</v>
      </c>
      <c r="AG17" s="24">
        <f t="shared" si="7"/>
        <v>-3874.4399999999441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2527</v>
      </c>
      <c r="F18">
        <v>391070.2</v>
      </c>
      <c r="G18">
        <v>0</v>
      </c>
      <c r="H18">
        <v>46508</v>
      </c>
      <c r="I18">
        <v>21067.67</v>
      </c>
      <c r="J18">
        <v>24511.16</v>
      </c>
      <c r="M18">
        <v>-4836145.3499999996</v>
      </c>
      <c r="N18">
        <v>5385590.1100000003</v>
      </c>
      <c r="O18">
        <v>1172223.02</v>
      </c>
      <c r="P18">
        <v>70300</v>
      </c>
      <c r="Q18">
        <v>1059.93</v>
      </c>
      <c r="R18">
        <v>763600</v>
      </c>
      <c r="S18">
        <v>85500</v>
      </c>
      <c r="T18">
        <v>1294976</v>
      </c>
      <c r="U18">
        <v>3220</v>
      </c>
      <c r="W18">
        <v>808397.46</v>
      </c>
      <c r="X18">
        <v>12377.22</v>
      </c>
      <c r="Y18">
        <v>40000</v>
      </c>
      <c r="AB18" s="59">
        <f t="shared" si="2"/>
        <v>437578.2</v>
      </c>
      <c r="AC18" s="185">
        <f t="shared" si="3"/>
        <v>0</v>
      </c>
      <c r="AD18" s="19">
        <f t="shared" si="4"/>
        <v>437578.2</v>
      </c>
      <c r="AE18" s="186">
        <f t="shared" si="5"/>
        <v>2092682.95</v>
      </c>
      <c r="AF18" s="187">
        <f t="shared" si="6"/>
        <v>2158970.6800000002</v>
      </c>
      <c r="AG18" s="24">
        <f t="shared" si="7"/>
        <v>-66287.730000000214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2528</v>
      </c>
      <c r="F19">
        <v>1613777.52</v>
      </c>
      <c r="G19">
        <v>0</v>
      </c>
      <c r="H19">
        <v>179018.7</v>
      </c>
      <c r="I19">
        <v>1916182.4</v>
      </c>
      <c r="J19">
        <v>694600.33</v>
      </c>
      <c r="K19">
        <v>4500</v>
      </c>
      <c r="L19">
        <v>46031.9</v>
      </c>
      <c r="M19">
        <v>4848579.9800000004</v>
      </c>
      <c r="N19">
        <v>1034850.95</v>
      </c>
      <c r="O19">
        <v>2099332.75</v>
      </c>
      <c r="P19">
        <v>53480</v>
      </c>
      <c r="Q19">
        <v>2881.83</v>
      </c>
      <c r="R19">
        <v>3005837</v>
      </c>
      <c r="S19">
        <v>18000</v>
      </c>
      <c r="T19">
        <v>3743561</v>
      </c>
      <c r="U19">
        <v>6000</v>
      </c>
      <c r="W19">
        <v>968156.33</v>
      </c>
      <c r="X19">
        <v>1992195.13</v>
      </c>
      <c r="Z19">
        <v>3</v>
      </c>
      <c r="AB19" s="59">
        <f t="shared" si="2"/>
        <v>1792796.22</v>
      </c>
      <c r="AC19" s="185">
        <f t="shared" si="3"/>
        <v>50531.9</v>
      </c>
      <c r="AD19" s="19">
        <f t="shared" si="4"/>
        <v>1742264.3200000001</v>
      </c>
      <c r="AE19" s="186">
        <f t="shared" si="5"/>
        <v>5179531.58</v>
      </c>
      <c r="AF19" s="187">
        <f t="shared" si="6"/>
        <v>6709915.46</v>
      </c>
      <c r="AG19" s="24">
        <f t="shared" ref="AG19:AG22" si="8">AE19-AF19</f>
        <v>-1530383.88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2529</v>
      </c>
      <c r="F20">
        <v>1615292.22</v>
      </c>
      <c r="G20">
        <v>0</v>
      </c>
      <c r="H20">
        <v>107850.53</v>
      </c>
      <c r="I20">
        <v>23610.69</v>
      </c>
      <c r="J20">
        <v>48390.68</v>
      </c>
      <c r="K20">
        <v>4600</v>
      </c>
      <c r="L20">
        <v>516389.04</v>
      </c>
      <c r="M20">
        <v>-878467.47</v>
      </c>
      <c r="N20">
        <v>1778360.15</v>
      </c>
      <c r="O20">
        <v>2082155.13</v>
      </c>
      <c r="P20">
        <v>49080</v>
      </c>
      <c r="Q20">
        <v>1765.6</v>
      </c>
      <c r="R20">
        <v>1876983.5</v>
      </c>
      <c r="S20">
        <v>24000</v>
      </c>
      <c r="T20">
        <v>2729164.5</v>
      </c>
      <c r="W20">
        <v>896105.33</v>
      </c>
      <c r="X20">
        <v>34444</v>
      </c>
      <c r="Z20">
        <v>8</v>
      </c>
      <c r="AB20" s="59">
        <f t="shared" si="2"/>
        <v>1723142.75</v>
      </c>
      <c r="AC20" s="185">
        <f t="shared" si="3"/>
        <v>520989.04</v>
      </c>
      <c r="AD20" s="19">
        <f t="shared" si="4"/>
        <v>1202153.71</v>
      </c>
      <c r="AE20" s="186">
        <f t="shared" si="5"/>
        <v>4033984.23</v>
      </c>
      <c r="AF20" s="187">
        <f t="shared" si="6"/>
        <v>3659721.83</v>
      </c>
      <c r="AG20" s="24">
        <f t="shared" si="8"/>
        <v>374262.39999999991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2530</v>
      </c>
      <c r="F21">
        <v>940949.81</v>
      </c>
      <c r="G21">
        <v>0</v>
      </c>
      <c r="H21">
        <v>393332.58</v>
      </c>
      <c r="I21">
        <v>283.26</v>
      </c>
      <c r="J21">
        <v>311162.06</v>
      </c>
      <c r="K21">
        <v>4500</v>
      </c>
      <c r="L21">
        <v>596801.54</v>
      </c>
      <c r="M21">
        <v>-1152408.81</v>
      </c>
      <c r="N21">
        <v>1748544.54</v>
      </c>
      <c r="O21">
        <v>2295010.6800000002</v>
      </c>
      <c r="P21">
        <v>67950</v>
      </c>
      <c r="Q21">
        <v>1345.27</v>
      </c>
      <c r="R21">
        <v>1737813</v>
      </c>
      <c r="S21">
        <v>25500</v>
      </c>
      <c r="T21">
        <v>2267179</v>
      </c>
      <c r="U21">
        <v>32871</v>
      </c>
      <c r="W21">
        <v>1323757.04</v>
      </c>
      <c r="X21">
        <v>46561.47</v>
      </c>
      <c r="AA21">
        <v>8960</v>
      </c>
      <c r="AB21" s="59">
        <f t="shared" si="2"/>
        <v>1334282.3900000001</v>
      </c>
      <c r="AC21" s="185">
        <f t="shared" si="3"/>
        <v>601301.54</v>
      </c>
      <c r="AD21" s="19">
        <f t="shared" si="4"/>
        <v>732980.85000000009</v>
      </c>
      <c r="AE21" s="186">
        <f t="shared" si="5"/>
        <v>4127618.95</v>
      </c>
      <c r="AF21" s="187">
        <f t="shared" si="6"/>
        <v>3679328.5100000002</v>
      </c>
      <c r="AG21" s="24">
        <f t="shared" si="8"/>
        <v>448290.43999999994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2531</v>
      </c>
      <c r="F22">
        <v>1024193.31</v>
      </c>
      <c r="G22">
        <v>0</v>
      </c>
      <c r="H22">
        <v>153597.25</v>
      </c>
      <c r="I22">
        <v>1143237.51</v>
      </c>
      <c r="J22">
        <v>79811.320000000007</v>
      </c>
      <c r="K22">
        <v>5500</v>
      </c>
      <c r="L22">
        <v>275440.95</v>
      </c>
      <c r="M22">
        <v>-638868.03</v>
      </c>
      <c r="N22">
        <v>2705484.32</v>
      </c>
      <c r="O22">
        <v>1214577.8500000001</v>
      </c>
      <c r="P22">
        <v>164661</v>
      </c>
      <c r="Q22">
        <v>2063</v>
      </c>
      <c r="R22">
        <v>1217702.5</v>
      </c>
      <c r="S22">
        <v>12000</v>
      </c>
      <c r="T22">
        <v>1496096.5</v>
      </c>
      <c r="U22">
        <v>11512</v>
      </c>
      <c r="W22">
        <v>950257.34</v>
      </c>
      <c r="X22">
        <v>99845.36</v>
      </c>
      <c r="Z22">
        <v>11</v>
      </c>
      <c r="AB22" s="59">
        <f t="shared" si="2"/>
        <v>1177790.56</v>
      </c>
      <c r="AC22" s="185">
        <f t="shared" si="3"/>
        <v>280940.95</v>
      </c>
      <c r="AD22" s="19">
        <f t="shared" si="4"/>
        <v>896849.6100000001</v>
      </c>
      <c r="AE22" s="186">
        <f t="shared" si="5"/>
        <v>2611004.35</v>
      </c>
      <c r="AF22" s="187">
        <f t="shared" si="6"/>
        <v>2557722.1999999997</v>
      </c>
      <c r="AG22" s="24">
        <f t="shared" si="8"/>
        <v>53282.150000000373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39"/>
  <sheetViews>
    <sheetView topLeftCell="R1" zoomScale="102" zoomScaleNormal="102" workbookViewId="0">
      <selection sqref="A1:AI1048576"/>
    </sheetView>
  </sheetViews>
  <sheetFormatPr defaultRowHeight="13.8" x14ac:dyDescent="0.25"/>
  <cols>
    <col min="1" max="1" width="33.3984375" customWidth="1"/>
  </cols>
  <sheetData>
    <row r="1" spans="1:35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2058</v>
      </c>
      <c r="G1" t="s">
        <v>2059</v>
      </c>
      <c r="H1" t="s">
        <v>2060</v>
      </c>
      <c r="I1" t="s">
        <v>2121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2123</v>
      </c>
      <c r="Q1" t="s">
        <v>2067</v>
      </c>
      <c r="R1" t="s">
        <v>2068</v>
      </c>
      <c r="S1" t="s">
        <v>2532</v>
      </c>
      <c r="T1" t="s">
        <v>2069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2437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2082</v>
      </c>
      <c r="AI1" t="s">
        <v>2083</v>
      </c>
    </row>
    <row r="2" spans="1:35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2088</v>
      </c>
      <c r="G2" t="s">
        <v>2089</v>
      </c>
      <c r="H2" t="s">
        <v>2090</v>
      </c>
      <c r="I2" t="s">
        <v>2129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2131</v>
      </c>
      <c r="Q2" t="s">
        <v>2097</v>
      </c>
      <c r="R2" t="s">
        <v>2098</v>
      </c>
      <c r="S2" t="s">
        <v>2533</v>
      </c>
      <c r="T2" t="s">
        <v>2099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2438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2112</v>
      </c>
      <c r="AI2" t="s">
        <v>2113</v>
      </c>
    </row>
    <row r="3" spans="1:35" x14ac:dyDescent="0.25">
      <c r="A3" t="s">
        <v>2114</v>
      </c>
      <c r="B3">
        <v>69585767.260000005</v>
      </c>
      <c r="C3">
        <v>1487690.25</v>
      </c>
      <c r="D3">
        <v>26915584.73</v>
      </c>
      <c r="E3">
        <v>49.65</v>
      </c>
      <c r="F3">
        <v>73903263.450000003</v>
      </c>
      <c r="G3">
        <v>41928536.259999998</v>
      </c>
      <c r="H3">
        <v>6002</v>
      </c>
      <c r="I3">
        <v>194900</v>
      </c>
      <c r="J3">
        <v>434150</v>
      </c>
      <c r="K3">
        <v>2694339.27</v>
      </c>
      <c r="L3">
        <v>341923.45</v>
      </c>
      <c r="M3">
        <v>1318087.47</v>
      </c>
      <c r="N3">
        <v>695617.17</v>
      </c>
      <c r="O3">
        <v>606030.11</v>
      </c>
      <c r="P3">
        <v>-1350181.04</v>
      </c>
      <c r="Q3">
        <v>-39529020.380000003</v>
      </c>
      <c r="R3">
        <v>245826879.91</v>
      </c>
      <c r="S3">
        <v>294.82</v>
      </c>
      <c r="T3">
        <v>11173.91</v>
      </c>
      <c r="U3">
        <v>86913080</v>
      </c>
      <c r="V3">
        <v>28443960.239999998</v>
      </c>
      <c r="W3">
        <v>152453.63</v>
      </c>
      <c r="X3">
        <v>1</v>
      </c>
      <c r="Y3">
        <v>110005674.20999999</v>
      </c>
      <c r="Z3">
        <v>2013</v>
      </c>
      <c r="AA3">
        <v>20359750.399999999</v>
      </c>
      <c r="AB3">
        <v>137229962.87</v>
      </c>
      <c r="AC3">
        <v>678599</v>
      </c>
      <c r="AD3">
        <v>1101763.5</v>
      </c>
      <c r="AE3">
        <v>88971827.709999993</v>
      </c>
      <c r="AF3">
        <v>12327448.960000001</v>
      </c>
      <c r="AG3">
        <v>25000</v>
      </c>
      <c r="AH3">
        <v>2569784.62</v>
      </c>
      <c r="AI3">
        <v>46.91</v>
      </c>
    </row>
    <row r="4" spans="1:35" x14ac:dyDescent="0.25">
      <c r="A4" t="s">
        <v>2534</v>
      </c>
      <c r="B4">
        <v>441455.95</v>
      </c>
      <c r="C4">
        <v>0</v>
      </c>
      <c r="D4">
        <v>84336.21</v>
      </c>
      <c r="F4">
        <v>133187.72</v>
      </c>
      <c r="G4">
        <v>281369.09999999998</v>
      </c>
      <c r="J4">
        <v>2000</v>
      </c>
      <c r="K4">
        <v>21560</v>
      </c>
      <c r="N4">
        <v>0</v>
      </c>
      <c r="Q4">
        <v>-1192404.3600000001</v>
      </c>
      <c r="R4">
        <v>2193223.69</v>
      </c>
      <c r="U4">
        <v>442058.56</v>
      </c>
      <c r="V4">
        <v>262890</v>
      </c>
      <c r="W4">
        <v>626.64</v>
      </c>
      <c r="Y4">
        <v>892990</v>
      </c>
      <c r="AB4">
        <v>1169398</v>
      </c>
      <c r="AC4">
        <v>4280</v>
      </c>
      <c r="AD4">
        <v>1952</v>
      </c>
      <c r="AE4">
        <v>471374.51</v>
      </c>
      <c r="AF4">
        <v>24735.040000000001</v>
      </c>
      <c r="AH4">
        <v>10856</v>
      </c>
    </row>
    <row r="5" spans="1:35" x14ac:dyDescent="0.25">
      <c r="A5" t="s">
        <v>2535</v>
      </c>
      <c r="B5">
        <v>533116.18999999994</v>
      </c>
      <c r="C5">
        <v>0</v>
      </c>
      <c r="D5">
        <v>97923.07</v>
      </c>
      <c r="F5">
        <v>845226.67</v>
      </c>
      <c r="G5">
        <v>1032317.35</v>
      </c>
      <c r="K5">
        <v>16022.3</v>
      </c>
      <c r="N5">
        <v>1560</v>
      </c>
      <c r="O5">
        <v>313260</v>
      </c>
      <c r="Q5">
        <v>1511169.03</v>
      </c>
      <c r="R5">
        <v>1265427.9099999999</v>
      </c>
      <c r="U5">
        <v>492679.4</v>
      </c>
      <c r="W5">
        <v>1330.12</v>
      </c>
      <c r="Y5">
        <v>777840</v>
      </c>
      <c r="AA5">
        <v>100000</v>
      </c>
      <c r="AB5">
        <v>1163661</v>
      </c>
      <c r="AC5">
        <v>2020</v>
      </c>
      <c r="AD5">
        <v>2400</v>
      </c>
      <c r="AE5">
        <v>759953.39</v>
      </c>
      <c r="AF5">
        <v>9531.09</v>
      </c>
      <c r="AH5">
        <v>33140</v>
      </c>
    </row>
    <row r="6" spans="1:35" x14ac:dyDescent="0.25">
      <c r="A6" t="s">
        <v>2536</v>
      </c>
      <c r="B6">
        <v>240687.35</v>
      </c>
      <c r="C6">
        <v>0</v>
      </c>
      <c r="D6">
        <v>98237.75</v>
      </c>
      <c r="F6">
        <v>982970.46</v>
      </c>
      <c r="G6">
        <v>847686.47</v>
      </c>
      <c r="J6">
        <v>2000</v>
      </c>
      <c r="K6">
        <v>13740</v>
      </c>
      <c r="N6">
        <v>742.54</v>
      </c>
      <c r="Q6">
        <v>-1078965.3899999999</v>
      </c>
      <c r="R6">
        <v>3482828.65</v>
      </c>
      <c r="U6">
        <v>479141.15</v>
      </c>
      <c r="V6">
        <v>24000</v>
      </c>
      <c r="W6">
        <v>558.98</v>
      </c>
      <c r="Y6">
        <v>1045960</v>
      </c>
      <c r="AB6">
        <v>1161021</v>
      </c>
      <c r="AE6">
        <v>616573.57999999996</v>
      </c>
      <c r="AF6">
        <v>8774.32</v>
      </c>
      <c r="AH6">
        <v>14055</v>
      </c>
    </row>
    <row r="7" spans="1:35" x14ac:dyDescent="0.25">
      <c r="A7" t="s">
        <v>2537</v>
      </c>
      <c r="B7">
        <v>684874.12</v>
      </c>
      <c r="C7">
        <v>0</v>
      </c>
      <c r="D7">
        <v>27253.37</v>
      </c>
      <c r="F7">
        <v>140762.23000000001</v>
      </c>
      <c r="G7">
        <v>592301.49</v>
      </c>
      <c r="J7">
        <v>3000</v>
      </c>
      <c r="K7">
        <v>25740</v>
      </c>
      <c r="N7">
        <v>632.15</v>
      </c>
      <c r="Q7">
        <v>-2417022.9700000002</v>
      </c>
      <c r="R7">
        <v>3940312</v>
      </c>
      <c r="U7">
        <v>495512.05</v>
      </c>
      <c r="V7">
        <v>341644</v>
      </c>
      <c r="W7">
        <v>1585.32</v>
      </c>
      <c r="Y7">
        <v>699300</v>
      </c>
      <c r="AA7">
        <v>1785</v>
      </c>
      <c r="AB7">
        <v>803300</v>
      </c>
      <c r="AC7">
        <v>3104</v>
      </c>
      <c r="AE7">
        <v>808696.92</v>
      </c>
      <c r="AF7">
        <v>12195.42</v>
      </c>
      <c r="AH7">
        <v>20000</v>
      </c>
    </row>
    <row r="8" spans="1:35" x14ac:dyDescent="0.25">
      <c r="A8" t="s">
        <v>2538</v>
      </c>
      <c r="B8">
        <v>218334.83</v>
      </c>
      <c r="C8">
        <v>0</v>
      </c>
      <c r="D8">
        <v>84153.279999999999</v>
      </c>
      <c r="F8">
        <v>263220.86</v>
      </c>
      <c r="G8">
        <v>525659.21</v>
      </c>
      <c r="I8">
        <v>194900</v>
      </c>
      <c r="J8">
        <v>2500</v>
      </c>
      <c r="K8">
        <v>16240</v>
      </c>
      <c r="N8">
        <v>689</v>
      </c>
      <c r="Q8">
        <v>-1280438.1000000001</v>
      </c>
      <c r="R8">
        <v>2735240.51</v>
      </c>
      <c r="U8">
        <v>407097.37</v>
      </c>
      <c r="V8">
        <v>208840</v>
      </c>
      <c r="W8">
        <v>867.44</v>
      </c>
      <c r="Y8">
        <v>1001640</v>
      </c>
      <c r="AB8">
        <v>1100294</v>
      </c>
      <c r="AE8">
        <v>689583.78</v>
      </c>
      <c r="AF8">
        <v>16530.259999999998</v>
      </c>
    </row>
    <row r="9" spans="1:35" x14ac:dyDescent="0.25">
      <c r="A9" t="s">
        <v>2539</v>
      </c>
      <c r="B9">
        <v>602366.19999999995</v>
      </c>
      <c r="C9">
        <v>0</v>
      </c>
      <c r="D9">
        <v>356149.71</v>
      </c>
      <c r="F9">
        <v>746547.62</v>
      </c>
      <c r="G9">
        <v>1311417.51</v>
      </c>
      <c r="K9">
        <v>12000</v>
      </c>
      <c r="N9">
        <v>1761.21</v>
      </c>
      <c r="Q9">
        <v>848370.88</v>
      </c>
      <c r="R9">
        <v>2266802.89</v>
      </c>
      <c r="U9">
        <v>340991.9</v>
      </c>
      <c r="V9">
        <v>284608</v>
      </c>
      <c r="W9">
        <v>1418.21</v>
      </c>
      <c r="Y9">
        <v>419260</v>
      </c>
      <c r="AB9">
        <v>528507</v>
      </c>
      <c r="AE9">
        <v>596511.77</v>
      </c>
      <c r="AF9">
        <v>29333.279999999999</v>
      </c>
      <c r="AH9">
        <v>4380</v>
      </c>
    </row>
    <row r="10" spans="1:35" x14ac:dyDescent="0.25">
      <c r="A10" t="s">
        <v>2540</v>
      </c>
      <c r="B10">
        <v>832735.48</v>
      </c>
      <c r="C10">
        <v>0</v>
      </c>
      <c r="D10">
        <v>27845.65</v>
      </c>
      <c r="F10">
        <v>925105.18</v>
      </c>
      <c r="G10">
        <v>309861.01</v>
      </c>
      <c r="K10">
        <v>27707</v>
      </c>
      <c r="N10">
        <v>683</v>
      </c>
      <c r="Q10">
        <v>-705385.86</v>
      </c>
      <c r="R10">
        <v>2678016.84</v>
      </c>
      <c r="U10">
        <v>356868.93</v>
      </c>
      <c r="V10">
        <v>438564</v>
      </c>
      <c r="W10">
        <v>1662.84</v>
      </c>
      <c r="Y10">
        <v>518500</v>
      </c>
      <c r="AB10">
        <v>632482</v>
      </c>
      <c r="AE10">
        <v>528741.81999999995</v>
      </c>
      <c r="AF10">
        <v>26045.61</v>
      </c>
      <c r="AH10">
        <v>33800</v>
      </c>
    </row>
    <row r="11" spans="1:35" x14ac:dyDescent="0.25">
      <c r="A11" t="s">
        <v>2541</v>
      </c>
      <c r="B11">
        <v>650413.43999999994</v>
      </c>
      <c r="C11">
        <v>0</v>
      </c>
      <c r="D11">
        <v>157213.6</v>
      </c>
      <c r="F11">
        <v>200567.84</v>
      </c>
      <c r="G11">
        <v>346598.72</v>
      </c>
      <c r="K11">
        <v>22740</v>
      </c>
      <c r="N11">
        <v>1002.15</v>
      </c>
      <c r="Q11">
        <v>-476423.43</v>
      </c>
      <c r="R11">
        <v>1804328.64</v>
      </c>
      <c r="U11">
        <v>392140.56</v>
      </c>
      <c r="V11">
        <v>313260</v>
      </c>
      <c r="W11">
        <v>98.36</v>
      </c>
      <c r="X11">
        <v>1</v>
      </c>
      <c r="Y11">
        <v>421500</v>
      </c>
      <c r="AB11">
        <v>604466</v>
      </c>
      <c r="AC11">
        <v>2560</v>
      </c>
      <c r="AD11">
        <v>2448</v>
      </c>
      <c r="AE11">
        <v>405676.54</v>
      </c>
      <c r="AF11">
        <v>87418.14</v>
      </c>
      <c r="AH11">
        <v>21285</v>
      </c>
    </row>
    <row r="12" spans="1:35" x14ac:dyDescent="0.25">
      <c r="A12" t="s">
        <v>2542</v>
      </c>
      <c r="B12">
        <v>692271.28</v>
      </c>
      <c r="C12">
        <v>0</v>
      </c>
      <c r="D12">
        <v>174036.04</v>
      </c>
      <c r="F12">
        <v>211963.63</v>
      </c>
      <c r="G12">
        <v>219486.82</v>
      </c>
      <c r="K12">
        <v>14560</v>
      </c>
      <c r="N12">
        <v>3335.5</v>
      </c>
      <c r="Q12">
        <v>645956.31000000006</v>
      </c>
      <c r="R12">
        <v>667029.63</v>
      </c>
      <c r="U12">
        <v>546569.37</v>
      </c>
      <c r="V12">
        <v>369760</v>
      </c>
      <c r="W12">
        <v>1359.16</v>
      </c>
      <c r="Y12">
        <v>670960</v>
      </c>
      <c r="AB12">
        <v>788245.37</v>
      </c>
      <c r="AC12">
        <v>456</v>
      </c>
      <c r="AD12">
        <v>504</v>
      </c>
      <c r="AE12">
        <v>755917.28</v>
      </c>
      <c r="AF12">
        <v>46649.55</v>
      </c>
      <c r="AH12">
        <v>30000</v>
      </c>
    </row>
    <row r="13" spans="1:35" x14ac:dyDescent="0.25">
      <c r="A13" t="s">
        <v>2543</v>
      </c>
      <c r="B13">
        <v>248021.31</v>
      </c>
      <c r="C13">
        <v>0</v>
      </c>
      <c r="D13">
        <v>237433.03</v>
      </c>
      <c r="F13">
        <v>3</v>
      </c>
      <c r="G13">
        <v>844933.98</v>
      </c>
      <c r="K13">
        <v>13740</v>
      </c>
      <c r="N13">
        <v>731.89</v>
      </c>
      <c r="Q13">
        <v>784355.36</v>
      </c>
      <c r="R13">
        <v>818351.54</v>
      </c>
      <c r="U13">
        <v>531094</v>
      </c>
      <c r="V13">
        <v>449006</v>
      </c>
      <c r="W13">
        <v>794.68</v>
      </c>
      <c r="Y13">
        <v>976680</v>
      </c>
      <c r="AB13">
        <v>1093642</v>
      </c>
      <c r="AC13">
        <v>5760</v>
      </c>
      <c r="AD13">
        <v>9840</v>
      </c>
      <c r="AE13">
        <v>922074.87</v>
      </c>
      <c r="AF13">
        <v>83045.279999999999</v>
      </c>
      <c r="AH13">
        <v>130000</v>
      </c>
    </row>
    <row r="14" spans="1:35" x14ac:dyDescent="0.25">
      <c r="A14" t="s">
        <v>2544</v>
      </c>
      <c r="B14">
        <v>440450</v>
      </c>
      <c r="C14">
        <v>0</v>
      </c>
      <c r="D14">
        <v>120907.36</v>
      </c>
      <c r="F14">
        <v>562422.82999999996</v>
      </c>
      <c r="G14">
        <v>165427.09</v>
      </c>
      <c r="K14">
        <v>22740</v>
      </c>
      <c r="N14">
        <v>1936.9</v>
      </c>
      <c r="Q14">
        <v>-2664768.37</v>
      </c>
      <c r="R14">
        <v>3873985.05</v>
      </c>
      <c r="U14">
        <v>310425.05</v>
      </c>
      <c r="V14">
        <v>665668</v>
      </c>
      <c r="W14">
        <v>1345.68</v>
      </c>
      <c r="Y14">
        <v>1129760</v>
      </c>
      <c r="AB14">
        <v>1203660</v>
      </c>
      <c r="AD14">
        <v>1852</v>
      </c>
      <c r="AE14">
        <v>841433.03</v>
      </c>
      <c r="AF14">
        <v>4940</v>
      </c>
    </row>
    <row r="15" spans="1:35" x14ac:dyDescent="0.25">
      <c r="A15" t="s">
        <v>2545</v>
      </c>
      <c r="B15">
        <v>774983.1</v>
      </c>
      <c r="C15">
        <v>50000</v>
      </c>
      <c r="D15">
        <v>170632.34</v>
      </c>
      <c r="F15">
        <v>1423234.45</v>
      </c>
      <c r="G15">
        <v>364136.7</v>
      </c>
      <c r="K15">
        <v>22554.47</v>
      </c>
      <c r="N15">
        <v>569.9</v>
      </c>
      <c r="Q15">
        <v>704966.77</v>
      </c>
      <c r="R15">
        <v>2037072.22</v>
      </c>
      <c r="U15">
        <v>570698.06000000006</v>
      </c>
      <c r="V15">
        <v>414802</v>
      </c>
      <c r="W15">
        <v>857.41</v>
      </c>
      <c r="Y15">
        <v>1312870</v>
      </c>
      <c r="AB15">
        <v>1404893</v>
      </c>
      <c r="AD15">
        <v>796</v>
      </c>
      <c r="AE15">
        <v>779881.82</v>
      </c>
      <c r="AF15">
        <v>85833.42</v>
      </c>
      <c r="AH15">
        <v>10000</v>
      </c>
    </row>
    <row r="16" spans="1:35" x14ac:dyDescent="0.25">
      <c r="A16" t="s">
        <v>2546</v>
      </c>
      <c r="B16">
        <v>380750.64</v>
      </c>
      <c r="C16">
        <v>0</v>
      </c>
      <c r="D16">
        <v>39578.949999999997</v>
      </c>
      <c r="F16">
        <v>1</v>
      </c>
      <c r="G16">
        <v>394600.56</v>
      </c>
      <c r="K16">
        <v>22879</v>
      </c>
      <c r="N16">
        <v>2580.34</v>
      </c>
      <c r="Q16">
        <v>-1854639.9</v>
      </c>
      <c r="R16">
        <v>2706524.69</v>
      </c>
      <c r="U16">
        <v>312270.78000000003</v>
      </c>
      <c r="V16">
        <v>368654</v>
      </c>
      <c r="W16">
        <v>535.74</v>
      </c>
      <c r="Y16">
        <v>1143970</v>
      </c>
      <c r="AB16">
        <v>1233727</v>
      </c>
      <c r="AE16">
        <v>579405.63</v>
      </c>
      <c r="AF16">
        <v>64710.87</v>
      </c>
      <c r="AH16">
        <v>10000</v>
      </c>
    </row>
    <row r="17" spans="1:34" x14ac:dyDescent="0.25">
      <c r="A17" t="s">
        <v>2547</v>
      </c>
      <c r="B17">
        <v>243903.31</v>
      </c>
      <c r="C17">
        <v>0</v>
      </c>
      <c r="D17">
        <v>279700.07</v>
      </c>
      <c r="F17">
        <v>2518419.13</v>
      </c>
      <c r="G17">
        <v>1306368.82</v>
      </c>
      <c r="J17">
        <v>50000</v>
      </c>
      <c r="K17">
        <v>22560</v>
      </c>
      <c r="N17">
        <v>166.08</v>
      </c>
      <c r="Q17">
        <v>3624883.85</v>
      </c>
      <c r="R17">
        <v>865508.28</v>
      </c>
      <c r="U17">
        <v>545271.26</v>
      </c>
      <c r="V17">
        <v>221984.15</v>
      </c>
      <c r="W17">
        <v>170.07</v>
      </c>
      <c r="Y17">
        <v>868190</v>
      </c>
      <c r="AB17">
        <v>1055868</v>
      </c>
      <c r="AE17">
        <v>534663.80000000005</v>
      </c>
      <c r="AF17">
        <v>251618.56</v>
      </c>
      <c r="AH17">
        <v>8192</v>
      </c>
    </row>
    <row r="18" spans="1:34" x14ac:dyDescent="0.25">
      <c r="A18" t="s">
        <v>2548</v>
      </c>
      <c r="B18">
        <v>123804.36</v>
      </c>
      <c r="C18">
        <v>0</v>
      </c>
      <c r="D18">
        <v>63338.78</v>
      </c>
      <c r="F18">
        <v>-11296.38</v>
      </c>
      <c r="G18">
        <v>226770.33</v>
      </c>
      <c r="K18">
        <v>14740</v>
      </c>
      <c r="N18">
        <v>735</v>
      </c>
      <c r="Q18">
        <v>-1619800.39</v>
      </c>
      <c r="R18">
        <v>2831701.19</v>
      </c>
      <c r="U18">
        <v>369235.76</v>
      </c>
      <c r="W18">
        <v>934.62</v>
      </c>
      <c r="Y18">
        <v>1103840</v>
      </c>
      <c r="AB18">
        <v>1225622.47</v>
      </c>
      <c r="AC18">
        <v>13320</v>
      </c>
      <c r="AD18">
        <v>6328</v>
      </c>
      <c r="AE18">
        <v>1020043.3</v>
      </c>
      <c r="AF18">
        <v>3155.32</v>
      </c>
      <c r="AH18">
        <v>30300</v>
      </c>
    </row>
    <row r="19" spans="1:34" x14ac:dyDescent="0.25">
      <c r="A19" t="s">
        <v>2549</v>
      </c>
      <c r="B19">
        <v>258886.87</v>
      </c>
      <c r="C19">
        <v>23000</v>
      </c>
      <c r="D19">
        <v>116729.77</v>
      </c>
      <c r="F19">
        <v>1514785.39</v>
      </c>
      <c r="G19">
        <v>480859.1</v>
      </c>
      <c r="J19">
        <v>500</v>
      </c>
      <c r="K19">
        <v>14740</v>
      </c>
      <c r="N19">
        <v>2833.6</v>
      </c>
      <c r="Q19">
        <v>-2367239.27</v>
      </c>
      <c r="R19">
        <v>5546813.3099999996</v>
      </c>
      <c r="U19">
        <v>599483.96</v>
      </c>
      <c r="V19">
        <v>7500</v>
      </c>
      <c r="W19">
        <v>929.28</v>
      </c>
      <c r="Y19">
        <v>385920</v>
      </c>
      <c r="AB19">
        <v>726147</v>
      </c>
      <c r="AC19">
        <v>1520</v>
      </c>
      <c r="AD19">
        <v>4056</v>
      </c>
      <c r="AE19">
        <v>893917.95</v>
      </c>
      <c r="AF19">
        <v>140978.79999999999</v>
      </c>
      <c r="AH19">
        <v>30600</v>
      </c>
    </row>
    <row r="20" spans="1:34" x14ac:dyDescent="0.25">
      <c r="A20" t="s">
        <v>2550</v>
      </c>
      <c r="B20">
        <v>464017.67</v>
      </c>
      <c r="C20">
        <v>0</v>
      </c>
      <c r="D20">
        <v>93172.65</v>
      </c>
      <c r="E20">
        <v>0</v>
      </c>
      <c r="F20">
        <v>1158814.17</v>
      </c>
      <c r="G20">
        <v>723906.02</v>
      </c>
      <c r="K20">
        <v>20740</v>
      </c>
      <c r="N20">
        <v>8054</v>
      </c>
      <c r="Q20">
        <v>1323771.8899999999</v>
      </c>
      <c r="R20">
        <v>1373222.93</v>
      </c>
      <c r="U20">
        <v>576852.01</v>
      </c>
      <c r="W20">
        <v>895.42</v>
      </c>
      <c r="Y20">
        <v>729720</v>
      </c>
      <c r="AB20">
        <v>979299.64</v>
      </c>
      <c r="AC20">
        <v>480</v>
      </c>
      <c r="AD20">
        <v>35800</v>
      </c>
      <c r="AE20">
        <v>446143.53</v>
      </c>
      <c r="AF20">
        <v>131622.57</v>
      </c>
    </row>
    <row r="21" spans="1:34" x14ac:dyDescent="0.25">
      <c r="A21" t="s">
        <v>2551</v>
      </c>
      <c r="B21">
        <v>348663.59</v>
      </c>
      <c r="C21">
        <v>36000</v>
      </c>
      <c r="D21">
        <v>197544.36</v>
      </c>
      <c r="F21">
        <v>1779082.68</v>
      </c>
      <c r="G21">
        <v>339667.88</v>
      </c>
      <c r="K21">
        <v>22560</v>
      </c>
      <c r="N21">
        <v>446.61</v>
      </c>
      <c r="Q21">
        <v>2230020.91</v>
      </c>
      <c r="R21">
        <v>466379.49</v>
      </c>
      <c r="U21">
        <v>696507.71</v>
      </c>
      <c r="V21">
        <v>380</v>
      </c>
      <c r="W21">
        <v>286.45</v>
      </c>
      <c r="Y21">
        <v>671310</v>
      </c>
      <c r="AB21">
        <v>735310</v>
      </c>
      <c r="AE21">
        <v>481041.95</v>
      </c>
      <c r="AF21">
        <v>150580.71</v>
      </c>
      <c r="AH21">
        <v>20000</v>
      </c>
    </row>
    <row r="22" spans="1:34" x14ac:dyDescent="0.25">
      <c r="A22" t="s">
        <v>2552</v>
      </c>
      <c r="B22">
        <v>626379.04</v>
      </c>
      <c r="C22">
        <v>0</v>
      </c>
      <c r="D22">
        <v>186333.34</v>
      </c>
      <c r="E22">
        <v>23.01</v>
      </c>
      <c r="F22">
        <v>223190.64</v>
      </c>
      <c r="G22">
        <v>190651.66</v>
      </c>
      <c r="K22">
        <v>14740</v>
      </c>
      <c r="N22">
        <v>1438</v>
      </c>
      <c r="Q22">
        <v>-545390.44999999995</v>
      </c>
      <c r="R22">
        <v>1804328.64</v>
      </c>
      <c r="U22">
        <v>542536.14</v>
      </c>
      <c r="V22">
        <v>100000.6</v>
      </c>
      <c r="W22">
        <v>1177.21</v>
      </c>
      <c r="Y22">
        <v>514840</v>
      </c>
      <c r="AA22">
        <v>3585</v>
      </c>
      <c r="AB22">
        <v>758421.99</v>
      </c>
      <c r="AE22">
        <v>403786.32</v>
      </c>
      <c r="AF22">
        <v>18469.14</v>
      </c>
      <c r="AH22">
        <v>30000</v>
      </c>
    </row>
    <row r="23" spans="1:34" x14ac:dyDescent="0.25">
      <c r="A23" t="s">
        <v>2553</v>
      </c>
      <c r="B23">
        <v>566966.98</v>
      </c>
      <c r="C23">
        <v>0</v>
      </c>
      <c r="D23">
        <v>168182.56</v>
      </c>
      <c r="F23">
        <v>213499.47</v>
      </c>
      <c r="G23">
        <v>603267.02</v>
      </c>
      <c r="K23">
        <v>16175.12</v>
      </c>
      <c r="N23">
        <v>3595.9</v>
      </c>
      <c r="Q23">
        <v>497676.93</v>
      </c>
      <c r="R23">
        <v>1601555.91</v>
      </c>
      <c r="U23">
        <v>324786.09999999998</v>
      </c>
      <c r="V23">
        <v>386574</v>
      </c>
      <c r="W23">
        <v>1750.01</v>
      </c>
      <c r="Y23">
        <v>1426320</v>
      </c>
      <c r="AB23">
        <v>1578880</v>
      </c>
      <c r="AC23">
        <v>560</v>
      </c>
      <c r="AD23">
        <v>3302</v>
      </c>
      <c r="AE23">
        <v>1025550.08</v>
      </c>
      <c r="AF23">
        <v>68225.86</v>
      </c>
      <c r="AH23">
        <v>30000</v>
      </c>
    </row>
    <row r="24" spans="1:34" x14ac:dyDescent="0.25">
      <c r="A24" t="s">
        <v>2554</v>
      </c>
      <c r="B24">
        <v>703606.45</v>
      </c>
      <c r="C24">
        <v>258</v>
      </c>
      <c r="D24">
        <v>128352.81</v>
      </c>
      <c r="E24">
        <v>0</v>
      </c>
      <c r="F24">
        <v>29050.15</v>
      </c>
      <c r="G24">
        <v>454758.17</v>
      </c>
      <c r="K24">
        <v>16745.82</v>
      </c>
      <c r="N24">
        <v>4053.92</v>
      </c>
      <c r="Q24">
        <v>-282005.19</v>
      </c>
      <c r="R24">
        <v>1188537.31</v>
      </c>
      <c r="U24">
        <v>530528.84</v>
      </c>
      <c r="V24">
        <v>551190</v>
      </c>
      <c r="W24">
        <v>530.44000000000005</v>
      </c>
      <c r="Y24">
        <v>348880</v>
      </c>
      <c r="AB24">
        <v>513652</v>
      </c>
      <c r="AE24">
        <v>513637.72</v>
      </c>
      <c r="AF24">
        <v>15145.84</v>
      </c>
    </row>
    <row r="25" spans="1:34" x14ac:dyDescent="0.25">
      <c r="A25" t="s">
        <v>2555</v>
      </c>
      <c r="B25">
        <v>810289.32</v>
      </c>
      <c r="C25">
        <v>0</v>
      </c>
      <c r="D25">
        <v>38796.129999999997</v>
      </c>
      <c r="F25">
        <v>631493.80000000005</v>
      </c>
      <c r="G25">
        <v>239942.81</v>
      </c>
      <c r="J25">
        <v>3000</v>
      </c>
      <c r="K25">
        <v>13380</v>
      </c>
      <c r="N25">
        <v>0</v>
      </c>
      <c r="Q25">
        <v>-1351228.92</v>
      </c>
      <c r="R25">
        <v>3378480.39</v>
      </c>
      <c r="U25">
        <v>318653.13</v>
      </c>
      <c r="W25">
        <v>1703.79</v>
      </c>
      <c r="Y25">
        <v>537300</v>
      </c>
      <c r="AB25">
        <v>622554</v>
      </c>
      <c r="AD25">
        <v>8900</v>
      </c>
      <c r="AE25">
        <v>522125.21</v>
      </c>
      <c r="AF25">
        <v>7187.12</v>
      </c>
      <c r="AH25">
        <v>20000</v>
      </c>
    </row>
    <row r="26" spans="1:34" x14ac:dyDescent="0.25">
      <c r="A26" t="s">
        <v>2556</v>
      </c>
      <c r="B26">
        <v>726400.23</v>
      </c>
      <c r="C26">
        <v>0</v>
      </c>
      <c r="D26">
        <v>148225.51999999999</v>
      </c>
      <c r="E26">
        <v>12.45</v>
      </c>
      <c r="F26">
        <v>3306032.43</v>
      </c>
      <c r="G26">
        <v>611132.56000000006</v>
      </c>
      <c r="K26">
        <v>14740</v>
      </c>
      <c r="N26">
        <v>5757.17</v>
      </c>
      <c r="Q26">
        <v>53006.07</v>
      </c>
      <c r="R26">
        <v>4652638.84</v>
      </c>
      <c r="U26">
        <v>468795.02</v>
      </c>
      <c r="V26">
        <v>765346</v>
      </c>
      <c r="W26">
        <v>848.01</v>
      </c>
      <c r="Y26">
        <v>463340</v>
      </c>
      <c r="AB26">
        <v>574888</v>
      </c>
      <c r="AC26">
        <v>2600</v>
      </c>
      <c r="AD26">
        <v>4312</v>
      </c>
      <c r="AE26">
        <v>994470.67</v>
      </c>
      <c r="AF26">
        <v>46397.25</v>
      </c>
      <c r="AH26">
        <v>10000</v>
      </c>
    </row>
    <row r="27" spans="1:34" x14ac:dyDescent="0.25">
      <c r="A27" t="s">
        <v>2557</v>
      </c>
      <c r="B27">
        <v>1904289.98</v>
      </c>
      <c r="C27">
        <v>0</v>
      </c>
      <c r="D27">
        <v>11919.92</v>
      </c>
      <c r="F27">
        <v>1473924.97</v>
      </c>
      <c r="G27">
        <v>88897.09</v>
      </c>
      <c r="N27">
        <v>1294.3599999999999</v>
      </c>
      <c r="Q27">
        <v>-1342918.45</v>
      </c>
      <c r="R27">
        <v>3908830.71</v>
      </c>
      <c r="U27">
        <v>933472.71</v>
      </c>
      <c r="V27">
        <v>1821255</v>
      </c>
      <c r="W27">
        <v>4893.4799999999996</v>
      </c>
      <c r="Y27">
        <v>1409120</v>
      </c>
      <c r="AA27">
        <v>487713</v>
      </c>
      <c r="AB27">
        <v>1614606</v>
      </c>
      <c r="AD27">
        <v>10460</v>
      </c>
      <c r="AE27">
        <v>1881389.93</v>
      </c>
      <c r="AF27">
        <v>238035.92</v>
      </c>
      <c r="AH27">
        <v>137</v>
      </c>
    </row>
    <row r="28" spans="1:34" x14ac:dyDescent="0.25">
      <c r="A28" t="s">
        <v>2558</v>
      </c>
      <c r="B28">
        <v>446451.87</v>
      </c>
      <c r="C28">
        <v>0</v>
      </c>
      <c r="D28">
        <v>99589.21</v>
      </c>
      <c r="G28">
        <v>314371.28000000003</v>
      </c>
      <c r="N28">
        <v>802</v>
      </c>
      <c r="Q28">
        <v>-1378875.32</v>
      </c>
      <c r="R28">
        <v>1729962.99</v>
      </c>
      <c r="T28">
        <v>772.99</v>
      </c>
      <c r="U28">
        <v>1451566.18</v>
      </c>
      <c r="W28">
        <v>23.7</v>
      </c>
      <c r="Y28">
        <v>1269200</v>
      </c>
      <c r="AB28">
        <v>1433378</v>
      </c>
      <c r="AC28">
        <v>3200</v>
      </c>
      <c r="AD28">
        <v>3520</v>
      </c>
      <c r="AE28">
        <v>727750.9</v>
      </c>
      <c r="AF28">
        <v>45191.28</v>
      </c>
    </row>
    <row r="29" spans="1:34" x14ac:dyDescent="0.25">
      <c r="A29" t="s">
        <v>2559</v>
      </c>
      <c r="B29">
        <v>1089508.3899999999</v>
      </c>
      <c r="C29">
        <v>0</v>
      </c>
      <c r="D29">
        <v>86217.34</v>
      </c>
      <c r="F29">
        <v>3227863.7</v>
      </c>
      <c r="G29">
        <v>885817.25</v>
      </c>
      <c r="L29">
        <v>341923.45</v>
      </c>
      <c r="N29">
        <v>11387.11</v>
      </c>
      <c r="Q29">
        <v>2618559.2799999998</v>
      </c>
      <c r="R29">
        <v>2399403.2599999998</v>
      </c>
      <c r="U29">
        <v>846788.56</v>
      </c>
      <c r="W29">
        <v>3193.02</v>
      </c>
      <c r="Y29">
        <v>1400960</v>
      </c>
      <c r="AA29">
        <v>428210</v>
      </c>
      <c r="AB29">
        <v>1530510</v>
      </c>
      <c r="AD29">
        <v>17000</v>
      </c>
      <c r="AE29">
        <v>1136860.72</v>
      </c>
      <c r="AF29">
        <v>76647.28</v>
      </c>
    </row>
    <row r="30" spans="1:34" x14ac:dyDescent="0.25">
      <c r="A30" t="s">
        <v>2560</v>
      </c>
      <c r="B30">
        <v>950328.34</v>
      </c>
      <c r="C30">
        <v>0</v>
      </c>
      <c r="D30">
        <v>145123.07</v>
      </c>
      <c r="F30">
        <v>-135979.68</v>
      </c>
      <c r="G30">
        <v>1135586.42</v>
      </c>
      <c r="K30">
        <v>152.6</v>
      </c>
      <c r="N30">
        <v>1231</v>
      </c>
      <c r="Q30">
        <v>-192553.02</v>
      </c>
      <c r="R30">
        <v>2787489.35</v>
      </c>
      <c r="T30">
        <v>52.64</v>
      </c>
      <c r="U30">
        <v>1545131.8</v>
      </c>
      <c r="V30">
        <v>100000</v>
      </c>
      <c r="AA30">
        <v>94492.83</v>
      </c>
      <c r="AB30">
        <v>270699</v>
      </c>
      <c r="AC30">
        <v>23396</v>
      </c>
      <c r="AE30">
        <v>1726546.89</v>
      </c>
      <c r="AF30">
        <v>209984.16</v>
      </c>
      <c r="AG30">
        <v>10000</v>
      </c>
      <c r="AH30">
        <v>313</v>
      </c>
    </row>
    <row r="31" spans="1:34" x14ac:dyDescent="0.25">
      <c r="A31" t="s">
        <v>2561</v>
      </c>
      <c r="B31">
        <v>1099386.48</v>
      </c>
      <c r="C31">
        <v>0</v>
      </c>
      <c r="D31">
        <v>33912.639999999999</v>
      </c>
      <c r="F31">
        <v>2004741.47</v>
      </c>
      <c r="G31">
        <v>2095101.6</v>
      </c>
      <c r="K31">
        <v>100</v>
      </c>
      <c r="N31">
        <v>65993.31</v>
      </c>
      <c r="Q31">
        <v>-661826.93999999994</v>
      </c>
      <c r="R31">
        <v>3676859.92</v>
      </c>
      <c r="U31">
        <v>1879907.99</v>
      </c>
      <c r="W31">
        <v>3709.34</v>
      </c>
      <c r="AA31">
        <v>2140540</v>
      </c>
      <c r="AB31">
        <v>417793.85</v>
      </c>
      <c r="AE31">
        <v>1339412.1299999999</v>
      </c>
      <c r="AF31">
        <v>114935.45</v>
      </c>
    </row>
    <row r="32" spans="1:34" x14ac:dyDescent="0.25">
      <c r="A32" t="s">
        <v>2562</v>
      </c>
      <c r="B32">
        <v>748481.15</v>
      </c>
      <c r="C32">
        <v>0</v>
      </c>
      <c r="D32">
        <v>85088.22</v>
      </c>
      <c r="F32">
        <v>1905185.66</v>
      </c>
      <c r="G32">
        <v>542122.67000000004</v>
      </c>
      <c r="K32">
        <v>303.8</v>
      </c>
      <c r="N32">
        <v>4347.5</v>
      </c>
      <c r="Q32">
        <v>1103357.3799999999</v>
      </c>
      <c r="R32">
        <v>1990284.18</v>
      </c>
      <c r="T32">
        <v>1437.46</v>
      </c>
      <c r="U32">
        <v>834502.2</v>
      </c>
      <c r="V32">
        <v>50000</v>
      </c>
      <c r="AA32">
        <v>489540</v>
      </c>
      <c r="AB32">
        <v>523299</v>
      </c>
      <c r="AD32">
        <v>3298</v>
      </c>
      <c r="AE32">
        <v>593287.18000000005</v>
      </c>
      <c r="AF32">
        <v>73010.64</v>
      </c>
    </row>
    <row r="33" spans="1:34" x14ac:dyDescent="0.25">
      <c r="A33" t="s">
        <v>2563</v>
      </c>
      <c r="B33">
        <v>635209.51</v>
      </c>
      <c r="C33">
        <v>0</v>
      </c>
      <c r="D33">
        <v>217425.93</v>
      </c>
      <c r="F33">
        <v>1079027.33</v>
      </c>
      <c r="G33">
        <v>393957.8</v>
      </c>
      <c r="K33">
        <v>724.14</v>
      </c>
      <c r="N33">
        <v>0</v>
      </c>
      <c r="Q33">
        <v>-180531.59</v>
      </c>
      <c r="R33">
        <v>2688683.71</v>
      </c>
      <c r="S33">
        <v>10</v>
      </c>
      <c r="U33">
        <v>1070085.58</v>
      </c>
      <c r="W33">
        <v>3026.74</v>
      </c>
      <c r="AA33">
        <v>51228.11</v>
      </c>
      <c r="AB33">
        <v>266793</v>
      </c>
      <c r="AC33">
        <v>1600</v>
      </c>
      <c r="AD33">
        <v>8218</v>
      </c>
      <c r="AE33">
        <v>989389.44</v>
      </c>
      <c r="AF33">
        <v>41605.68</v>
      </c>
    </row>
    <row r="34" spans="1:34" x14ac:dyDescent="0.25">
      <c r="A34" t="s">
        <v>2564</v>
      </c>
      <c r="B34">
        <v>335256.45</v>
      </c>
      <c r="C34">
        <v>0</v>
      </c>
      <c r="D34">
        <v>200526.67</v>
      </c>
      <c r="F34">
        <v>3</v>
      </c>
      <c r="G34">
        <v>103908.2</v>
      </c>
      <c r="K34">
        <v>23200</v>
      </c>
      <c r="N34">
        <v>0</v>
      </c>
      <c r="Q34">
        <v>-215228.08</v>
      </c>
      <c r="R34">
        <v>1153430.04</v>
      </c>
      <c r="U34">
        <v>605162.84</v>
      </c>
      <c r="W34">
        <v>2062.7600000000002</v>
      </c>
      <c r="Y34">
        <v>548510</v>
      </c>
      <c r="AA34">
        <v>179816</v>
      </c>
      <c r="AB34">
        <v>744207.34</v>
      </c>
      <c r="AC34">
        <v>45000</v>
      </c>
      <c r="AD34">
        <v>40862</v>
      </c>
      <c r="AE34">
        <v>577144.9</v>
      </c>
      <c r="AF34">
        <v>45</v>
      </c>
      <c r="AH34">
        <v>250000</v>
      </c>
    </row>
    <row r="35" spans="1:34" x14ac:dyDescent="0.25">
      <c r="A35" t="s">
        <v>2565</v>
      </c>
      <c r="B35">
        <v>1040858.85</v>
      </c>
      <c r="C35">
        <v>0</v>
      </c>
      <c r="D35">
        <v>831407.82</v>
      </c>
      <c r="F35">
        <v>-82874.89</v>
      </c>
      <c r="G35">
        <v>63563.98</v>
      </c>
      <c r="K35">
        <v>18055.75</v>
      </c>
      <c r="N35">
        <v>590.91999999999996</v>
      </c>
      <c r="Q35">
        <v>-1404783.21</v>
      </c>
      <c r="R35">
        <v>2737074.7</v>
      </c>
      <c r="U35">
        <v>672639.49</v>
      </c>
      <c r="V35">
        <v>325776</v>
      </c>
      <c r="W35">
        <v>1645.7</v>
      </c>
      <c r="Y35">
        <v>1030760</v>
      </c>
      <c r="AA35">
        <v>391100</v>
      </c>
      <c r="AB35">
        <v>1260751.25</v>
      </c>
      <c r="AC35">
        <v>7362</v>
      </c>
      <c r="AE35">
        <v>558829.56999999995</v>
      </c>
      <c r="AF35">
        <v>92960.77</v>
      </c>
    </row>
    <row r="36" spans="1:34" x14ac:dyDescent="0.25">
      <c r="A36" t="s">
        <v>2566</v>
      </c>
      <c r="B36">
        <v>795050.92</v>
      </c>
      <c r="C36">
        <v>0</v>
      </c>
      <c r="D36">
        <v>163541.19</v>
      </c>
      <c r="E36">
        <v>14.19</v>
      </c>
      <c r="F36">
        <v>3883.37</v>
      </c>
      <c r="G36">
        <v>122314.35</v>
      </c>
      <c r="K36">
        <v>6300</v>
      </c>
      <c r="N36">
        <v>60.07</v>
      </c>
      <c r="Q36">
        <v>-663957.14</v>
      </c>
      <c r="R36">
        <v>1656318.18</v>
      </c>
      <c r="U36">
        <v>569903.56000000006</v>
      </c>
      <c r="V36">
        <v>466348</v>
      </c>
      <c r="W36">
        <v>4564.5</v>
      </c>
      <c r="Y36">
        <v>959650</v>
      </c>
      <c r="AA36">
        <v>12100</v>
      </c>
      <c r="AB36">
        <v>1229237</v>
      </c>
      <c r="AD36">
        <v>15602</v>
      </c>
      <c r="AE36">
        <v>661448.24</v>
      </c>
      <c r="AF36">
        <v>20195.91</v>
      </c>
      <c r="AH36">
        <v>0</v>
      </c>
    </row>
    <row r="37" spans="1:34" x14ac:dyDescent="0.25">
      <c r="A37" t="s">
        <v>2567</v>
      </c>
      <c r="B37">
        <v>1131702.1399999999</v>
      </c>
      <c r="C37">
        <v>0</v>
      </c>
      <c r="D37">
        <v>566051.80000000005</v>
      </c>
      <c r="F37">
        <v>26612.7</v>
      </c>
      <c r="G37">
        <v>232593.55</v>
      </c>
      <c r="K37">
        <v>297384</v>
      </c>
      <c r="N37">
        <v>2427.6</v>
      </c>
      <c r="Q37">
        <v>238164.76</v>
      </c>
      <c r="R37">
        <v>1118559.83</v>
      </c>
      <c r="U37">
        <v>614905.93999999994</v>
      </c>
      <c r="V37">
        <v>469890</v>
      </c>
      <c r="W37">
        <v>2874.59</v>
      </c>
      <c r="Y37">
        <v>452800</v>
      </c>
      <c r="AA37">
        <v>197350</v>
      </c>
      <c r="AB37">
        <v>904546</v>
      </c>
      <c r="AD37">
        <v>7982</v>
      </c>
      <c r="AE37">
        <v>514052.69</v>
      </c>
      <c r="AF37">
        <v>10815.84</v>
      </c>
    </row>
    <row r="38" spans="1:34" x14ac:dyDescent="0.25">
      <c r="A38" t="s">
        <v>2568</v>
      </c>
      <c r="B38">
        <v>475905.67</v>
      </c>
      <c r="C38">
        <v>80000</v>
      </c>
      <c r="D38">
        <v>604416.21</v>
      </c>
      <c r="F38">
        <v>-98461.33</v>
      </c>
      <c r="G38">
        <v>-40456.199999999997</v>
      </c>
      <c r="K38">
        <v>59237.5</v>
      </c>
      <c r="N38">
        <v>107.67</v>
      </c>
      <c r="Q38">
        <v>-757265.3</v>
      </c>
      <c r="R38">
        <v>1381444.13</v>
      </c>
      <c r="U38">
        <v>516174.69</v>
      </c>
      <c r="V38">
        <v>542984</v>
      </c>
      <c r="W38">
        <v>1564.19</v>
      </c>
      <c r="Y38">
        <v>964640</v>
      </c>
      <c r="AA38">
        <v>81000</v>
      </c>
      <c r="AB38">
        <v>1143791</v>
      </c>
      <c r="AC38">
        <v>5520</v>
      </c>
      <c r="AD38">
        <v>8664</v>
      </c>
      <c r="AE38">
        <v>472113.29</v>
      </c>
      <c r="AF38">
        <v>138394.23999999999</v>
      </c>
    </row>
    <row r="39" spans="1:34" x14ac:dyDescent="0.25">
      <c r="A39" t="s">
        <v>2569</v>
      </c>
      <c r="B39">
        <v>672653.65</v>
      </c>
      <c r="C39">
        <v>0</v>
      </c>
      <c r="D39">
        <v>460053.88</v>
      </c>
      <c r="F39">
        <v>-19198.02</v>
      </c>
      <c r="G39">
        <v>147906.66</v>
      </c>
      <c r="K39">
        <v>6000</v>
      </c>
      <c r="N39">
        <v>0</v>
      </c>
      <c r="Q39">
        <v>-265243.84000000003</v>
      </c>
      <c r="R39">
        <v>1240631.49</v>
      </c>
      <c r="U39">
        <v>463193.71</v>
      </c>
      <c r="V39">
        <v>491888</v>
      </c>
      <c r="W39">
        <v>1078.6099999999999</v>
      </c>
      <c r="Y39">
        <v>784400</v>
      </c>
      <c r="AA39">
        <v>94200</v>
      </c>
      <c r="AB39">
        <v>986069.44</v>
      </c>
      <c r="AC39">
        <v>3000</v>
      </c>
      <c r="AD39">
        <v>22546</v>
      </c>
      <c r="AE39">
        <v>456537.3</v>
      </c>
      <c r="AF39">
        <v>86579.06</v>
      </c>
    </row>
    <row r="40" spans="1:34" x14ac:dyDescent="0.25">
      <c r="A40" t="s">
        <v>2570</v>
      </c>
      <c r="B40">
        <v>919943.27</v>
      </c>
      <c r="C40">
        <v>0</v>
      </c>
      <c r="D40">
        <v>62615.98</v>
      </c>
      <c r="F40">
        <v>-417603.5</v>
      </c>
      <c r="G40">
        <v>307456.34000000003</v>
      </c>
      <c r="K40">
        <v>8540</v>
      </c>
      <c r="N40">
        <v>493.87</v>
      </c>
      <c r="Q40">
        <v>-1049991.6599999999</v>
      </c>
      <c r="R40">
        <v>2356118.79</v>
      </c>
      <c r="U40">
        <v>846095.28</v>
      </c>
      <c r="V40">
        <v>199040</v>
      </c>
      <c r="W40">
        <v>38.44</v>
      </c>
      <c r="Y40">
        <v>686000</v>
      </c>
      <c r="AA40">
        <v>111850</v>
      </c>
      <c r="AB40">
        <v>827020</v>
      </c>
      <c r="AC40">
        <v>2460</v>
      </c>
      <c r="AD40">
        <v>5592</v>
      </c>
      <c r="AE40">
        <v>738633.75</v>
      </c>
      <c r="AF40">
        <v>512066.88</v>
      </c>
      <c r="AH40">
        <v>200000</v>
      </c>
    </row>
    <row r="41" spans="1:34" x14ac:dyDescent="0.25">
      <c r="A41" t="s">
        <v>2571</v>
      </c>
      <c r="B41">
        <v>83587.600000000006</v>
      </c>
      <c r="C41">
        <v>3840</v>
      </c>
      <c r="D41">
        <v>165993.04</v>
      </c>
      <c r="F41">
        <v>-108436.68</v>
      </c>
      <c r="G41">
        <v>154791.07999999999</v>
      </c>
      <c r="K41">
        <v>61990</v>
      </c>
      <c r="M41">
        <v>2759</v>
      </c>
      <c r="N41">
        <v>1868.24</v>
      </c>
      <c r="P41">
        <v>7872.88</v>
      </c>
      <c r="Q41">
        <v>-1917462.31</v>
      </c>
      <c r="R41">
        <v>1990390.15</v>
      </c>
      <c r="U41">
        <v>403570.81</v>
      </c>
      <c r="V41">
        <v>339376</v>
      </c>
      <c r="W41">
        <v>796.94</v>
      </c>
      <c r="Y41">
        <v>83300</v>
      </c>
      <c r="AA41">
        <v>164766.01999999999</v>
      </c>
      <c r="AB41">
        <v>263821.15999999997</v>
      </c>
      <c r="AD41">
        <v>13248</v>
      </c>
      <c r="AE41">
        <v>507265.31</v>
      </c>
      <c r="AF41">
        <v>39878.22</v>
      </c>
      <c r="AH41">
        <v>15240</v>
      </c>
    </row>
    <row r="42" spans="1:34" x14ac:dyDescent="0.25">
      <c r="A42" t="s">
        <v>2572</v>
      </c>
      <c r="B42">
        <v>366908.52</v>
      </c>
      <c r="C42">
        <v>0</v>
      </c>
      <c r="D42">
        <v>494291.29</v>
      </c>
      <c r="F42">
        <v>288142.64</v>
      </c>
      <c r="G42">
        <v>309075.78999999998</v>
      </c>
      <c r="N42">
        <v>871.91</v>
      </c>
      <c r="Q42">
        <v>735112.47</v>
      </c>
      <c r="R42">
        <v>498635.02</v>
      </c>
      <c r="U42">
        <v>480078.49</v>
      </c>
      <c r="V42">
        <v>211825</v>
      </c>
      <c r="W42">
        <v>995.88</v>
      </c>
      <c r="Y42">
        <v>265320</v>
      </c>
      <c r="AA42">
        <v>100700</v>
      </c>
      <c r="AB42">
        <v>368233</v>
      </c>
      <c r="AD42">
        <v>720</v>
      </c>
      <c r="AE42">
        <v>455937.47</v>
      </c>
      <c r="AF42">
        <v>10230.06</v>
      </c>
    </row>
    <row r="43" spans="1:34" x14ac:dyDescent="0.25">
      <c r="A43" t="s">
        <v>2573</v>
      </c>
      <c r="B43">
        <v>221110.42</v>
      </c>
      <c r="C43">
        <v>-3551.18</v>
      </c>
      <c r="D43">
        <v>440686.44</v>
      </c>
      <c r="F43">
        <v>-18438.830000000002</v>
      </c>
      <c r="G43">
        <v>384.49</v>
      </c>
      <c r="K43">
        <v>26930</v>
      </c>
      <c r="N43">
        <v>0</v>
      </c>
      <c r="Q43">
        <v>693.86</v>
      </c>
      <c r="R43">
        <v>452082.82</v>
      </c>
      <c r="U43">
        <v>686877.51</v>
      </c>
      <c r="W43">
        <v>179.01</v>
      </c>
      <c r="Y43">
        <v>746330</v>
      </c>
      <c r="AA43">
        <v>91800</v>
      </c>
      <c r="AB43">
        <v>962420</v>
      </c>
      <c r="AC43">
        <v>4120</v>
      </c>
      <c r="AD43">
        <v>5880</v>
      </c>
      <c r="AE43">
        <v>370946.69</v>
      </c>
      <c r="AF43">
        <v>21335.17</v>
      </c>
    </row>
    <row r="44" spans="1:34" x14ac:dyDescent="0.25">
      <c r="A44" t="s">
        <v>2574</v>
      </c>
      <c r="B44">
        <v>367043.32</v>
      </c>
      <c r="C44">
        <v>0</v>
      </c>
      <c r="D44">
        <v>107862.48</v>
      </c>
      <c r="F44">
        <v>88492.11</v>
      </c>
      <c r="G44">
        <v>168092.45</v>
      </c>
      <c r="K44">
        <v>6000</v>
      </c>
      <c r="N44">
        <v>16000</v>
      </c>
      <c r="Q44">
        <v>-4704125.9400000004</v>
      </c>
      <c r="R44">
        <v>5378772.1500000004</v>
      </c>
      <c r="U44">
        <v>462698.81</v>
      </c>
      <c r="V44">
        <v>146188</v>
      </c>
      <c r="W44">
        <v>1110.44</v>
      </c>
      <c r="Y44">
        <v>794720</v>
      </c>
      <c r="AA44">
        <v>80500</v>
      </c>
      <c r="AB44">
        <v>890897.84</v>
      </c>
      <c r="AC44">
        <v>10056</v>
      </c>
      <c r="AE44">
        <v>505583.64</v>
      </c>
      <c r="AF44">
        <v>43835.62</v>
      </c>
    </row>
    <row r="45" spans="1:34" x14ac:dyDescent="0.25">
      <c r="A45" t="s">
        <v>2575</v>
      </c>
      <c r="B45">
        <v>629597.53</v>
      </c>
      <c r="C45">
        <v>0</v>
      </c>
      <c r="D45">
        <v>556143.18000000005</v>
      </c>
      <c r="F45">
        <v>-176.37</v>
      </c>
      <c r="G45">
        <v>76085.710000000006</v>
      </c>
      <c r="K45">
        <v>0</v>
      </c>
      <c r="N45">
        <v>2933.18</v>
      </c>
      <c r="Q45">
        <v>-867126.26</v>
      </c>
      <c r="R45">
        <v>1780248.13</v>
      </c>
      <c r="U45">
        <v>580827.4</v>
      </c>
      <c r="V45">
        <v>344586</v>
      </c>
      <c r="W45">
        <v>882.36</v>
      </c>
      <c r="Y45">
        <v>1266170</v>
      </c>
      <c r="AA45">
        <v>483800</v>
      </c>
      <c r="AB45">
        <v>1509368.04</v>
      </c>
      <c r="AE45">
        <v>791838.56</v>
      </c>
      <c r="AF45">
        <v>28864.16</v>
      </c>
      <c r="AH45">
        <v>600</v>
      </c>
    </row>
    <row r="46" spans="1:34" x14ac:dyDescent="0.25">
      <c r="A46" t="s">
        <v>2576</v>
      </c>
      <c r="B46">
        <v>368220.89</v>
      </c>
      <c r="C46">
        <v>725047.72</v>
      </c>
      <c r="D46">
        <v>22460.25</v>
      </c>
      <c r="F46">
        <v>1917060.72</v>
      </c>
      <c r="G46">
        <v>347127.81</v>
      </c>
      <c r="K46">
        <v>24400</v>
      </c>
      <c r="M46">
        <v>57130</v>
      </c>
      <c r="N46">
        <v>16330.11</v>
      </c>
      <c r="O46">
        <v>28800</v>
      </c>
      <c r="Q46">
        <v>394652.67</v>
      </c>
      <c r="R46">
        <v>2690789.95</v>
      </c>
      <c r="U46">
        <v>838499.34</v>
      </c>
      <c r="W46">
        <v>662.94</v>
      </c>
      <c r="Y46">
        <v>1204200</v>
      </c>
      <c r="AA46">
        <v>50000</v>
      </c>
      <c r="AB46">
        <v>1341872.08</v>
      </c>
      <c r="AE46">
        <v>583075.54</v>
      </c>
      <c r="AF46">
        <v>600</v>
      </c>
    </row>
    <row r="47" spans="1:34" x14ac:dyDescent="0.25">
      <c r="A47" t="s">
        <v>2577</v>
      </c>
      <c r="B47">
        <v>483527.85</v>
      </c>
      <c r="C47">
        <v>10000</v>
      </c>
      <c r="D47">
        <v>160076.74</v>
      </c>
      <c r="F47">
        <v>88364.97</v>
      </c>
      <c r="G47">
        <v>47847.56</v>
      </c>
      <c r="N47">
        <v>6217.43</v>
      </c>
      <c r="Q47">
        <v>-891862.91</v>
      </c>
      <c r="R47">
        <v>2057308.95</v>
      </c>
      <c r="U47">
        <v>241718.41</v>
      </c>
      <c r="Y47">
        <v>673800</v>
      </c>
      <c r="AA47">
        <v>41400</v>
      </c>
      <c r="AB47">
        <v>808239</v>
      </c>
      <c r="AE47">
        <v>479546.06</v>
      </c>
      <c r="AF47">
        <v>50979.7</v>
      </c>
    </row>
    <row r="48" spans="1:34" x14ac:dyDescent="0.25">
      <c r="A48" t="s">
        <v>2578</v>
      </c>
      <c r="B48">
        <v>167940.68</v>
      </c>
      <c r="C48">
        <v>0</v>
      </c>
      <c r="D48">
        <v>124806.13</v>
      </c>
      <c r="F48">
        <v>81104.11</v>
      </c>
      <c r="G48">
        <v>126328.95</v>
      </c>
      <c r="N48">
        <v>-186.92</v>
      </c>
      <c r="Q48">
        <v>-1421678.91</v>
      </c>
      <c r="R48">
        <v>1988049.06</v>
      </c>
      <c r="U48">
        <v>530763.14</v>
      </c>
      <c r="W48">
        <v>72.180000000000007</v>
      </c>
      <c r="Y48">
        <v>490000</v>
      </c>
      <c r="AA48">
        <v>68400</v>
      </c>
      <c r="AB48">
        <v>701628</v>
      </c>
      <c r="AE48">
        <v>407878.68</v>
      </c>
      <c r="AF48">
        <v>45732</v>
      </c>
    </row>
    <row r="49" spans="1:35" x14ac:dyDescent="0.25">
      <c r="A49" t="s">
        <v>2579</v>
      </c>
      <c r="B49">
        <v>184112.09</v>
      </c>
      <c r="C49">
        <v>0</v>
      </c>
      <c r="D49">
        <v>624350.27</v>
      </c>
      <c r="F49">
        <v>-32644.720000000001</v>
      </c>
      <c r="G49">
        <v>154774.74</v>
      </c>
      <c r="N49">
        <v>0</v>
      </c>
      <c r="Q49">
        <v>-984550.33</v>
      </c>
      <c r="R49">
        <v>1911374.52</v>
      </c>
      <c r="U49">
        <v>453539.12</v>
      </c>
      <c r="V49">
        <v>28900</v>
      </c>
      <c r="W49">
        <v>678.67</v>
      </c>
      <c r="Y49">
        <v>425280</v>
      </c>
      <c r="AA49">
        <v>175950</v>
      </c>
      <c r="AB49">
        <v>713887</v>
      </c>
      <c r="AC49">
        <v>9688</v>
      </c>
      <c r="AE49">
        <v>339914.52</v>
      </c>
      <c r="AF49">
        <v>14060.08</v>
      </c>
      <c r="AH49">
        <v>3030</v>
      </c>
    </row>
    <row r="50" spans="1:35" x14ac:dyDescent="0.25">
      <c r="A50" t="s">
        <v>2580</v>
      </c>
      <c r="B50">
        <v>373958</v>
      </c>
      <c r="C50">
        <v>41401.31</v>
      </c>
      <c r="D50">
        <v>113502.52</v>
      </c>
      <c r="F50">
        <v>6</v>
      </c>
      <c r="G50">
        <v>92344.24</v>
      </c>
      <c r="K50">
        <v>7480</v>
      </c>
      <c r="N50">
        <v>374</v>
      </c>
      <c r="Q50">
        <v>-1539064.12</v>
      </c>
      <c r="R50">
        <v>1946410.43</v>
      </c>
      <c r="T50">
        <v>938.11</v>
      </c>
      <c r="U50">
        <v>738802.15</v>
      </c>
      <c r="V50">
        <v>480332</v>
      </c>
      <c r="Y50">
        <v>1083990.1599999999</v>
      </c>
      <c r="AB50">
        <v>1164900.1599999999</v>
      </c>
      <c r="AC50">
        <v>11952</v>
      </c>
      <c r="AD50">
        <v>17890</v>
      </c>
      <c r="AE50">
        <v>849781.73</v>
      </c>
      <c r="AF50">
        <v>43479.86</v>
      </c>
      <c r="AH50">
        <v>10000</v>
      </c>
      <c r="AI50">
        <v>46.91</v>
      </c>
    </row>
    <row r="51" spans="1:35" x14ac:dyDescent="0.25">
      <c r="A51" t="s">
        <v>2581</v>
      </c>
      <c r="B51">
        <v>189776.09</v>
      </c>
      <c r="C51">
        <v>23189</v>
      </c>
      <c r="D51">
        <v>45470.21</v>
      </c>
      <c r="F51">
        <v>107105.96</v>
      </c>
      <c r="G51">
        <v>85324.18</v>
      </c>
      <c r="K51">
        <v>50980.29</v>
      </c>
      <c r="Q51">
        <v>-1132487.06</v>
      </c>
      <c r="R51">
        <v>1372237.86</v>
      </c>
      <c r="U51">
        <v>469653.48</v>
      </c>
      <c r="V51">
        <v>378336</v>
      </c>
      <c r="W51">
        <v>631.14</v>
      </c>
      <c r="Y51">
        <v>504924</v>
      </c>
      <c r="AA51">
        <v>12000</v>
      </c>
      <c r="AB51">
        <v>675543</v>
      </c>
      <c r="AC51">
        <v>7400</v>
      </c>
      <c r="AD51">
        <v>10642</v>
      </c>
      <c r="AE51">
        <v>472571.14</v>
      </c>
      <c r="AF51">
        <v>29254.13</v>
      </c>
      <c r="AH51">
        <v>10000</v>
      </c>
    </row>
    <row r="52" spans="1:35" x14ac:dyDescent="0.25">
      <c r="A52" t="s">
        <v>2582</v>
      </c>
      <c r="B52">
        <v>287179.62</v>
      </c>
      <c r="D52">
        <v>18702.95</v>
      </c>
      <c r="F52">
        <v>39404.26</v>
      </c>
      <c r="G52">
        <v>55258.1</v>
      </c>
      <c r="K52">
        <v>-36220</v>
      </c>
      <c r="N52">
        <v>408.84</v>
      </c>
      <c r="Q52">
        <v>-322070.03000000003</v>
      </c>
      <c r="R52">
        <v>578798.57999999996</v>
      </c>
      <c r="U52">
        <v>534807.78</v>
      </c>
      <c r="V52">
        <v>246736</v>
      </c>
      <c r="AB52">
        <v>179428</v>
      </c>
      <c r="AC52">
        <v>16320</v>
      </c>
      <c r="AD52">
        <v>16500</v>
      </c>
      <c r="AE52">
        <v>359168.4</v>
      </c>
      <c r="AF52">
        <v>20499.84</v>
      </c>
      <c r="AH52">
        <v>10000</v>
      </c>
    </row>
    <row r="53" spans="1:35" x14ac:dyDescent="0.25">
      <c r="A53" t="s">
        <v>2583</v>
      </c>
      <c r="B53">
        <v>501463.38</v>
      </c>
      <c r="C53">
        <v>6127</v>
      </c>
      <c r="D53">
        <v>66990.36</v>
      </c>
      <c r="F53">
        <v>862784.7</v>
      </c>
      <c r="G53">
        <v>92598.82</v>
      </c>
      <c r="K53">
        <v>25675</v>
      </c>
      <c r="N53">
        <v>204</v>
      </c>
      <c r="Q53">
        <v>-492243.58</v>
      </c>
      <c r="R53">
        <v>1787234.17</v>
      </c>
      <c r="U53">
        <v>449800.57</v>
      </c>
      <c r="V53">
        <v>289682</v>
      </c>
      <c r="W53">
        <v>609.79</v>
      </c>
      <c r="Y53">
        <v>548827</v>
      </c>
      <c r="AA53">
        <v>72000</v>
      </c>
      <c r="AB53">
        <v>665640</v>
      </c>
      <c r="AC53">
        <v>23224</v>
      </c>
      <c r="AD53">
        <v>10540</v>
      </c>
      <c r="AE53">
        <v>339495.47</v>
      </c>
      <c r="AF53">
        <v>112925.22</v>
      </c>
    </row>
    <row r="54" spans="1:35" x14ac:dyDescent="0.25">
      <c r="A54" t="s">
        <v>2584</v>
      </c>
      <c r="B54">
        <v>556970.44999999995</v>
      </c>
      <c r="C54">
        <v>0</v>
      </c>
      <c r="D54">
        <v>13851.46</v>
      </c>
      <c r="F54">
        <v>34970.85</v>
      </c>
      <c r="G54">
        <v>552571.11</v>
      </c>
      <c r="K54">
        <v>11700</v>
      </c>
      <c r="N54">
        <v>1187.28</v>
      </c>
      <c r="Q54">
        <v>-1305114.82</v>
      </c>
      <c r="R54">
        <v>2469567.41</v>
      </c>
      <c r="T54">
        <v>1312.71</v>
      </c>
      <c r="U54">
        <v>678427.82</v>
      </c>
      <c r="V54">
        <v>90200</v>
      </c>
      <c r="Y54">
        <v>501942</v>
      </c>
      <c r="AA54">
        <v>78330</v>
      </c>
      <c r="AB54">
        <v>740544.03</v>
      </c>
      <c r="AC54">
        <v>21500</v>
      </c>
      <c r="AD54">
        <v>7920</v>
      </c>
      <c r="AE54">
        <v>531296.02</v>
      </c>
      <c r="AF54">
        <v>57928.480000000003</v>
      </c>
      <c r="AH54">
        <v>10000</v>
      </c>
    </row>
    <row r="55" spans="1:35" x14ac:dyDescent="0.25">
      <c r="A55" t="s">
        <v>2585</v>
      </c>
      <c r="B55">
        <v>96275.54</v>
      </c>
      <c r="C55">
        <v>0</v>
      </c>
      <c r="D55">
        <v>23915.67</v>
      </c>
      <c r="F55">
        <v>169907.68</v>
      </c>
      <c r="G55">
        <v>39342.269999999997</v>
      </c>
      <c r="J55">
        <v>4000</v>
      </c>
      <c r="K55">
        <v>14950</v>
      </c>
      <c r="N55">
        <v>203.35</v>
      </c>
      <c r="Q55">
        <v>-1600204.2</v>
      </c>
      <c r="R55">
        <v>2114448.44</v>
      </c>
      <c r="U55">
        <v>364936.93</v>
      </c>
      <c r="V55">
        <v>95857.96</v>
      </c>
      <c r="W55">
        <v>476.03</v>
      </c>
      <c r="Y55">
        <v>1167306</v>
      </c>
      <c r="AA55">
        <v>20000</v>
      </c>
      <c r="AB55">
        <v>1187306</v>
      </c>
      <c r="AC55">
        <v>10240</v>
      </c>
      <c r="AD55">
        <v>7696</v>
      </c>
      <c r="AE55">
        <v>558496.09</v>
      </c>
      <c r="AF55">
        <v>78795.259999999995</v>
      </c>
      <c r="AH55">
        <v>10000</v>
      </c>
    </row>
    <row r="56" spans="1:35" x14ac:dyDescent="0.25">
      <c r="A56" t="s">
        <v>2586</v>
      </c>
      <c r="B56">
        <v>49466.080000000002</v>
      </c>
      <c r="C56">
        <v>0</v>
      </c>
      <c r="D56">
        <v>36881</v>
      </c>
      <c r="F56">
        <v>836885.35</v>
      </c>
      <c r="G56">
        <v>51043.47</v>
      </c>
      <c r="K56">
        <v>43210</v>
      </c>
      <c r="N56">
        <v>485.3</v>
      </c>
      <c r="Q56">
        <v>-1640735.02</v>
      </c>
      <c r="R56">
        <v>2791483.6</v>
      </c>
      <c r="U56">
        <v>342464.63</v>
      </c>
      <c r="V56">
        <v>303338</v>
      </c>
      <c r="W56">
        <v>454.4</v>
      </c>
      <c r="Y56">
        <v>547584.5</v>
      </c>
      <c r="AA56">
        <v>24000</v>
      </c>
      <c r="AB56">
        <v>703507.5</v>
      </c>
      <c r="AC56">
        <v>5920</v>
      </c>
      <c r="AD56">
        <v>7387</v>
      </c>
      <c r="AE56">
        <v>582837.49</v>
      </c>
      <c r="AF56">
        <v>128357.52</v>
      </c>
      <c r="AH56">
        <v>10000</v>
      </c>
    </row>
    <row r="57" spans="1:35" x14ac:dyDescent="0.25">
      <c r="A57" t="s">
        <v>2587</v>
      </c>
      <c r="B57">
        <v>1338974.8500000001</v>
      </c>
      <c r="C57">
        <v>0</v>
      </c>
      <c r="D57">
        <v>237045.14</v>
      </c>
      <c r="F57">
        <v>254369.22</v>
      </c>
      <c r="G57">
        <v>34181.71</v>
      </c>
      <c r="J57">
        <v>0</v>
      </c>
      <c r="K57">
        <v>20640</v>
      </c>
      <c r="N57">
        <v>1015</v>
      </c>
      <c r="Q57">
        <v>-292379.07</v>
      </c>
      <c r="R57">
        <v>1683662.57</v>
      </c>
      <c r="U57">
        <v>364103.59</v>
      </c>
      <c r="V57">
        <v>764705</v>
      </c>
      <c r="W57">
        <v>1951.42</v>
      </c>
      <c r="Y57">
        <v>1087593.5</v>
      </c>
      <c r="AA57">
        <v>38700</v>
      </c>
      <c r="AB57">
        <v>1189563.5</v>
      </c>
      <c r="AC57">
        <v>29108</v>
      </c>
      <c r="AE57">
        <v>468235.37</v>
      </c>
      <c r="AF57">
        <v>118513.47</v>
      </c>
      <c r="AH57">
        <v>0.75</v>
      </c>
    </row>
    <row r="58" spans="1:35" x14ac:dyDescent="0.25">
      <c r="A58" t="s">
        <v>2588</v>
      </c>
      <c r="B58">
        <v>538400.63</v>
      </c>
      <c r="C58">
        <v>0</v>
      </c>
      <c r="D58">
        <v>167436.07</v>
      </c>
      <c r="F58">
        <v>-404643.01</v>
      </c>
      <c r="G58">
        <v>641444.11</v>
      </c>
      <c r="J58">
        <v>0</v>
      </c>
      <c r="K58">
        <v>42780</v>
      </c>
      <c r="N58">
        <v>10665.07</v>
      </c>
      <c r="O58">
        <v>1671.51</v>
      </c>
      <c r="Q58">
        <v>-54206.5</v>
      </c>
      <c r="R58">
        <v>1188971.67</v>
      </c>
      <c r="U58">
        <v>575430.18000000005</v>
      </c>
      <c r="V58">
        <v>50050</v>
      </c>
      <c r="W58">
        <v>2573.9</v>
      </c>
      <c r="Y58">
        <v>1193155.6000000001</v>
      </c>
      <c r="AA58">
        <v>21000</v>
      </c>
      <c r="AB58">
        <v>1335134.6000000001</v>
      </c>
      <c r="AC58">
        <v>240</v>
      </c>
      <c r="AD58">
        <v>9404</v>
      </c>
      <c r="AE58">
        <v>661317.53</v>
      </c>
      <c r="AF58">
        <v>83349.48</v>
      </c>
      <c r="AH58">
        <v>8.02</v>
      </c>
    </row>
    <row r="59" spans="1:35" x14ac:dyDescent="0.25">
      <c r="A59" t="s">
        <v>2589</v>
      </c>
      <c r="B59">
        <v>226925.03</v>
      </c>
      <c r="C59">
        <v>0</v>
      </c>
      <c r="D59">
        <v>18343.98</v>
      </c>
      <c r="F59">
        <v>190919.86</v>
      </c>
      <c r="G59">
        <v>52227.88</v>
      </c>
      <c r="J59">
        <v>0</v>
      </c>
      <c r="K59">
        <v>18274.3</v>
      </c>
      <c r="N59">
        <v>0</v>
      </c>
      <c r="Q59">
        <v>-1644297.21</v>
      </c>
      <c r="R59">
        <v>2121250.9300000002</v>
      </c>
      <c r="T59">
        <v>261.89999999999998</v>
      </c>
      <c r="U59">
        <v>417515.13</v>
      </c>
      <c r="V59">
        <v>204000</v>
      </c>
      <c r="W59">
        <v>191.79</v>
      </c>
      <c r="Y59">
        <v>559372.5</v>
      </c>
      <c r="AA59">
        <v>181816.26</v>
      </c>
      <c r="AB59">
        <v>799050.35</v>
      </c>
      <c r="AD59">
        <v>368</v>
      </c>
      <c r="AE59">
        <v>491009.44</v>
      </c>
      <c r="AF59">
        <v>79206.399999999994</v>
      </c>
      <c r="AH59">
        <v>334.66</v>
      </c>
    </row>
    <row r="60" spans="1:35" x14ac:dyDescent="0.25">
      <c r="A60" t="s">
        <v>2590</v>
      </c>
      <c r="B60">
        <v>477571.89</v>
      </c>
      <c r="C60">
        <v>0</v>
      </c>
      <c r="D60">
        <v>504228.67</v>
      </c>
      <c r="F60">
        <v>8</v>
      </c>
      <c r="G60">
        <v>64078.41</v>
      </c>
      <c r="J60">
        <v>0</v>
      </c>
      <c r="N60">
        <v>1817</v>
      </c>
      <c r="Q60">
        <v>-326303.81</v>
      </c>
      <c r="R60">
        <v>1374864.38</v>
      </c>
      <c r="U60">
        <v>674310.36</v>
      </c>
      <c r="V60">
        <v>533028</v>
      </c>
      <c r="W60">
        <v>1317.23</v>
      </c>
      <c r="Y60">
        <v>1101342.8</v>
      </c>
      <c r="AB60">
        <v>1402316.04</v>
      </c>
      <c r="AC60">
        <v>812</v>
      </c>
      <c r="AE60">
        <v>778757.96</v>
      </c>
      <c r="AF60">
        <v>132602.99</v>
      </c>
    </row>
    <row r="61" spans="1:35" x14ac:dyDescent="0.25">
      <c r="A61" t="s">
        <v>2591</v>
      </c>
      <c r="B61">
        <v>481762.17</v>
      </c>
      <c r="C61">
        <v>0</v>
      </c>
      <c r="D61">
        <v>124028.82</v>
      </c>
      <c r="F61">
        <v>121266.62</v>
      </c>
      <c r="G61">
        <v>158869.41</v>
      </c>
      <c r="K61">
        <v>22140</v>
      </c>
      <c r="N61">
        <v>1901</v>
      </c>
      <c r="Q61">
        <v>-1822940.01</v>
      </c>
      <c r="R61">
        <v>2680574.06</v>
      </c>
      <c r="U61">
        <v>587411.35</v>
      </c>
      <c r="V61">
        <v>816824</v>
      </c>
      <c r="W61">
        <v>1918.41</v>
      </c>
      <c r="Y61">
        <v>1283271.5</v>
      </c>
      <c r="AA61">
        <v>99800</v>
      </c>
      <c r="AB61">
        <v>1705333.5</v>
      </c>
      <c r="AC61">
        <v>4512</v>
      </c>
      <c r="AE61">
        <v>947923.37</v>
      </c>
      <c r="AF61">
        <v>127204.42</v>
      </c>
    </row>
    <row r="62" spans="1:35" x14ac:dyDescent="0.25">
      <c r="A62" t="s">
        <v>2592</v>
      </c>
      <c r="B62">
        <v>297034.12</v>
      </c>
      <c r="C62">
        <v>0</v>
      </c>
      <c r="D62">
        <v>310440.61</v>
      </c>
      <c r="F62">
        <v>466.72</v>
      </c>
      <c r="G62">
        <v>364835.63</v>
      </c>
      <c r="K62">
        <v>7740</v>
      </c>
      <c r="N62">
        <v>14034.75</v>
      </c>
      <c r="Q62">
        <v>-1102177.25</v>
      </c>
      <c r="R62">
        <v>2191965</v>
      </c>
      <c r="U62">
        <v>330603.87</v>
      </c>
      <c r="V62">
        <v>390844</v>
      </c>
      <c r="W62">
        <v>1886.42</v>
      </c>
      <c r="Y62">
        <v>1111480</v>
      </c>
      <c r="AB62">
        <v>1275327</v>
      </c>
      <c r="AC62">
        <v>1980</v>
      </c>
      <c r="AE62">
        <v>629754.66</v>
      </c>
      <c r="AF62">
        <v>66538.05</v>
      </c>
    </row>
    <row r="63" spans="1:35" x14ac:dyDescent="0.25">
      <c r="A63" t="s">
        <v>2593</v>
      </c>
      <c r="B63">
        <v>1135417.1399999999</v>
      </c>
      <c r="C63">
        <v>0</v>
      </c>
      <c r="D63">
        <v>71674.710000000006</v>
      </c>
      <c r="F63">
        <v>3256986.03</v>
      </c>
      <c r="G63">
        <v>358557.08</v>
      </c>
      <c r="J63">
        <v>27000</v>
      </c>
      <c r="K63">
        <v>66758.179999999993</v>
      </c>
      <c r="N63">
        <v>904</v>
      </c>
      <c r="O63">
        <v>1800</v>
      </c>
      <c r="Q63">
        <v>3865467.62</v>
      </c>
      <c r="R63">
        <v>1302561.3500000001</v>
      </c>
      <c r="T63">
        <v>3712.3</v>
      </c>
      <c r="U63">
        <v>709653.54</v>
      </c>
      <c r="V63">
        <v>220</v>
      </c>
      <c r="W63">
        <v>2389.8000000000002</v>
      </c>
      <c r="Y63">
        <v>992505.5</v>
      </c>
      <c r="AA63">
        <v>204680</v>
      </c>
      <c r="AB63">
        <v>1236670.5</v>
      </c>
      <c r="AE63">
        <v>901488.48</v>
      </c>
      <c r="AF63">
        <v>216858.35</v>
      </c>
    </row>
    <row r="64" spans="1:35" x14ac:dyDescent="0.25">
      <c r="A64" t="s">
        <v>2594</v>
      </c>
      <c r="B64">
        <v>93945.08</v>
      </c>
      <c r="C64">
        <v>0</v>
      </c>
      <c r="D64">
        <v>170228.08</v>
      </c>
      <c r="F64">
        <v>267291.76</v>
      </c>
      <c r="G64">
        <v>536102.86</v>
      </c>
      <c r="K64">
        <v>7740</v>
      </c>
      <c r="M64">
        <v>61908.47</v>
      </c>
      <c r="N64">
        <v>1949</v>
      </c>
      <c r="Q64">
        <v>-139529.48000000001</v>
      </c>
      <c r="R64">
        <v>1726865.73</v>
      </c>
      <c r="U64">
        <v>443673.7</v>
      </c>
      <c r="V64">
        <v>209595</v>
      </c>
      <c r="W64">
        <v>1042.5</v>
      </c>
      <c r="Y64">
        <v>1072123.3999999999</v>
      </c>
      <c r="AA64">
        <v>100000</v>
      </c>
      <c r="AB64">
        <v>1327660.3999999999</v>
      </c>
      <c r="AC64">
        <v>19384</v>
      </c>
      <c r="AD64">
        <v>12766</v>
      </c>
      <c r="AE64">
        <v>954207.99</v>
      </c>
      <c r="AF64">
        <v>103752.09</v>
      </c>
      <c r="AH64">
        <v>30.06</v>
      </c>
    </row>
    <row r="65" spans="1:34" x14ac:dyDescent="0.25">
      <c r="A65" t="s">
        <v>2595</v>
      </c>
      <c r="B65">
        <v>344975.87</v>
      </c>
      <c r="C65">
        <v>0</v>
      </c>
      <c r="D65">
        <v>301020.40000000002</v>
      </c>
      <c r="F65">
        <v>110638.16</v>
      </c>
      <c r="G65">
        <v>419254.7</v>
      </c>
      <c r="J65">
        <v>0</v>
      </c>
      <c r="K65">
        <v>260</v>
      </c>
      <c r="N65">
        <v>0</v>
      </c>
      <c r="Q65">
        <v>295224.2</v>
      </c>
      <c r="R65">
        <v>1340923.19</v>
      </c>
      <c r="U65">
        <v>455042.17</v>
      </c>
      <c r="V65">
        <v>121700</v>
      </c>
      <c r="W65">
        <v>1476.45</v>
      </c>
      <c r="Y65">
        <v>864777.5</v>
      </c>
      <c r="AB65">
        <v>1140725.5</v>
      </c>
      <c r="AC65">
        <v>31440</v>
      </c>
      <c r="AD65">
        <v>17184</v>
      </c>
      <c r="AE65">
        <v>600884.37</v>
      </c>
      <c r="AF65">
        <v>113280.51</v>
      </c>
    </row>
    <row r="66" spans="1:34" x14ac:dyDescent="0.25">
      <c r="A66" t="s">
        <v>2596</v>
      </c>
      <c r="B66">
        <v>459903.72</v>
      </c>
      <c r="C66">
        <v>0</v>
      </c>
      <c r="D66">
        <v>190225.73</v>
      </c>
      <c r="F66">
        <v>114487.81</v>
      </c>
      <c r="G66">
        <v>300127.03999999998</v>
      </c>
      <c r="K66">
        <v>10519.14</v>
      </c>
      <c r="N66">
        <v>3606</v>
      </c>
      <c r="O66">
        <v>418.8</v>
      </c>
      <c r="Q66">
        <v>11061.88</v>
      </c>
      <c r="R66">
        <v>1363793.05</v>
      </c>
      <c r="S66">
        <v>279.82</v>
      </c>
      <c r="U66">
        <v>654575.24</v>
      </c>
      <c r="W66">
        <v>608.64</v>
      </c>
      <c r="Y66">
        <v>1521860</v>
      </c>
      <c r="AA66">
        <v>36400</v>
      </c>
      <c r="AB66">
        <v>1622276</v>
      </c>
      <c r="AC66">
        <v>9526</v>
      </c>
      <c r="AE66">
        <v>806208.03</v>
      </c>
      <c r="AF66">
        <v>100368.24</v>
      </c>
    </row>
    <row r="67" spans="1:34" x14ac:dyDescent="0.25">
      <c r="A67" t="s">
        <v>2597</v>
      </c>
      <c r="B67">
        <v>287345.89</v>
      </c>
      <c r="C67">
        <v>0</v>
      </c>
      <c r="D67">
        <v>79390.679999999993</v>
      </c>
      <c r="F67">
        <v>1495198.8</v>
      </c>
      <c r="G67">
        <v>203789.35</v>
      </c>
      <c r="J67">
        <v>0</v>
      </c>
      <c r="K67">
        <v>16740</v>
      </c>
      <c r="N67">
        <v>491</v>
      </c>
      <c r="Q67">
        <v>1856349.56</v>
      </c>
      <c r="R67">
        <v>464694.52</v>
      </c>
      <c r="U67">
        <v>380517.19</v>
      </c>
      <c r="V67">
        <v>62950</v>
      </c>
      <c r="W67">
        <v>378.1</v>
      </c>
      <c r="Y67">
        <v>587997.54</v>
      </c>
      <c r="AA67">
        <v>4</v>
      </c>
      <c r="AB67">
        <v>669206.39</v>
      </c>
      <c r="AE67">
        <v>363701.1</v>
      </c>
      <c r="AF67">
        <v>271489.7</v>
      </c>
    </row>
    <row r="68" spans="1:34" x14ac:dyDescent="0.25">
      <c r="A68" t="s">
        <v>2598</v>
      </c>
      <c r="B68">
        <v>693204.79</v>
      </c>
      <c r="C68">
        <v>0</v>
      </c>
      <c r="D68">
        <v>229015.08</v>
      </c>
      <c r="F68">
        <v>692640.91</v>
      </c>
      <c r="G68">
        <v>258187.62</v>
      </c>
      <c r="N68">
        <v>1062</v>
      </c>
      <c r="Q68">
        <v>1449305.95</v>
      </c>
      <c r="R68">
        <v>961521.58</v>
      </c>
      <c r="T68">
        <v>2468.5</v>
      </c>
      <c r="U68">
        <v>391887.35999999999</v>
      </c>
      <c r="Y68">
        <v>1221272</v>
      </c>
      <c r="AB68">
        <v>1386197</v>
      </c>
      <c r="AC68">
        <v>10008</v>
      </c>
      <c r="AE68">
        <v>552406.93000000005</v>
      </c>
      <c r="AF68">
        <v>155857.06</v>
      </c>
      <c r="AH68">
        <v>50000</v>
      </c>
    </row>
    <row r="69" spans="1:34" x14ac:dyDescent="0.25">
      <c r="A69" t="s">
        <v>2599</v>
      </c>
      <c r="B69">
        <v>2838036.9</v>
      </c>
      <c r="C69">
        <v>0</v>
      </c>
      <c r="D69">
        <v>119528.56</v>
      </c>
      <c r="F69">
        <v>28069.91</v>
      </c>
      <c r="G69">
        <v>373483.85</v>
      </c>
      <c r="J69">
        <v>0</v>
      </c>
      <c r="K69">
        <v>21540</v>
      </c>
      <c r="N69">
        <v>1405.92</v>
      </c>
      <c r="Q69">
        <v>978227.77</v>
      </c>
      <c r="R69">
        <v>2317512.06</v>
      </c>
      <c r="U69">
        <v>395798.01</v>
      </c>
      <c r="V69">
        <v>705194</v>
      </c>
      <c r="W69">
        <v>6646.66</v>
      </c>
      <c r="Y69">
        <v>820709.5</v>
      </c>
      <c r="AA69">
        <v>41400</v>
      </c>
      <c r="AB69">
        <v>1022745.5</v>
      </c>
      <c r="AC69">
        <v>3176</v>
      </c>
      <c r="AE69">
        <v>653528.77</v>
      </c>
      <c r="AF69">
        <v>149864.43</v>
      </c>
      <c r="AH69">
        <v>100000</v>
      </c>
    </row>
    <row r="70" spans="1:34" x14ac:dyDescent="0.25">
      <c r="A70" t="s">
        <v>2600</v>
      </c>
      <c r="B70">
        <v>455996.12</v>
      </c>
      <c r="C70">
        <v>0</v>
      </c>
      <c r="D70">
        <v>57703.58</v>
      </c>
      <c r="F70">
        <v>341294.1</v>
      </c>
      <c r="G70">
        <v>162328.15</v>
      </c>
      <c r="J70">
        <v>0</v>
      </c>
      <c r="K70">
        <v>22341.3</v>
      </c>
      <c r="N70">
        <v>624.9</v>
      </c>
      <c r="Q70">
        <v>-1397019.31</v>
      </c>
      <c r="R70">
        <v>2233839.69</v>
      </c>
      <c r="U70">
        <v>493156.42</v>
      </c>
      <c r="V70">
        <v>352050</v>
      </c>
      <c r="W70">
        <v>1273.6600000000001</v>
      </c>
      <c r="Y70">
        <v>1006993.2</v>
      </c>
      <c r="AA70">
        <v>37198</v>
      </c>
      <c r="AB70">
        <v>1127885.3700000001</v>
      </c>
      <c r="AC70">
        <v>856</v>
      </c>
      <c r="AE70">
        <v>474650.18</v>
      </c>
      <c r="AF70">
        <v>129744.36</v>
      </c>
    </row>
    <row r="71" spans="1:34" x14ac:dyDescent="0.25">
      <c r="A71" t="s">
        <v>2601</v>
      </c>
      <c r="B71">
        <v>347944.97</v>
      </c>
      <c r="C71">
        <v>0</v>
      </c>
      <c r="D71">
        <v>132351.44</v>
      </c>
      <c r="F71">
        <v>-436430.34</v>
      </c>
      <c r="G71">
        <v>406256.99</v>
      </c>
      <c r="K71">
        <v>0</v>
      </c>
      <c r="N71">
        <v>0</v>
      </c>
      <c r="Q71">
        <v>-1896304.03</v>
      </c>
      <c r="R71">
        <v>2560558.21</v>
      </c>
      <c r="U71">
        <v>389917.1</v>
      </c>
      <c r="V71">
        <v>131824</v>
      </c>
      <c r="W71">
        <v>1951.82</v>
      </c>
      <c r="Y71">
        <v>675479.8</v>
      </c>
      <c r="AB71">
        <v>863790.8</v>
      </c>
      <c r="AC71">
        <v>2080</v>
      </c>
      <c r="AD71">
        <v>3648</v>
      </c>
      <c r="AE71">
        <v>400673.68</v>
      </c>
      <c r="AF71">
        <v>143111.35999999999</v>
      </c>
    </row>
    <row r="72" spans="1:34" x14ac:dyDescent="0.25">
      <c r="A72" t="s">
        <v>2602</v>
      </c>
      <c r="B72">
        <v>365858.08</v>
      </c>
      <c r="C72">
        <v>0</v>
      </c>
      <c r="D72">
        <v>247287.21</v>
      </c>
      <c r="F72">
        <v>11372.8</v>
      </c>
      <c r="G72">
        <v>255044.87</v>
      </c>
      <c r="K72">
        <v>19563</v>
      </c>
      <c r="N72">
        <v>981</v>
      </c>
      <c r="Q72">
        <v>-1271757.73</v>
      </c>
      <c r="R72">
        <v>1431387.54</v>
      </c>
      <c r="U72">
        <v>912339.32</v>
      </c>
      <c r="V72">
        <v>591400</v>
      </c>
      <c r="W72">
        <v>34.04</v>
      </c>
      <c r="Y72">
        <v>1326377</v>
      </c>
      <c r="AB72">
        <v>1418785</v>
      </c>
      <c r="AD72">
        <v>86253.5</v>
      </c>
      <c r="AE72">
        <v>570035.71</v>
      </c>
      <c r="AF72">
        <v>55687</v>
      </c>
    </row>
    <row r="73" spans="1:34" x14ac:dyDescent="0.25">
      <c r="A73" t="s">
        <v>2603</v>
      </c>
      <c r="B73">
        <v>290179.77</v>
      </c>
      <c r="C73">
        <v>0</v>
      </c>
      <c r="D73">
        <v>132289.18</v>
      </c>
      <c r="F73">
        <v>-41747.65</v>
      </c>
      <c r="G73">
        <v>850764.14</v>
      </c>
      <c r="K73">
        <v>17544</v>
      </c>
      <c r="N73">
        <v>0</v>
      </c>
      <c r="Q73">
        <v>-549364.31000000006</v>
      </c>
      <c r="R73">
        <v>2041384.85</v>
      </c>
      <c r="U73">
        <v>701996.51</v>
      </c>
      <c r="V73">
        <v>99930</v>
      </c>
      <c r="W73">
        <v>1532.44</v>
      </c>
      <c r="Y73">
        <v>1397690</v>
      </c>
      <c r="AA73">
        <v>73200</v>
      </c>
      <c r="AB73">
        <v>1621183.38</v>
      </c>
      <c r="AE73">
        <v>651436.71</v>
      </c>
      <c r="AF73">
        <v>279807.96000000002</v>
      </c>
    </row>
    <row r="74" spans="1:34" x14ac:dyDescent="0.25">
      <c r="A74" t="s">
        <v>2604</v>
      </c>
      <c r="B74">
        <v>282673.32</v>
      </c>
      <c r="C74">
        <v>0</v>
      </c>
      <c r="D74">
        <v>34414.32</v>
      </c>
      <c r="F74">
        <v>204095.68</v>
      </c>
      <c r="G74">
        <v>250839.57</v>
      </c>
      <c r="Q74">
        <v>-236341.17</v>
      </c>
      <c r="R74">
        <v>1173118.8999999999</v>
      </c>
      <c r="U74">
        <v>598855.89</v>
      </c>
      <c r="V74">
        <v>74510</v>
      </c>
      <c r="W74">
        <v>778.7</v>
      </c>
      <c r="Y74">
        <v>953920</v>
      </c>
      <c r="AA74">
        <v>65400</v>
      </c>
      <c r="AB74">
        <v>1171608.46</v>
      </c>
      <c r="AD74">
        <v>31696</v>
      </c>
      <c r="AE74">
        <v>511608.49</v>
      </c>
      <c r="AF74">
        <v>143306.48000000001</v>
      </c>
    </row>
    <row r="75" spans="1:34" x14ac:dyDescent="0.25">
      <c r="A75" t="s">
        <v>2605</v>
      </c>
      <c r="B75">
        <v>1529390.73</v>
      </c>
      <c r="C75">
        <v>0</v>
      </c>
      <c r="D75">
        <v>59089.05</v>
      </c>
      <c r="F75">
        <v>138979.19</v>
      </c>
      <c r="G75">
        <v>310970.37</v>
      </c>
      <c r="N75">
        <v>0</v>
      </c>
      <c r="Q75">
        <v>-167836.42</v>
      </c>
      <c r="R75">
        <v>1745362.84</v>
      </c>
      <c r="U75">
        <v>2103143.7799999998</v>
      </c>
      <c r="V75">
        <v>185090</v>
      </c>
      <c r="W75">
        <v>3225.61</v>
      </c>
      <c r="Y75">
        <v>1547200</v>
      </c>
      <c r="AA75">
        <v>419400</v>
      </c>
      <c r="AB75">
        <v>1768377</v>
      </c>
      <c r="AC75">
        <v>6480</v>
      </c>
      <c r="AD75">
        <v>18984</v>
      </c>
      <c r="AE75">
        <v>1099139.8700000001</v>
      </c>
      <c r="AF75">
        <v>292175.59999999998</v>
      </c>
      <c r="AH75">
        <v>612000</v>
      </c>
    </row>
    <row r="76" spans="1:34" x14ac:dyDescent="0.25">
      <c r="A76" t="s">
        <v>2606</v>
      </c>
      <c r="B76">
        <v>595444.68999999994</v>
      </c>
      <c r="C76">
        <v>76434.7</v>
      </c>
      <c r="D76">
        <v>58318.96</v>
      </c>
      <c r="F76">
        <v>62400.53</v>
      </c>
      <c r="G76">
        <v>407278.9</v>
      </c>
      <c r="K76">
        <v>39421.980000000003</v>
      </c>
      <c r="M76">
        <v>35000</v>
      </c>
      <c r="N76">
        <v>7861.84</v>
      </c>
      <c r="Q76">
        <v>-655779.18000000005</v>
      </c>
      <c r="R76">
        <v>1851699.47</v>
      </c>
      <c r="U76">
        <v>676063.47</v>
      </c>
      <c r="W76">
        <v>2168.63</v>
      </c>
      <c r="Y76">
        <v>1916880</v>
      </c>
      <c r="AA76">
        <v>113288</v>
      </c>
      <c r="AB76">
        <v>2111034</v>
      </c>
      <c r="AD76">
        <v>15384</v>
      </c>
      <c r="AE76">
        <v>550461.56999999995</v>
      </c>
      <c r="AF76">
        <v>59622.86</v>
      </c>
      <c r="AH76">
        <v>50224</v>
      </c>
    </row>
    <row r="77" spans="1:34" x14ac:dyDescent="0.25">
      <c r="A77" t="s">
        <v>2607</v>
      </c>
      <c r="B77">
        <v>211156.92</v>
      </c>
      <c r="C77">
        <v>31270.13</v>
      </c>
      <c r="D77">
        <v>148907.70000000001</v>
      </c>
      <c r="F77">
        <v>408520.08</v>
      </c>
      <c r="G77">
        <v>672212.6</v>
      </c>
      <c r="K77">
        <v>7150</v>
      </c>
      <c r="N77">
        <v>300.79000000000002</v>
      </c>
      <c r="Q77">
        <v>452900.27</v>
      </c>
      <c r="R77">
        <v>1211766.1200000001</v>
      </c>
      <c r="U77">
        <v>558105.82999999996</v>
      </c>
      <c r="V77">
        <v>59980</v>
      </c>
      <c r="W77">
        <v>167.92</v>
      </c>
      <c r="Y77">
        <v>1282720</v>
      </c>
      <c r="AA77">
        <v>181240.87</v>
      </c>
      <c r="AB77">
        <v>1509941</v>
      </c>
      <c r="AC77">
        <v>816</v>
      </c>
      <c r="AD77">
        <v>1168</v>
      </c>
      <c r="AE77">
        <v>754746.37</v>
      </c>
      <c r="AF77">
        <v>15593</v>
      </c>
    </row>
    <row r="78" spans="1:34" x14ac:dyDescent="0.25">
      <c r="A78" t="s">
        <v>2608</v>
      </c>
      <c r="B78">
        <v>361341.09</v>
      </c>
      <c r="C78">
        <v>0</v>
      </c>
      <c r="D78">
        <v>5509.27</v>
      </c>
      <c r="F78">
        <v>4</v>
      </c>
      <c r="G78">
        <v>275513.44</v>
      </c>
      <c r="K78">
        <v>81232.75</v>
      </c>
      <c r="M78">
        <v>45000</v>
      </c>
      <c r="N78">
        <v>590</v>
      </c>
      <c r="Q78">
        <v>-971382.5</v>
      </c>
      <c r="R78">
        <v>1379368.14</v>
      </c>
      <c r="U78">
        <v>1109998.3899999999</v>
      </c>
      <c r="V78">
        <v>623288</v>
      </c>
      <c r="W78">
        <v>50.05</v>
      </c>
      <c r="Y78">
        <v>719920</v>
      </c>
      <c r="AA78">
        <v>382200</v>
      </c>
      <c r="AB78">
        <v>1008820</v>
      </c>
      <c r="AD78">
        <v>4748</v>
      </c>
      <c r="AE78">
        <v>1562480.07</v>
      </c>
      <c r="AF78">
        <v>101848.96000000001</v>
      </c>
      <c r="AH78">
        <v>50000</v>
      </c>
    </row>
    <row r="79" spans="1:34" x14ac:dyDescent="0.25">
      <c r="A79" t="s">
        <v>2609</v>
      </c>
      <c r="B79">
        <v>249413.31</v>
      </c>
      <c r="C79">
        <v>0</v>
      </c>
      <c r="D79">
        <v>0</v>
      </c>
      <c r="F79">
        <v>24160.85</v>
      </c>
      <c r="G79">
        <v>368994.33</v>
      </c>
      <c r="K79">
        <v>22800</v>
      </c>
      <c r="M79">
        <v>129360</v>
      </c>
      <c r="P79">
        <v>60017.65</v>
      </c>
      <c r="Q79">
        <v>-924734.44</v>
      </c>
      <c r="R79">
        <v>1583723.57</v>
      </c>
      <c r="U79">
        <v>500860.71</v>
      </c>
      <c r="W79">
        <v>223.47</v>
      </c>
      <c r="Y79">
        <v>910040</v>
      </c>
      <c r="AA79">
        <v>82200</v>
      </c>
      <c r="AB79">
        <v>1215597</v>
      </c>
      <c r="AD79">
        <v>4406</v>
      </c>
      <c r="AE79">
        <v>419673.27</v>
      </c>
      <c r="AF79">
        <v>82246.2</v>
      </c>
    </row>
    <row r="80" spans="1:34" x14ac:dyDescent="0.25">
      <c r="A80" t="s">
        <v>2610</v>
      </c>
      <c r="B80">
        <v>117015.8</v>
      </c>
      <c r="C80">
        <v>0</v>
      </c>
      <c r="D80">
        <v>42102.07</v>
      </c>
      <c r="F80">
        <v>2</v>
      </c>
      <c r="G80">
        <v>143312.57999999999</v>
      </c>
      <c r="J80">
        <v>6500</v>
      </c>
      <c r="N80">
        <v>3535.47</v>
      </c>
      <c r="Q80">
        <v>-45258.1</v>
      </c>
      <c r="R80">
        <v>378255.64</v>
      </c>
      <c r="U80">
        <v>664317.16</v>
      </c>
      <c r="W80">
        <v>703.53</v>
      </c>
      <c r="Y80">
        <v>1206786</v>
      </c>
      <c r="AA80">
        <v>220800</v>
      </c>
      <c r="AB80">
        <v>1063808</v>
      </c>
      <c r="AD80">
        <v>8984</v>
      </c>
      <c r="AE80">
        <v>1002887.14</v>
      </c>
      <c r="AF80">
        <v>57528.11</v>
      </c>
    </row>
    <row r="81" spans="1:34" x14ac:dyDescent="0.25">
      <c r="A81" t="s">
        <v>2611</v>
      </c>
      <c r="B81">
        <v>786452.29</v>
      </c>
      <c r="C81">
        <v>4100</v>
      </c>
      <c r="D81">
        <v>150364.38</v>
      </c>
      <c r="F81">
        <v>-5906.96</v>
      </c>
      <c r="G81">
        <v>551051.4</v>
      </c>
      <c r="K81">
        <v>13291</v>
      </c>
      <c r="N81">
        <v>1019.41</v>
      </c>
      <c r="Q81">
        <v>435177.71</v>
      </c>
      <c r="R81">
        <v>646396.12</v>
      </c>
      <c r="U81">
        <v>461077.06</v>
      </c>
      <c r="V81">
        <v>384712</v>
      </c>
      <c r="W81">
        <v>2392.46</v>
      </c>
      <c r="Y81">
        <v>377840</v>
      </c>
      <c r="AB81">
        <v>552146.59</v>
      </c>
      <c r="AC81">
        <v>7936</v>
      </c>
      <c r="AE81">
        <v>251640.08</v>
      </c>
      <c r="AF81">
        <v>24121.98</v>
      </c>
    </row>
    <row r="82" spans="1:34" x14ac:dyDescent="0.25">
      <c r="A82" t="s">
        <v>2612</v>
      </c>
      <c r="B82">
        <v>546187.91</v>
      </c>
      <c r="C82">
        <v>0</v>
      </c>
      <c r="D82">
        <v>59726.91</v>
      </c>
      <c r="F82">
        <v>1997325.8</v>
      </c>
      <c r="G82">
        <v>150565.46</v>
      </c>
      <c r="J82">
        <v>6500</v>
      </c>
      <c r="K82">
        <v>17220</v>
      </c>
      <c r="N82">
        <v>1190</v>
      </c>
      <c r="Q82">
        <v>-464391.74</v>
      </c>
      <c r="R82">
        <v>3382854.97</v>
      </c>
      <c r="U82">
        <v>719502.51</v>
      </c>
      <c r="V82">
        <v>100000</v>
      </c>
      <c r="W82">
        <v>1401.6</v>
      </c>
      <c r="Y82">
        <v>778500</v>
      </c>
      <c r="AA82">
        <v>97600</v>
      </c>
      <c r="AB82">
        <v>977268.55</v>
      </c>
      <c r="AC82">
        <v>9420</v>
      </c>
      <c r="AD82">
        <v>9732</v>
      </c>
      <c r="AE82">
        <v>722446.76</v>
      </c>
      <c r="AF82">
        <v>167703.95000000001</v>
      </c>
    </row>
    <row r="83" spans="1:34" x14ac:dyDescent="0.25">
      <c r="A83" t="s">
        <v>2613</v>
      </c>
      <c r="B83">
        <v>258358.66</v>
      </c>
      <c r="C83">
        <v>0</v>
      </c>
      <c r="D83">
        <v>23449.3</v>
      </c>
      <c r="F83">
        <v>302452.58</v>
      </c>
      <c r="G83">
        <v>190642.57</v>
      </c>
      <c r="J83">
        <v>6000</v>
      </c>
      <c r="K83">
        <v>7560</v>
      </c>
      <c r="N83">
        <v>1545</v>
      </c>
      <c r="Q83">
        <v>-253911.42</v>
      </c>
      <c r="R83">
        <v>1045747.78</v>
      </c>
      <c r="U83">
        <v>447182.74</v>
      </c>
      <c r="W83">
        <v>539.15</v>
      </c>
      <c r="Y83">
        <v>479190</v>
      </c>
      <c r="AA83">
        <v>335640</v>
      </c>
      <c r="AB83">
        <v>699277.06</v>
      </c>
      <c r="AC83">
        <v>9440</v>
      </c>
      <c r="AE83">
        <v>479307.17</v>
      </c>
      <c r="AF83">
        <v>106565.91</v>
      </c>
    </row>
    <row r="84" spans="1:34" x14ac:dyDescent="0.25">
      <c r="A84" t="s">
        <v>2614</v>
      </c>
      <c r="B84">
        <v>196742.22</v>
      </c>
      <c r="C84">
        <v>0</v>
      </c>
      <c r="D84">
        <v>171161.41</v>
      </c>
      <c r="F84">
        <v>14385.03</v>
      </c>
      <c r="G84">
        <v>424953.77</v>
      </c>
      <c r="J84">
        <v>6000</v>
      </c>
      <c r="K84">
        <v>4320</v>
      </c>
      <c r="N84">
        <v>868.44</v>
      </c>
      <c r="Q84">
        <v>219536.71</v>
      </c>
      <c r="R84">
        <v>353356.72</v>
      </c>
      <c r="S84">
        <v>5</v>
      </c>
      <c r="U84">
        <v>747602.79</v>
      </c>
      <c r="V84">
        <v>100250</v>
      </c>
      <c r="W84">
        <v>447.95</v>
      </c>
      <c r="Y84">
        <v>1320202.7</v>
      </c>
      <c r="Z84">
        <v>1509</v>
      </c>
      <c r="AA84">
        <v>97600</v>
      </c>
      <c r="AB84">
        <v>1530220.7</v>
      </c>
      <c r="AC84">
        <v>1500</v>
      </c>
      <c r="AD84">
        <v>14528</v>
      </c>
      <c r="AE84">
        <v>468185.02</v>
      </c>
      <c r="AF84">
        <v>30023.16</v>
      </c>
    </row>
    <row r="85" spans="1:34" x14ac:dyDescent="0.25">
      <c r="A85" t="s">
        <v>2615</v>
      </c>
      <c r="B85">
        <v>198299.33</v>
      </c>
      <c r="C85">
        <v>39200</v>
      </c>
      <c r="D85">
        <v>80151.14</v>
      </c>
      <c r="F85">
        <v>495279</v>
      </c>
      <c r="G85">
        <v>3603.88</v>
      </c>
      <c r="J85">
        <v>6000</v>
      </c>
      <c r="K85">
        <v>0</v>
      </c>
      <c r="N85">
        <v>1059.6400000000001</v>
      </c>
      <c r="Q85">
        <v>314395.64</v>
      </c>
      <c r="R85">
        <v>628012.71</v>
      </c>
      <c r="U85">
        <v>359986.95</v>
      </c>
      <c r="W85">
        <v>693.62</v>
      </c>
      <c r="Y85">
        <v>450939</v>
      </c>
      <c r="AA85">
        <v>271137.05</v>
      </c>
      <c r="AB85">
        <v>604044.24</v>
      </c>
      <c r="AD85">
        <v>9719</v>
      </c>
      <c r="AE85">
        <v>504816.75</v>
      </c>
      <c r="AF85">
        <v>97111.27</v>
      </c>
    </row>
    <row r="86" spans="1:34" x14ac:dyDescent="0.25">
      <c r="A86" t="s">
        <v>2616</v>
      </c>
      <c r="B86">
        <v>83381.09</v>
      </c>
      <c r="C86">
        <v>0</v>
      </c>
      <c r="D86">
        <v>115351.45</v>
      </c>
      <c r="F86">
        <v>3</v>
      </c>
      <c r="G86">
        <v>402928.96</v>
      </c>
      <c r="J86">
        <v>6000</v>
      </c>
      <c r="K86">
        <v>20080</v>
      </c>
      <c r="N86">
        <v>637</v>
      </c>
      <c r="Q86">
        <v>284353.7</v>
      </c>
      <c r="R86">
        <v>573056.03</v>
      </c>
      <c r="T86">
        <v>217.3</v>
      </c>
      <c r="U86">
        <v>371147.96</v>
      </c>
      <c r="Y86">
        <v>1409020</v>
      </c>
      <c r="AA86">
        <v>363437.8</v>
      </c>
      <c r="AB86">
        <v>1653923</v>
      </c>
      <c r="AC86">
        <v>2064</v>
      </c>
      <c r="AD86">
        <v>1560</v>
      </c>
      <c r="AE86">
        <v>513868.13</v>
      </c>
      <c r="AF86">
        <v>144862.48000000001</v>
      </c>
      <c r="AH86">
        <v>110007.67999999999</v>
      </c>
    </row>
    <row r="87" spans="1:34" x14ac:dyDescent="0.25">
      <c r="A87" t="s">
        <v>2617</v>
      </c>
      <c r="B87">
        <v>565771.21</v>
      </c>
      <c r="C87">
        <v>0</v>
      </c>
      <c r="D87">
        <v>25813.22</v>
      </c>
      <c r="F87">
        <v>966773.2</v>
      </c>
      <c r="G87">
        <v>91031.56</v>
      </c>
      <c r="J87">
        <v>5600</v>
      </c>
      <c r="K87">
        <v>4320</v>
      </c>
      <c r="N87">
        <v>677</v>
      </c>
      <c r="Q87">
        <v>-772030.89</v>
      </c>
      <c r="R87">
        <v>1997218.5</v>
      </c>
      <c r="U87">
        <v>362079.4</v>
      </c>
      <c r="V87">
        <v>469890</v>
      </c>
      <c r="W87">
        <v>72.5</v>
      </c>
      <c r="Y87">
        <v>1056560</v>
      </c>
      <c r="AA87">
        <v>119000</v>
      </c>
      <c r="AB87">
        <v>1168806</v>
      </c>
      <c r="AC87">
        <v>5920</v>
      </c>
      <c r="AE87">
        <v>290899.96999999997</v>
      </c>
      <c r="AF87">
        <v>128371.35</v>
      </c>
    </row>
    <row r="88" spans="1:34" x14ac:dyDescent="0.25">
      <c r="A88" t="s">
        <v>2618</v>
      </c>
      <c r="B88">
        <v>720330.22</v>
      </c>
      <c r="C88">
        <v>8628</v>
      </c>
      <c r="D88">
        <v>159964.13</v>
      </c>
      <c r="F88">
        <v>2870602.8</v>
      </c>
      <c r="G88">
        <v>77753.56</v>
      </c>
      <c r="J88">
        <v>6000</v>
      </c>
      <c r="K88">
        <v>4140</v>
      </c>
      <c r="N88">
        <v>2074.92</v>
      </c>
      <c r="Q88">
        <v>2822238.22</v>
      </c>
      <c r="R88">
        <v>569833.9</v>
      </c>
      <c r="U88">
        <v>318525.59999999998</v>
      </c>
      <c r="V88">
        <v>647404</v>
      </c>
      <c r="W88">
        <v>290.83999999999997</v>
      </c>
      <c r="Y88">
        <v>561960</v>
      </c>
      <c r="AA88">
        <v>302160</v>
      </c>
      <c r="AB88">
        <v>868056.36</v>
      </c>
      <c r="AC88">
        <v>2320</v>
      </c>
      <c r="AD88">
        <v>8248</v>
      </c>
      <c r="AE88">
        <v>377930.04</v>
      </c>
      <c r="AF88">
        <v>140794.37</v>
      </c>
    </row>
    <row r="89" spans="1:34" x14ac:dyDescent="0.25">
      <c r="A89" t="s">
        <v>2619</v>
      </c>
      <c r="B89">
        <v>663888.07999999996</v>
      </c>
      <c r="C89">
        <v>0</v>
      </c>
      <c r="D89">
        <v>57527.38</v>
      </c>
      <c r="F89">
        <v>5106.47</v>
      </c>
      <c r="G89">
        <v>169610.38</v>
      </c>
      <c r="J89">
        <v>6500</v>
      </c>
      <c r="K89">
        <v>11097.96</v>
      </c>
      <c r="N89">
        <v>1395</v>
      </c>
      <c r="Q89">
        <v>483235.53</v>
      </c>
      <c r="R89">
        <v>528870.26</v>
      </c>
      <c r="U89">
        <v>444749.2</v>
      </c>
      <c r="V89">
        <v>91200</v>
      </c>
      <c r="W89">
        <v>1844.32</v>
      </c>
      <c r="Y89">
        <v>907740</v>
      </c>
      <c r="AA89">
        <v>218400</v>
      </c>
      <c r="AB89">
        <v>1103985</v>
      </c>
      <c r="AC89">
        <v>7068</v>
      </c>
      <c r="AE89">
        <v>587521</v>
      </c>
      <c r="AF89">
        <v>100325.96</v>
      </c>
    </row>
    <row r="90" spans="1:34" x14ac:dyDescent="0.25">
      <c r="A90" t="s">
        <v>2620</v>
      </c>
      <c r="B90">
        <v>338735.84</v>
      </c>
      <c r="C90">
        <v>0</v>
      </c>
      <c r="D90">
        <v>590717.4</v>
      </c>
      <c r="F90">
        <v>391735.94</v>
      </c>
      <c r="G90">
        <v>60251.45</v>
      </c>
      <c r="J90">
        <v>11500</v>
      </c>
      <c r="K90">
        <v>7740</v>
      </c>
      <c r="O90">
        <v>260079.8</v>
      </c>
      <c r="Q90">
        <v>649229.6</v>
      </c>
      <c r="R90">
        <v>715500.2</v>
      </c>
      <c r="U90">
        <v>454751.53</v>
      </c>
      <c r="W90">
        <v>1211.8699999999999</v>
      </c>
      <c r="Y90">
        <v>1045645.4</v>
      </c>
      <c r="Z90">
        <v>504</v>
      </c>
      <c r="AA90">
        <v>104400</v>
      </c>
      <c r="AB90">
        <v>1144778.3999999999</v>
      </c>
      <c r="AE90">
        <v>644504.36</v>
      </c>
      <c r="AF90">
        <v>79838.570000000007</v>
      </c>
      <c r="AH90">
        <v>0.44</v>
      </c>
    </row>
    <row r="91" spans="1:34" x14ac:dyDescent="0.25">
      <c r="A91" t="s">
        <v>2621</v>
      </c>
      <c r="B91">
        <v>346489.92</v>
      </c>
      <c r="C91">
        <v>0</v>
      </c>
      <c r="D91">
        <v>52639.75</v>
      </c>
      <c r="F91">
        <v>1979.8</v>
      </c>
      <c r="G91">
        <v>165149.63</v>
      </c>
      <c r="J91">
        <v>13000</v>
      </c>
      <c r="K91">
        <v>3960</v>
      </c>
      <c r="N91">
        <v>1218</v>
      </c>
      <c r="Q91">
        <v>-270954.48</v>
      </c>
      <c r="R91">
        <v>673323.61</v>
      </c>
      <c r="U91">
        <v>1184851.28</v>
      </c>
      <c r="W91">
        <v>724.55</v>
      </c>
      <c r="Y91">
        <v>575880</v>
      </c>
      <c r="AA91">
        <v>387333</v>
      </c>
      <c r="AB91">
        <v>786426</v>
      </c>
      <c r="AC91">
        <v>6192</v>
      </c>
      <c r="AE91">
        <v>1140214.24</v>
      </c>
      <c r="AF91">
        <v>69232.62</v>
      </c>
      <c r="AH91">
        <v>1012</v>
      </c>
    </row>
    <row r="92" spans="1:34" x14ac:dyDescent="0.25">
      <c r="A92" t="s">
        <v>2622</v>
      </c>
      <c r="B92">
        <v>295867.92</v>
      </c>
      <c r="C92">
        <v>12648</v>
      </c>
      <c r="D92">
        <v>49575.74</v>
      </c>
      <c r="F92">
        <v>3</v>
      </c>
      <c r="G92">
        <v>284824.64</v>
      </c>
      <c r="J92">
        <v>5750</v>
      </c>
      <c r="K92">
        <v>15120</v>
      </c>
      <c r="N92">
        <v>1616</v>
      </c>
      <c r="Q92">
        <v>-893061.16</v>
      </c>
      <c r="R92">
        <v>1404582.07</v>
      </c>
      <c r="U92">
        <v>296001.90999999997</v>
      </c>
      <c r="V92">
        <v>520774</v>
      </c>
      <c r="W92">
        <v>1122.81</v>
      </c>
      <c r="Y92">
        <v>817120</v>
      </c>
      <c r="AA92">
        <v>387811.18</v>
      </c>
      <c r="AB92">
        <v>1025993.41</v>
      </c>
      <c r="AC92">
        <v>11532</v>
      </c>
      <c r="AE92">
        <v>785587.7</v>
      </c>
      <c r="AF92">
        <v>90804.4</v>
      </c>
    </row>
    <row r="93" spans="1:34" x14ac:dyDescent="0.25">
      <c r="A93" t="s">
        <v>2623</v>
      </c>
      <c r="B93">
        <v>364932.08</v>
      </c>
      <c r="C93">
        <v>0</v>
      </c>
      <c r="D93">
        <v>27559.94</v>
      </c>
      <c r="F93">
        <v>1</v>
      </c>
      <c r="G93">
        <v>19739.96</v>
      </c>
      <c r="J93">
        <v>6500</v>
      </c>
      <c r="K93">
        <v>228301</v>
      </c>
      <c r="N93">
        <v>2067.6</v>
      </c>
      <c r="Q93">
        <v>-572474.36</v>
      </c>
      <c r="R93">
        <v>819557.49</v>
      </c>
      <c r="U93">
        <v>69855.5</v>
      </c>
      <c r="V93">
        <v>84820</v>
      </c>
      <c r="W93">
        <v>210.32</v>
      </c>
      <c r="Y93">
        <v>255280</v>
      </c>
      <c r="AA93">
        <v>765464</v>
      </c>
      <c r="AB93">
        <v>788694</v>
      </c>
      <c r="AC93">
        <v>1616</v>
      </c>
      <c r="AE93">
        <v>394764.76</v>
      </c>
      <c r="AF93">
        <v>45578.81</v>
      </c>
      <c r="AH93">
        <v>16695</v>
      </c>
    </row>
    <row r="94" spans="1:34" x14ac:dyDescent="0.25">
      <c r="A94" t="s">
        <v>2624</v>
      </c>
      <c r="B94">
        <v>239362.24</v>
      </c>
      <c r="C94">
        <v>0</v>
      </c>
      <c r="D94">
        <v>161012.63</v>
      </c>
      <c r="F94">
        <v>2</v>
      </c>
      <c r="G94">
        <v>215452.18</v>
      </c>
      <c r="J94">
        <v>6300</v>
      </c>
      <c r="K94">
        <v>30740</v>
      </c>
      <c r="N94">
        <v>801.32</v>
      </c>
      <c r="Q94">
        <v>289267.74</v>
      </c>
      <c r="R94">
        <v>474645.55</v>
      </c>
      <c r="U94">
        <v>440772.88</v>
      </c>
      <c r="W94">
        <v>825.33</v>
      </c>
      <c r="Y94">
        <v>1501360</v>
      </c>
      <c r="AA94">
        <v>227200</v>
      </c>
      <c r="AB94">
        <v>1621083.68</v>
      </c>
      <c r="AE94">
        <v>648293.02</v>
      </c>
      <c r="AF94">
        <v>86707.07</v>
      </c>
    </row>
    <row r="95" spans="1:34" x14ac:dyDescent="0.25">
      <c r="A95" t="s">
        <v>2625</v>
      </c>
      <c r="B95">
        <v>950873.96</v>
      </c>
      <c r="C95">
        <v>31112</v>
      </c>
      <c r="D95">
        <v>500944.94</v>
      </c>
      <c r="F95">
        <v>3</v>
      </c>
      <c r="G95">
        <v>233585.32</v>
      </c>
      <c r="J95">
        <v>6500</v>
      </c>
      <c r="K95">
        <v>8520</v>
      </c>
      <c r="N95">
        <v>-1682.98</v>
      </c>
      <c r="Q95">
        <v>41515.71</v>
      </c>
      <c r="R95">
        <v>1172968.6100000001</v>
      </c>
      <c r="U95">
        <v>624276.93999999994</v>
      </c>
      <c r="V95">
        <v>834918</v>
      </c>
      <c r="W95">
        <v>871.26</v>
      </c>
      <c r="Y95">
        <v>621670</v>
      </c>
      <c r="AA95">
        <v>72800</v>
      </c>
      <c r="AB95">
        <v>937451.6</v>
      </c>
      <c r="AC95">
        <v>4748</v>
      </c>
      <c r="AD95">
        <v>564</v>
      </c>
      <c r="AE95">
        <v>682463.71</v>
      </c>
      <c r="AF95">
        <v>40611.01</v>
      </c>
    </row>
    <row r="96" spans="1:34" x14ac:dyDescent="0.25">
      <c r="A96" t="s">
        <v>2626</v>
      </c>
      <c r="B96">
        <v>737412.62</v>
      </c>
      <c r="C96">
        <v>5640</v>
      </c>
      <c r="D96">
        <v>133049.59</v>
      </c>
      <c r="F96">
        <v>7</v>
      </c>
      <c r="G96">
        <v>105209.76</v>
      </c>
      <c r="J96">
        <v>6000</v>
      </c>
      <c r="K96">
        <v>24720</v>
      </c>
      <c r="N96">
        <v>2525.9699999999998</v>
      </c>
      <c r="Q96">
        <v>-150994.54999999999</v>
      </c>
      <c r="R96">
        <v>1035380.1</v>
      </c>
      <c r="U96">
        <v>563939.37</v>
      </c>
      <c r="W96">
        <v>2103.69</v>
      </c>
      <c r="Y96">
        <v>773700</v>
      </c>
      <c r="AA96">
        <v>465000</v>
      </c>
      <c r="AB96">
        <v>986015</v>
      </c>
      <c r="AC96">
        <v>7052</v>
      </c>
      <c r="AE96">
        <v>655077.68999999994</v>
      </c>
      <c r="AF96">
        <v>92909.71</v>
      </c>
      <c r="AH96">
        <v>1.21</v>
      </c>
    </row>
    <row r="97" spans="1:34" x14ac:dyDescent="0.25">
      <c r="A97" t="s">
        <v>2627</v>
      </c>
      <c r="B97">
        <v>115489.02</v>
      </c>
      <c r="C97">
        <v>114458.62</v>
      </c>
      <c r="D97">
        <v>324709.03999999998</v>
      </c>
      <c r="F97">
        <v>589311.64</v>
      </c>
      <c r="G97">
        <v>238034.14</v>
      </c>
      <c r="J97">
        <v>6700</v>
      </c>
      <c r="K97">
        <v>22020</v>
      </c>
      <c r="N97">
        <v>5925</v>
      </c>
      <c r="Q97">
        <v>183838.68</v>
      </c>
      <c r="R97">
        <v>1242259.96</v>
      </c>
      <c r="U97">
        <v>487056.54</v>
      </c>
      <c r="W97">
        <v>40.89</v>
      </c>
      <c r="Y97">
        <v>737330</v>
      </c>
      <c r="AA97">
        <v>285333</v>
      </c>
      <c r="AB97">
        <v>1147316.6100000001</v>
      </c>
      <c r="AC97">
        <v>2008</v>
      </c>
      <c r="AE97">
        <v>335322.71999999997</v>
      </c>
      <c r="AF97">
        <v>102392.12</v>
      </c>
      <c r="AH97">
        <v>1462.16</v>
      </c>
    </row>
    <row r="98" spans="1:34" x14ac:dyDescent="0.25">
      <c r="A98" t="s">
        <v>2628</v>
      </c>
      <c r="B98">
        <v>647727.16</v>
      </c>
      <c r="C98">
        <v>0</v>
      </c>
      <c r="D98">
        <v>132152.1</v>
      </c>
      <c r="F98">
        <v>1291622.17</v>
      </c>
      <c r="G98">
        <v>151949.16</v>
      </c>
      <c r="J98">
        <v>6000</v>
      </c>
      <c r="K98">
        <v>7740</v>
      </c>
      <c r="N98">
        <v>1095</v>
      </c>
      <c r="Q98">
        <v>-541144.82999999996</v>
      </c>
      <c r="R98">
        <v>2616413.23</v>
      </c>
      <c r="U98">
        <v>597108.74</v>
      </c>
      <c r="V98">
        <v>15944</v>
      </c>
      <c r="W98">
        <v>1255.54</v>
      </c>
      <c r="Y98">
        <v>897620</v>
      </c>
      <c r="AA98">
        <v>410447.25</v>
      </c>
      <c r="AB98">
        <v>1096244.22</v>
      </c>
      <c r="AC98">
        <v>14164</v>
      </c>
      <c r="AE98">
        <v>507435.51</v>
      </c>
      <c r="AF98">
        <v>171184.61</v>
      </c>
    </row>
    <row r="99" spans="1:34" x14ac:dyDescent="0.25">
      <c r="A99" t="s">
        <v>2629</v>
      </c>
      <c r="B99">
        <v>249352.78</v>
      </c>
      <c r="C99">
        <v>0</v>
      </c>
      <c r="D99">
        <v>29725.77</v>
      </c>
      <c r="F99">
        <v>11</v>
      </c>
      <c r="G99">
        <v>52196.75</v>
      </c>
      <c r="K99">
        <v>13000</v>
      </c>
      <c r="N99">
        <v>1001.3</v>
      </c>
      <c r="Q99">
        <v>-2218887.7000000002</v>
      </c>
      <c r="R99">
        <v>2310952.34</v>
      </c>
      <c r="U99">
        <v>648328.18999999994</v>
      </c>
      <c r="V99">
        <v>199393</v>
      </c>
      <c r="W99">
        <v>1123.98</v>
      </c>
      <c r="Y99">
        <v>729900</v>
      </c>
      <c r="AA99">
        <v>196280.95</v>
      </c>
      <c r="AB99">
        <v>931941.6</v>
      </c>
      <c r="AD99">
        <v>3076</v>
      </c>
      <c r="AE99">
        <v>592117.57999999996</v>
      </c>
      <c r="AF99">
        <v>22670.58</v>
      </c>
    </row>
    <row r="100" spans="1:34" x14ac:dyDescent="0.25">
      <c r="A100" t="s">
        <v>2630</v>
      </c>
      <c r="B100">
        <v>20740.34</v>
      </c>
      <c r="C100">
        <v>0</v>
      </c>
      <c r="D100">
        <v>23472.23</v>
      </c>
      <c r="F100">
        <v>927626.87</v>
      </c>
      <c r="G100">
        <v>104287.08</v>
      </c>
      <c r="K100">
        <v>14000</v>
      </c>
      <c r="N100">
        <v>532.72</v>
      </c>
      <c r="Q100">
        <v>-177395.11</v>
      </c>
      <c r="R100">
        <v>1228203.58</v>
      </c>
      <c r="U100">
        <v>584083.54</v>
      </c>
      <c r="V100">
        <v>407238</v>
      </c>
      <c r="W100">
        <v>3065.76</v>
      </c>
      <c r="Y100">
        <v>774540</v>
      </c>
      <c r="AA100">
        <v>263655.21000000002</v>
      </c>
      <c r="AB100">
        <v>932548</v>
      </c>
      <c r="AD100">
        <v>4308</v>
      </c>
      <c r="AE100">
        <v>1001652.4</v>
      </c>
      <c r="AF100">
        <v>83288.78</v>
      </c>
    </row>
    <row r="101" spans="1:34" x14ac:dyDescent="0.25">
      <c r="A101" t="s">
        <v>2631</v>
      </c>
      <c r="B101">
        <v>350893.33</v>
      </c>
      <c r="C101">
        <v>0</v>
      </c>
      <c r="D101">
        <v>110221.63</v>
      </c>
      <c r="F101">
        <v>3</v>
      </c>
      <c r="G101">
        <v>46702.45</v>
      </c>
      <c r="K101">
        <v>11900.3</v>
      </c>
      <c r="N101">
        <v>0</v>
      </c>
      <c r="Q101">
        <v>-101579.73</v>
      </c>
      <c r="R101">
        <v>1322855.6000000001</v>
      </c>
      <c r="U101">
        <v>667482.55000000005</v>
      </c>
      <c r="V101">
        <v>50000</v>
      </c>
      <c r="W101">
        <v>1116.07</v>
      </c>
      <c r="Y101">
        <v>573994.4</v>
      </c>
      <c r="AA101">
        <v>185100</v>
      </c>
      <c r="AB101">
        <v>781278.4</v>
      </c>
      <c r="AC101">
        <v>2560</v>
      </c>
      <c r="AD101">
        <v>9864</v>
      </c>
      <c r="AE101">
        <v>766805.35</v>
      </c>
      <c r="AF101">
        <v>642541.03</v>
      </c>
    </row>
    <row r="102" spans="1:34" x14ac:dyDescent="0.25">
      <c r="A102" t="s">
        <v>2632</v>
      </c>
      <c r="B102">
        <v>659411.42000000004</v>
      </c>
      <c r="C102">
        <v>0</v>
      </c>
      <c r="D102">
        <v>47848.72</v>
      </c>
      <c r="F102">
        <v>791939.55</v>
      </c>
      <c r="G102">
        <v>281205.2</v>
      </c>
      <c r="K102">
        <v>0</v>
      </c>
      <c r="N102">
        <v>0</v>
      </c>
      <c r="Q102">
        <v>-587060.18999999994</v>
      </c>
      <c r="R102">
        <v>2235714.37</v>
      </c>
      <c r="U102">
        <v>831926.5</v>
      </c>
      <c r="V102">
        <v>500</v>
      </c>
      <c r="Y102">
        <v>1065600</v>
      </c>
      <c r="AA102">
        <v>140400</v>
      </c>
      <c r="AB102">
        <v>1143486</v>
      </c>
      <c r="AC102">
        <v>2920</v>
      </c>
      <c r="AD102">
        <v>6544</v>
      </c>
      <c r="AE102">
        <v>708373.55</v>
      </c>
      <c r="AF102">
        <v>45352.24</v>
      </c>
    </row>
    <row r="103" spans="1:34" x14ac:dyDescent="0.25">
      <c r="A103" t="s">
        <v>2633</v>
      </c>
      <c r="B103">
        <v>81806.31</v>
      </c>
      <c r="C103">
        <v>0</v>
      </c>
      <c r="D103">
        <v>90737.73</v>
      </c>
      <c r="F103">
        <v>272216.55</v>
      </c>
      <c r="G103">
        <v>69327.94</v>
      </c>
      <c r="J103">
        <v>37200</v>
      </c>
      <c r="K103">
        <v>12235.3</v>
      </c>
      <c r="N103">
        <v>0</v>
      </c>
      <c r="Q103">
        <v>-1015803.71</v>
      </c>
      <c r="R103">
        <v>1762414.5</v>
      </c>
      <c r="U103">
        <v>676515.6</v>
      </c>
      <c r="W103">
        <v>549.4</v>
      </c>
      <c r="Y103">
        <v>805792</v>
      </c>
      <c r="AA103">
        <v>115200</v>
      </c>
      <c r="AB103">
        <v>999006</v>
      </c>
      <c r="AC103">
        <v>960</v>
      </c>
      <c r="AD103">
        <v>6024</v>
      </c>
      <c r="AE103">
        <v>788684.34</v>
      </c>
      <c r="AF103">
        <v>85340.22</v>
      </c>
    </row>
    <row r="104" spans="1:34" x14ac:dyDescent="0.25">
      <c r="A104" t="s">
        <v>2634</v>
      </c>
      <c r="B104">
        <v>150428.16</v>
      </c>
      <c r="C104">
        <v>0</v>
      </c>
      <c r="D104">
        <v>48468.26</v>
      </c>
      <c r="F104">
        <v>1539684.04</v>
      </c>
      <c r="G104">
        <v>20832.830000000002</v>
      </c>
      <c r="H104">
        <v>1</v>
      </c>
      <c r="K104">
        <v>12250.3</v>
      </c>
      <c r="N104">
        <v>1086</v>
      </c>
      <c r="Q104">
        <v>1332962.54</v>
      </c>
      <c r="R104">
        <v>513834.47</v>
      </c>
      <c r="U104">
        <v>438298.8</v>
      </c>
      <c r="V104">
        <v>108436</v>
      </c>
      <c r="W104">
        <v>657.26</v>
      </c>
      <c r="Y104">
        <v>676504</v>
      </c>
      <c r="AA104">
        <v>135900</v>
      </c>
      <c r="AB104">
        <v>750304</v>
      </c>
      <c r="AC104">
        <v>8160</v>
      </c>
      <c r="AD104">
        <v>17576</v>
      </c>
      <c r="AE104">
        <v>602197.9</v>
      </c>
      <c r="AF104">
        <v>82277.179999999993</v>
      </c>
    </row>
    <row r="105" spans="1:34" x14ac:dyDescent="0.25">
      <c r="A105" t="s">
        <v>2635</v>
      </c>
      <c r="B105">
        <v>114704.96000000001</v>
      </c>
      <c r="C105">
        <v>0</v>
      </c>
      <c r="D105">
        <v>167006.22</v>
      </c>
      <c r="F105">
        <v>247692.83</v>
      </c>
      <c r="G105">
        <v>146321.54</v>
      </c>
      <c r="N105">
        <v>0</v>
      </c>
      <c r="Q105">
        <v>-3031682.63</v>
      </c>
      <c r="R105">
        <v>3774792.24</v>
      </c>
      <c r="U105">
        <v>1087910.6399999999</v>
      </c>
      <c r="V105">
        <v>180638.53</v>
      </c>
      <c r="W105">
        <v>403.99</v>
      </c>
      <c r="Y105">
        <v>1002973.2</v>
      </c>
      <c r="AA105">
        <v>14000</v>
      </c>
      <c r="AB105">
        <v>1230340.24</v>
      </c>
      <c r="AC105">
        <v>41248</v>
      </c>
      <c r="AD105">
        <v>4960</v>
      </c>
      <c r="AE105">
        <v>966264.74</v>
      </c>
      <c r="AF105">
        <v>110497.44</v>
      </c>
    </row>
    <row r="106" spans="1:34" x14ac:dyDescent="0.25">
      <c r="A106" t="s">
        <v>2636</v>
      </c>
      <c r="B106">
        <v>406501.74</v>
      </c>
      <c r="C106">
        <v>0</v>
      </c>
      <c r="D106">
        <v>18366.150000000001</v>
      </c>
      <c r="F106">
        <v>219720.39</v>
      </c>
      <c r="G106">
        <v>312541.7</v>
      </c>
      <c r="N106">
        <v>1812.74</v>
      </c>
      <c r="Q106">
        <v>-1207221.1200000001</v>
      </c>
      <c r="R106">
        <v>1908283.93</v>
      </c>
      <c r="U106">
        <v>620675</v>
      </c>
      <c r="V106">
        <v>489828</v>
      </c>
      <c r="W106">
        <v>1054.01</v>
      </c>
      <c r="Y106">
        <v>49801.49</v>
      </c>
      <c r="AA106">
        <v>174000</v>
      </c>
      <c r="AB106">
        <v>228924.74</v>
      </c>
      <c r="AC106">
        <v>3160</v>
      </c>
      <c r="AD106">
        <v>608</v>
      </c>
      <c r="AE106">
        <v>843303.14</v>
      </c>
      <c r="AF106">
        <v>5108.1899999999996</v>
      </c>
    </row>
    <row r="107" spans="1:34" x14ac:dyDescent="0.25">
      <c r="A107" t="s">
        <v>2637</v>
      </c>
      <c r="B107">
        <v>76884.929999999993</v>
      </c>
      <c r="C107">
        <v>0</v>
      </c>
      <c r="D107">
        <v>33710.39</v>
      </c>
      <c r="F107">
        <v>33280.97</v>
      </c>
      <c r="G107">
        <v>19569.38</v>
      </c>
      <c r="N107">
        <v>0</v>
      </c>
      <c r="Q107">
        <v>-2251591.7999999998</v>
      </c>
      <c r="R107">
        <v>2404357.2799999998</v>
      </c>
      <c r="U107">
        <v>771820.33</v>
      </c>
      <c r="W107">
        <v>328.19</v>
      </c>
      <c r="Y107">
        <v>435776</v>
      </c>
      <c r="AA107">
        <v>62000</v>
      </c>
      <c r="AB107">
        <v>656742</v>
      </c>
      <c r="AC107">
        <v>2080</v>
      </c>
      <c r="AD107">
        <v>8080</v>
      </c>
      <c r="AE107">
        <v>528159.68000000005</v>
      </c>
      <c r="AF107">
        <v>64182.65</v>
      </c>
    </row>
    <row r="108" spans="1:34" x14ac:dyDescent="0.25">
      <c r="A108" t="s">
        <v>2638</v>
      </c>
      <c r="B108">
        <v>158953.47</v>
      </c>
      <c r="C108">
        <v>0</v>
      </c>
      <c r="D108">
        <v>24748.65</v>
      </c>
      <c r="F108">
        <v>7</v>
      </c>
      <c r="G108">
        <v>220094.3</v>
      </c>
      <c r="K108">
        <v>7000</v>
      </c>
      <c r="N108">
        <v>1594.46</v>
      </c>
      <c r="Q108">
        <v>-2811250.33</v>
      </c>
      <c r="R108">
        <v>3154007.83</v>
      </c>
      <c r="U108">
        <v>696995.86</v>
      </c>
      <c r="W108">
        <v>456.45</v>
      </c>
      <c r="Y108">
        <v>947916.9</v>
      </c>
      <c r="AA108">
        <v>176400</v>
      </c>
      <c r="AB108">
        <v>1128279.8999999999</v>
      </c>
      <c r="AC108">
        <v>2488</v>
      </c>
      <c r="AD108">
        <v>584</v>
      </c>
      <c r="AE108">
        <v>605599.25</v>
      </c>
      <c r="AF108">
        <v>32366.6</v>
      </c>
    </row>
    <row r="109" spans="1:34" x14ac:dyDescent="0.25">
      <c r="A109" t="s">
        <v>2639</v>
      </c>
      <c r="B109">
        <v>547957.87</v>
      </c>
      <c r="C109">
        <v>0</v>
      </c>
      <c r="D109">
        <v>60852.72</v>
      </c>
      <c r="F109">
        <v>1270627.69</v>
      </c>
      <c r="G109">
        <v>182015.1</v>
      </c>
      <c r="M109">
        <v>150350</v>
      </c>
      <c r="N109">
        <v>0</v>
      </c>
      <c r="Q109">
        <v>-405846.55</v>
      </c>
      <c r="R109">
        <v>2272032.2400000002</v>
      </c>
      <c r="U109">
        <v>1082936.03</v>
      </c>
      <c r="W109">
        <v>571.37</v>
      </c>
      <c r="Y109">
        <v>852045.7</v>
      </c>
      <c r="AA109">
        <v>125000</v>
      </c>
      <c r="AB109">
        <v>997386.66</v>
      </c>
      <c r="AE109">
        <v>893183.23</v>
      </c>
      <c r="AF109">
        <v>125065.52</v>
      </c>
    </row>
    <row r="110" spans="1:34" x14ac:dyDescent="0.25">
      <c r="A110" t="s">
        <v>2640</v>
      </c>
      <c r="B110">
        <v>43368.93</v>
      </c>
      <c r="C110">
        <v>0</v>
      </c>
      <c r="D110">
        <v>463371.95</v>
      </c>
      <c r="F110">
        <v>126422.39</v>
      </c>
      <c r="G110">
        <v>20872.21</v>
      </c>
      <c r="H110">
        <v>6000</v>
      </c>
      <c r="K110">
        <v>119030.3</v>
      </c>
      <c r="N110">
        <v>6872</v>
      </c>
      <c r="P110">
        <v>-1144415.1499999999</v>
      </c>
      <c r="R110">
        <v>1679735.01</v>
      </c>
      <c r="U110">
        <v>528943.31000000006</v>
      </c>
      <c r="W110">
        <v>165.09</v>
      </c>
      <c r="Y110">
        <v>350880</v>
      </c>
      <c r="AA110">
        <v>129200</v>
      </c>
      <c r="AB110">
        <v>533110.94999999995</v>
      </c>
      <c r="AE110">
        <v>446273.68</v>
      </c>
      <c r="AF110">
        <v>30990.45</v>
      </c>
    </row>
    <row r="111" spans="1:34" x14ac:dyDescent="0.25">
      <c r="A111" t="s">
        <v>2641</v>
      </c>
      <c r="B111">
        <v>288165.84000000003</v>
      </c>
      <c r="C111">
        <v>0</v>
      </c>
      <c r="D111">
        <v>200309.92</v>
      </c>
      <c r="F111">
        <v>6</v>
      </c>
      <c r="G111">
        <v>315200.92</v>
      </c>
      <c r="K111">
        <v>32000</v>
      </c>
      <c r="N111">
        <v>205.61</v>
      </c>
      <c r="P111">
        <v>-969.4</v>
      </c>
      <c r="Q111">
        <v>-948695.9</v>
      </c>
      <c r="R111">
        <v>1611506.92</v>
      </c>
      <c r="U111">
        <v>647291.94999999995</v>
      </c>
      <c r="V111">
        <v>280</v>
      </c>
      <c r="W111">
        <v>1159.8800000000001</v>
      </c>
      <c r="Y111">
        <v>632110</v>
      </c>
      <c r="AA111">
        <v>245756.6</v>
      </c>
      <c r="AB111">
        <v>841591</v>
      </c>
      <c r="AC111">
        <v>1280</v>
      </c>
      <c r="AD111">
        <v>5232</v>
      </c>
      <c r="AE111">
        <v>554309.71</v>
      </c>
      <c r="AF111">
        <v>14550.27</v>
      </c>
    </row>
    <row r="112" spans="1:34" x14ac:dyDescent="0.25">
      <c r="A112" t="s">
        <v>2642</v>
      </c>
      <c r="B112">
        <v>288402.01</v>
      </c>
      <c r="C112">
        <v>34246.949999999997</v>
      </c>
      <c r="D112">
        <v>172844.56</v>
      </c>
      <c r="F112">
        <v>14877.68</v>
      </c>
      <c r="G112">
        <v>606916.03</v>
      </c>
      <c r="J112">
        <v>59800</v>
      </c>
      <c r="K112">
        <v>37823</v>
      </c>
      <c r="N112">
        <v>7928.97</v>
      </c>
      <c r="Q112">
        <v>280864.45</v>
      </c>
      <c r="R112">
        <v>667875.67000000004</v>
      </c>
      <c r="U112">
        <v>807455.12</v>
      </c>
      <c r="V112">
        <v>8400</v>
      </c>
      <c r="W112">
        <v>700.46</v>
      </c>
      <c r="Y112">
        <v>123057.8</v>
      </c>
      <c r="AA112">
        <v>138000</v>
      </c>
      <c r="AB112">
        <v>265989.8</v>
      </c>
      <c r="AD112">
        <v>885</v>
      </c>
      <c r="AE112">
        <v>506152.7</v>
      </c>
      <c r="AF112">
        <v>241590.74</v>
      </c>
    </row>
    <row r="113" spans="1:34" x14ac:dyDescent="0.25">
      <c r="A113" t="s">
        <v>2643</v>
      </c>
      <c r="B113">
        <v>310781.64</v>
      </c>
      <c r="C113">
        <v>0</v>
      </c>
      <c r="D113">
        <v>40801.99</v>
      </c>
      <c r="F113">
        <v>319023.31</v>
      </c>
      <c r="G113">
        <v>45130.39</v>
      </c>
      <c r="H113">
        <v>1</v>
      </c>
      <c r="K113">
        <v>9270</v>
      </c>
      <c r="N113">
        <v>1409.41</v>
      </c>
      <c r="Q113">
        <v>192922.39</v>
      </c>
      <c r="R113">
        <v>654977.96</v>
      </c>
      <c r="U113">
        <v>571927.27</v>
      </c>
      <c r="W113">
        <v>909.18</v>
      </c>
      <c r="Y113">
        <v>411258.7</v>
      </c>
      <c r="AA113">
        <v>161300</v>
      </c>
      <c r="AB113">
        <v>518048.7</v>
      </c>
      <c r="AC113">
        <v>13223</v>
      </c>
      <c r="AD113">
        <v>25665</v>
      </c>
      <c r="AE113">
        <v>609255.77</v>
      </c>
      <c r="AF113">
        <v>121924.11</v>
      </c>
      <c r="AH113">
        <v>120</v>
      </c>
    </row>
    <row r="114" spans="1:34" x14ac:dyDescent="0.25">
      <c r="A114" t="s">
        <v>2644</v>
      </c>
      <c r="B114">
        <v>354494.38</v>
      </c>
      <c r="C114">
        <v>0</v>
      </c>
      <c r="D114">
        <v>134857.81</v>
      </c>
      <c r="F114">
        <v>83443.820000000007</v>
      </c>
      <c r="G114">
        <v>253797.4</v>
      </c>
      <c r="J114">
        <v>0</v>
      </c>
      <c r="K114">
        <v>8400</v>
      </c>
      <c r="N114">
        <v>1989.8</v>
      </c>
      <c r="Q114">
        <v>-2241295.13</v>
      </c>
      <c r="R114">
        <v>3175397.16</v>
      </c>
      <c r="U114">
        <v>824265.14</v>
      </c>
      <c r="V114">
        <v>237514</v>
      </c>
      <c r="W114">
        <v>1074.21</v>
      </c>
      <c r="Y114">
        <v>1162888.3999999999</v>
      </c>
      <c r="AB114">
        <v>1356076.4</v>
      </c>
      <c r="AC114">
        <v>5200</v>
      </c>
      <c r="AD114">
        <v>7584</v>
      </c>
      <c r="AE114">
        <v>899786.83</v>
      </c>
      <c r="AF114">
        <v>59992.94</v>
      </c>
      <c r="AH114">
        <v>15000</v>
      </c>
    </row>
    <row r="115" spans="1:34" x14ac:dyDescent="0.25">
      <c r="A115" t="s">
        <v>2645</v>
      </c>
      <c r="B115">
        <v>176586</v>
      </c>
      <c r="C115">
        <v>0</v>
      </c>
      <c r="D115">
        <v>13379.06</v>
      </c>
      <c r="F115">
        <v>3004093.35</v>
      </c>
      <c r="G115">
        <v>102508.96</v>
      </c>
      <c r="J115">
        <v>0</v>
      </c>
      <c r="K115">
        <v>16120</v>
      </c>
      <c r="N115">
        <v>1972.9</v>
      </c>
      <c r="Q115">
        <v>2299736.27</v>
      </c>
      <c r="R115">
        <v>1191484.79</v>
      </c>
      <c r="U115">
        <v>587319.06000000006</v>
      </c>
      <c r="V115">
        <v>32300</v>
      </c>
      <c r="W115">
        <v>778.97</v>
      </c>
      <c r="Y115">
        <v>588989</v>
      </c>
      <c r="AA115">
        <v>180000</v>
      </c>
      <c r="AB115">
        <v>967676.51</v>
      </c>
      <c r="AC115">
        <v>280</v>
      </c>
      <c r="AD115">
        <v>8404</v>
      </c>
      <c r="AE115">
        <v>470569.67</v>
      </c>
      <c r="AF115">
        <v>140203.44</v>
      </c>
      <c r="AH115">
        <v>15000</v>
      </c>
    </row>
    <row r="116" spans="1:34" x14ac:dyDescent="0.25">
      <c r="A116" t="s">
        <v>2646</v>
      </c>
      <c r="B116">
        <v>287936.61</v>
      </c>
      <c r="C116">
        <v>0</v>
      </c>
      <c r="D116">
        <v>400853.47</v>
      </c>
      <c r="F116">
        <v>1745690.98</v>
      </c>
      <c r="G116">
        <v>220839.69</v>
      </c>
      <c r="J116">
        <v>0</v>
      </c>
      <c r="K116">
        <v>32700</v>
      </c>
      <c r="N116">
        <v>1092</v>
      </c>
      <c r="Q116">
        <v>1704229.07</v>
      </c>
      <c r="R116">
        <v>918887.6</v>
      </c>
      <c r="U116">
        <v>655550.76</v>
      </c>
      <c r="W116">
        <v>811.13</v>
      </c>
      <c r="Y116">
        <v>566411.4</v>
      </c>
      <c r="AA116">
        <v>55200</v>
      </c>
      <c r="AB116">
        <v>776446.4</v>
      </c>
      <c r="AC116">
        <v>900</v>
      </c>
      <c r="AD116">
        <v>5400</v>
      </c>
      <c r="AE116">
        <v>286730.82</v>
      </c>
      <c r="AF116">
        <v>145083.99</v>
      </c>
      <c r="AH116">
        <v>65000</v>
      </c>
    </row>
    <row r="117" spans="1:34" x14ac:dyDescent="0.25">
      <c r="A117" t="s">
        <v>2647</v>
      </c>
      <c r="B117">
        <v>244170.81</v>
      </c>
      <c r="C117">
        <v>3000</v>
      </c>
      <c r="D117">
        <v>79962.47</v>
      </c>
      <c r="F117">
        <v>81331.820000000007</v>
      </c>
      <c r="G117">
        <v>78504.25</v>
      </c>
      <c r="K117">
        <v>75840</v>
      </c>
      <c r="N117">
        <v>1929.8</v>
      </c>
      <c r="Q117">
        <v>-1472530.48</v>
      </c>
      <c r="R117">
        <v>1855787.89</v>
      </c>
      <c r="U117">
        <v>741013.17</v>
      </c>
      <c r="V117">
        <v>292376</v>
      </c>
      <c r="W117">
        <v>729.5</v>
      </c>
      <c r="Y117">
        <v>949402.4</v>
      </c>
      <c r="AA117">
        <v>93632.15</v>
      </c>
      <c r="AB117">
        <v>1263584.6499999999</v>
      </c>
      <c r="AC117">
        <v>160</v>
      </c>
      <c r="AD117">
        <v>1328</v>
      </c>
      <c r="AE117">
        <v>726363.43</v>
      </c>
      <c r="AF117">
        <v>42649.25</v>
      </c>
      <c r="AH117">
        <v>17125.75</v>
      </c>
    </row>
    <row r="118" spans="1:34" x14ac:dyDescent="0.25">
      <c r="A118" t="s">
        <v>2648</v>
      </c>
      <c r="B118">
        <v>207514.5</v>
      </c>
      <c r="C118">
        <v>0</v>
      </c>
      <c r="D118">
        <v>248117.83</v>
      </c>
      <c r="F118">
        <v>234994.22</v>
      </c>
      <c r="G118">
        <v>225728.05</v>
      </c>
      <c r="J118">
        <v>14500</v>
      </c>
      <c r="K118">
        <v>16560</v>
      </c>
      <c r="N118">
        <v>157.51</v>
      </c>
      <c r="Q118">
        <v>-886194.17</v>
      </c>
      <c r="R118">
        <v>1498231.3</v>
      </c>
      <c r="U118">
        <v>1302620.6599999999</v>
      </c>
      <c r="V118">
        <v>2</v>
      </c>
      <c r="W118">
        <v>508.84</v>
      </c>
      <c r="Y118">
        <v>573104.4</v>
      </c>
      <c r="AB118">
        <v>780682.4</v>
      </c>
      <c r="AC118">
        <v>1216</v>
      </c>
      <c r="AD118">
        <v>8196</v>
      </c>
      <c r="AE118">
        <v>705243.45</v>
      </c>
      <c r="AF118">
        <v>92774.84</v>
      </c>
      <c r="AG118">
        <v>15000</v>
      </c>
      <c r="AH118">
        <v>23.25</v>
      </c>
    </row>
    <row r="119" spans="1:34" x14ac:dyDescent="0.25">
      <c r="A119" t="s">
        <v>2649</v>
      </c>
      <c r="B119">
        <v>395941.25</v>
      </c>
      <c r="C119">
        <v>0</v>
      </c>
      <c r="D119">
        <v>35424.33</v>
      </c>
      <c r="F119">
        <v>1501392.9</v>
      </c>
      <c r="G119">
        <v>249370.54</v>
      </c>
      <c r="J119">
        <v>39800</v>
      </c>
      <c r="K119">
        <v>24280</v>
      </c>
      <c r="N119">
        <v>0</v>
      </c>
      <c r="Q119">
        <v>1824584.03</v>
      </c>
      <c r="R119">
        <v>655276.54</v>
      </c>
      <c r="U119">
        <v>1046055.71</v>
      </c>
      <c r="W119">
        <v>1224.03</v>
      </c>
      <c r="Y119">
        <v>687884.72</v>
      </c>
      <c r="AB119">
        <v>1063267.72</v>
      </c>
      <c r="AD119">
        <v>31196</v>
      </c>
      <c r="AE119">
        <v>723214.96</v>
      </c>
      <c r="AF119">
        <v>261297.48</v>
      </c>
      <c r="AH119">
        <v>17999.849999999999</v>
      </c>
    </row>
    <row r="120" spans="1:34" x14ac:dyDescent="0.25">
      <c r="A120" t="s">
        <v>2650</v>
      </c>
      <c r="B120">
        <v>173471.02</v>
      </c>
      <c r="C120">
        <v>0</v>
      </c>
      <c r="D120">
        <v>60814.879999999997</v>
      </c>
      <c r="F120">
        <v>801562.13</v>
      </c>
      <c r="G120">
        <v>50168.86</v>
      </c>
      <c r="J120">
        <v>15500</v>
      </c>
      <c r="K120">
        <v>21640</v>
      </c>
      <c r="N120">
        <v>0</v>
      </c>
      <c r="Q120">
        <v>-632035.77</v>
      </c>
      <c r="R120">
        <v>1904716.16</v>
      </c>
      <c r="U120">
        <v>741033</v>
      </c>
      <c r="W120">
        <v>653.72</v>
      </c>
      <c r="Y120">
        <v>539810.4</v>
      </c>
      <c r="AA120">
        <v>108200</v>
      </c>
      <c r="AB120">
        <v>861613.4</v>
      </c>
      <c r="AC120">
        <v>13242</v>
      </c>
      <c r="AD120">
        <v>3200</v>
      </c>
      <c r="AE120">
        <v>613488.32999999996</v>
      </c>
      <c r="AF120">
        <v>106940.09</v>
      </c>
      <c r="AH120">
        <v>15016.8</v>
      </c>
    </row>
    <row r="121" spans="1:34" x14ac:dyDescent="0.25">
      <c r="A121" t="s">
        <v>2651</v>
      </c>
      <c r="B121">
        <v>722184.67</v>
      </c>
      <c r="C121">
        <v>0</v>
      </c>
      <c r="D121">
        <v>151032.16</v>
      </c>
      <c r="F121">
        <v>106458.51</v>
      </c>
      <c r="G121">
        <v>119741.64</v>
      </c>
      <c r="K121">
        <v>34540</v>
      </c>
      <c r="N121">
        <v>14.9</v>
      </c>
      <c r="Q121">
        <v>-1915676.57</v>
      </c>
      <c r="R121">
        <v>2482221.21</v>
      </c>
      <c r="U121">
        <v>570354.54</v>
      </c>
      <c r="V121">
        <v>636962</v>
      </c>
      <c r="W121">
        <v>385.47</v>
      </c>
      <c r="Y121">
        <v>946281.6</v>
      </c>
      <c r="AA121">
        <v>243200</v>
      </c>
      <c r="AB121">
        <v>1330072.6000000001</v>
      </c>
      <c r="AC121">
        <v>3520</v>
      </c>
      <c r="AD121">
        <v>12796</v>
      </c>
      <c r="AE121">
        <v>449364.73</v>
      </c>
      <c r="AF121">
        <v>87517.85</v>
      </c>
      <c r="AH121">
        <v>15594.99</v>
      </c>
    </row>
    <row r="122" spans="1:34" x14ac:dyDescent="0.25">
      <c r="A122" t="s">
        <v>2652</v>
      </c>
      <c r="B122">
        <v>766820.37</v>
      </c>
      <c r="C122">
        <v>0</v>
      </c>
      <c r="D122">
        <v>274624.49</v>
      </c>
      <c r="F122">
        <v>1903155.99</v>
      </c>
      <c r="G122">
        <v>82221.94</v>
      </c>
      <c r="N122">
        <v>1215</v>
      </c>
      <c r="Q122">
        <v>-1066922.44</v>
      </c>
      <c r="R122">
        <v>3637434.23</v>
      </c>
      <c r="U122">
        <v>588463.16</v>
      </c>
      <c r="V122">
        <v>726682</v>
      </c>
      <c r="W122">
        <v>1085.69</v>
      </c>
      <c r="Y122">
        <v>1028460</v>
      </c>
      <c r="AB122">
        <v>1254210</v>
      </c>
      <c r="AD122">
        <v>44024</v>
      </c>
      <c r="AE122">
        <v>507810.72</v>
      </c>
      <c r="AF122">
        <v>83550.13</v>
      </c>
    </row>
    <row r="123" spans="1:34" x14ac:dyDescent="0.25">
      <c r="A123" t="s">
        <v>2653</v>
      </c>
      <c r="B123">
        <v>1042333.41</v>
      </c>
      <c r="C123">
        <v>0</v>
      </c>
      <c r="D123">
        <v>1150999.95</v>
      </c>
      <c r="F123">
        <v>1319458.25</v>
      </c>
      <c r="G123">
        <v>27079.88</v>
      </c>
      <c r="N123">
        <v>1761</v>
      </c>
      <c r="Q123">
        <v>3144825.71</v>
      </c>
      <c r="U123">
        <v>272212</v>
      </c>
      <c r="V123">
        <v>616078</v>
      </c>
      <c r="W123">
        <v>2225.5300000000002</v>
      </c>
      <c r="AA123">
        <v>440032</v>
      </c>
      <c r="AB123">
        <v>321340</v>
      </c>
      <c r="AD123">
        <v>10628</v>
      </c>
      <c r="AE123">
        <v>492846.65</v>
      </c>
      <c r="AF123">
        <v>112448.1</v>
      </c>
    </row>
    <row r="124" spans="1:34" x14ac:dyDescent="0.25">
      <c r="A124" t="s">
        <v>2654</v>
      </c>
      <c r="B124">
        <v>140492.57</v>
      </c>
      <c r="C124">
        <v>0</v>
      </c>
      <c r="D124">
        <v>490429.7</v>
      </c>
      <c r="F124">
        <v>2253895.16</v>
      </c>
      <c r="G124">
        <v>356262.03</v>
      </c>
      <c r="J124">
        <v>0</v>
      </c>
      <c r="N124">
        <v>2742.9</v>
      </c>
      <c r="Q124">
        <v>2523432.8199999998</v>
      </c>
      <c r="R124">
        <v>431249.19</v>
      </c>
      <c r="U124">
        <v>385632.39</v>
      </c>
      <c r="V124">
        <v>52400</v>
      </c>
      <c r="W124">
        <v>1051.49</v>
      </c>
      <c r="AA124">
        <v>444260.4</v>
      </c>
      <c r="AB124">
        <v>265766.40000000002</v>
      </c>
      <c r="AC124">
        <v>24255</v>
      </c>
      <c r="AD124">
        <v>6734</v>
      </c>
      <c r="AE124">
        <v>302934.33</v>
      </c>
    </row>
    <row r="125" spans="1:34" x14ac:dyDescent="0.25">
      <c r="A125" t="s">
        <v>2655</v>
      </c>
      <c r="B125">
        <v>159438.95000000001</v>
      </c>
      <c r="C125">
        <v>0</v>
      </c>
      <c r="D125">
        <v>854542.56</v>
      </c>
      <c r="F125">
        <v>167161</v>
      </c>
      <c r="G125">
        <v>175296.83</v>
      </c>
      <c r="J125">
        <v>50000</v>
      </c>
      <c r="N125">
        <v>628</v>
      </c>
      <c r="Q125">
        <v>1174435.23</v>
      </c>
      <c r="U125">
        <v>627293.89</v>
      </c>
      <c r="W125">
        <v>367.27</v>
      </c>
      <c r="AA125">
        <v>183852</v>
      </c>
      <c r="AB125">
        <v>290068</v>
      </c>
      <c r="AD125">
        <v>20772</v>
      </c>
      <c r="AE125">
        <v>366433.71</v>
      </c>
      <c r="AF125">
        <v>1663.34</v>
      </c>
      <c r="AH125">
        <v>1200</v>
      </c>
    </row>
    <row r="126" spans="1:34" x14ac:dyDescent="0.25">
      <c r="A126" t="s">
        <v>2656</v>
      </c>
      <c r="B126">
        <v>345671.03</v>
      </c>
      <c r="C126">
        <v>0</v>
      </c>
      <c r="D126">
        <v>256174.02</v>
      </c>
      <c r="F126">
        <v>522509.18</v>
      </c>
      <c r="G126">
        <v>403176.1</v>
      </c>
      <c r="N126">
        <v>586</v>
      </c>
      <c r="Q126">
        <v>849877.17</v>
      </c>
      <c r="R126">
        <v>343312.84</v>
      </c>
      <c r="U126">
        <v>1141142.75</v>
      </c>
      <c r="W126">
        <v>677.94</v>
      </c>
      <c r="Y126">
        <v>1406400</v>
      </c>
      <c r="AA126">
        <v>19000</v>
      </c>
      <c r="AB126">
        <v>1575458</v>
      </c>
      <c r="AC126">
        <v>30396</v>
      </c>
      <c r="AD126">
        <v>548</v>
      </c>
      <c r="AE126">
        <v>614257.93000000005</v>
      </c>
      <c r="AF126">
        <v>12806.44</v>
      </c>
    </row>
    <row r="127" spans="1:34" x14ac:dyDescent="0.25">
      <c r="A127" t="s">
        <v>2657</v>
      </c>
      <c r="B127">
        <v>377183.66</v>
      </c>
      <c r="C127">
        <v>0</v>
      </c>
      <c r="D127">
        <v>438320.97</v>
      </c>
      <c r="F127">
        <v>256479.29</v>
      </c>
      <c r="G127">
        <v>158313.85999999999</v>
      </c>
      <c r="N127">
        <v>3404</v>
      </c>
      <c r="Q127">
        <v>-630948.61</v>
      </c>
      <c r="R127">
        <v>1627802.29</v>
      </c>
      <c r="U127">
        <v>1203660.74</v>
      </c>
      <c r="W127">
        <v>712.75</v>
      </c>
      <c r="Y127">
        <v>874240</v>
      </c>
      <c r="AA127">
        <v>400</v>
      </c>
      <c r="AB127">
        <v>1137036.43</v>
      </c>
      <c r="AC127">
        <v>4405</v>
      </c>
      <c r="AD127">
        <v>23490</v>
      </c>
      <c r="AE127">
        <v>678378.92</v>
      </c>
      <c r="AF127">
        <v>5663.04</v>
      </c>
    </row>
    <row r="128" spans="1:34" x14ac:dyDescent="0.25">
      <c r="A128" t="s">
        <v>2658</v>
      </c>
      <c r="B128">
        <v>1050437.31</v>
      </c>
      <c r="C128">
        <v>100000</v>
      </c>
      <c r="D128">
        <v>980355.9</v>
      </c>
      <c r="F128">
        <v>17</v>
      </c>
      <c r="G128">
        <v>79732.52</v>
      </c>
      <c r="N128">
        <v>0</v>
      </c>
      <c r="Q128">
        <v>-243733.98</v>
      </c>
      <c r="R128">
        <v>2560000</v>
      </c>
      <c r="U128">
        <v>976048.78</v>
      </c>
      <c r="W128">
        <v>2591.46</v>
      </c>
      <c r="Y128">
        <v>690720</v>
      </c>
      <c r="AA128">
        <v>2257</v>
      </c>
      <c r="AB128">
        <v>993104.81</v>
      </c>
      <c r="AD128">
        <v>32136</v>
      </c>
      <c r="AE128">
        <v>709320.31</v>
      </c>
      <c r="AF128">
        <v>42779.41</v>
      </c>
    </row>
    <row r="129" spans="1:34" x14ac:dyDescent="0.25">
      <c r="A129" t="s">
        <v>2659</v>
      </c>
      <c r="B129">
        <v>376011.71</v>
      </c>
      <c r="C129">
        <v>0</v>
      </c>
      <c r="D129">
        <v>91170.559999999998</v>
      </c>
      <c r="F129">
        <v>-10154.719999999999</v>
      </c>
      <c r="G129">
        <v>211379.07</v>
      </c>
      <c r="K129">
        <v>35000</v>
      </c>
      <c r="N129">
        <v>378191.12</v>
      </c>
      <c r="Q129">
        <v>-2576744.19</v>
      </c>
      <c r="R129">
        <v>2948636.78</v>
      </c>
      <c r="U129">
        <v>97463.38</v>
      </c>
      <c r="W129">
        <v>953.61</v>
      </c>
      <c r="Y129">
        <v>1382470</v>
      </c>
      <c r="AA129">
        <v>642379.38</v>
      </c>
      <c r="AB129">
        <v>1620033</v>
      </c>
      <c r="AD129">
        <v>11448</v>
      </c>
      <c r="AE129">
        <v>554456.64</v>
      </c>
      <c r="AF129">
        <v>54005.82</v>
      </c>
    </row>
    <row r="130" spans="1:34" x14ac:dyDescent="0.25">
      <c r="A130" t="s">
        <v>2660</v>
      </c>
      <c r="B130">
        <v>779804.88</v>
      </c>
      <c r="C130">
        <v>0</v>
      </c>
      <c r="D130">
        <v>57328.93</v>
      </c>
      <c r="F130">
        <v>1181523.98</v>
      </c>
      <c r="G130">
        <v>932885.75</v>
      </c>
      <c r="N130">
        <v>0</v>
      </c>
      <c r="Q130">
        <v>1030261.94</v>
      </c>
      <c r="R130">
        <v>2368242.5</v>
      </c>
      <c r="U130">
        <v>983591.77</v>
      </c>
      <c r="V130">
        <v>500</v>
      </c>
      <c r="W130">
        <v>2544.08</v>
      </c>
      <c r="Y130">
        <v>1246280</v>
      </c>
      <c r="AB130">
        <v>1357627</v>
      </c>
      <c r="AC130">
        <v>28490</v>
      </c>
      <c r="AE130">
        <v>1125704.07</v>
      </c>
      <c r="AF130">
        <v>168055.67999999999</v>
      </c>
    </row>
    <row r="131" spans="1:34" x14ac:dyDescent="0.25">
      <c r="A131" t="s">
        <v>2661</v>
      </c>
      <c r="B131">
        <v>768572.7</v>
      </c>
      <c r="C131">
        <v>0</v>
      </c>
      <c r="D131">
        <v>546000.51</v>
      </c>
      <c r="F131">
        <v>1910206.22</v>
      </c>
      <c r="G131">
        <v>432425.16</v>
      </c>
      <c r="N131">
        <v>5896.55</v>
      </c>
      <c r="Q131">
        <v>1571915.87</v>
      </c>
      <c r="R131">
        <v>1552681.09</v>
      </c>
      <c r="U131">
        <v>1040821.56</v>
      </c>
      <c r="V131">
        <v>333886</v>
      </c>
      <c r="W131">
        <v>1289.1500000000001</v>
      </c>
      <c r="Y131">
        <v>620800</v>
      </c>
      <c r="AB131">
        <v>863365</v>
      </c>
      <c r="AD131">
        <v>15344</v>
      </c>
      <c r="AE131">
        <v>483401.83</v>
      </c>
      <c r="AF131">
        <v>107974.8</v>
      </c>
    </row>
    <row r="132" spans="1:34" x14ac:dyDescent="0.25">
      <c r="A132" t="s">
        <v>2662</v>
      </c>
      <c r="B132">
        <v>651593.55000000005</v>
      </c>
      <c r="C132">
        <v>26296</v>
      </c>
      <c r="D132">
        <v>1162098.6299999999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934946.84</v>
      </c>
      <c r="V132">
        <v>344586</v>
      </c>
      <c r="W132">
        <v>1234.73</v>
      </c>
      <c r="Y132">
        <v>1099200</v>
      </c>
      <c r="AA132">
        <v>50</v>
      </c>
      <c r="AB132">
        <v>1304286</v>
      </c>
      <c r="AD132">
        <v>55108</v>
      </c>
      <c r="AE132">
        <v>467903.69</v>
      </c>
    </row>
    <row r="133" spans="1:34" x14ac:dyDescent="0.25">
      <c r="A133" t="s">
        <v>2663</v>
      </c>
      <c r="B133">
        <v>1191331.27</v>
      </c>
      <c r="C133">
        <v>0</v>
      </c>
      <c r="D133">
        <v>1141801.71</v>
      </c>
      <c r="F133">
        <v>4</v>
      </c>
      <c r="G133">
        <v>341942.95</v>
      </c>
      <c r="K133">
        <v>12540</v>
      </c>
      <c r="N133">
        <v>2675.41</v>
      </c>
      <c r="Q133">
        <v>-194111.05</v>
      </c>
      <c r="R133">
        <v>1849445.73</v>
      </c>
      <c r="U133">
        <v>788804.65</v>
      </c>
      <c r="V133">
        <v>743408</v>
      </c>
      <c r="W133">
        <v>1041.99</v>
      </c>
      <c r="Y133">
        <v>951193.59999999998</v>
      </c>
      <c r="AA133">
        <v>216354.18</v>
      </c>
      <c r="AB133">
        <v>1115753.6000000001</v>
      </c>
      <c r="AD133">
        <v>840</v>
      </c>
      <c r="AE133">
        <v>570299.87</v>
      </c>
      <c r="AF133">
        <v>9379.11</v>
      </c>
    </row>
    <row r="134" spans="1:34" x14ac:dyDescent="0.25">
      <c r="A134" t="s">
        <v>2664</v>
      </c>
      <c r="B134">
        <v>305248.49</v>
      </c>
      <c r="C134">
        <v>5344</v>
      </c>
      <c r="D134">
        <v>27283.08</v>
      </c>
      <c r="F134">
        <v>6</v>
      </c>
      <c r="G134">
        <v>90787.49</v>
      </c>
      <c r="K134">
        <v>44940</v>
      </c>
      <c r="N134">
        <v>1755.02</v>
      </c>
      <c r="Q134">
        <v>-1040870.12</v>
      </c>
      <c r="R134">
        <v>1289115.33</v>
      </c>
      <c r="U134">
        <v>783702.58</v>
      </c>
      <c r="W134">
        <v>503.37</v>
      </c>
      <c r="Y134">
        <v>1107600</v>
      </c>
      <c r="AA134">
        <v>156000</v>
      </c>
      <c r="AB134">
        <v>1259300</v>
      </c>
      <c r="AC134">
        <v>24888</v>
      </c>
      <c r="AE134">
        <v>579921.49</v>
      </c>
      <c r="AF134">
        <v>49967.63</v>
      </c>
    </row>
    <row r="135" spans="1:34" x14ac:dyDescent="0.25">
      <c r="A135" t="s">
        <v>2665</v>
      </c>
      <c r="B135">
        <v>376254.85</v>
      </c>
      <c r="C135">
        <v>0</v>
      </c>
      <c r="D135">
        <v>300559.18</v>
      </c>
      <c r="F135">
        <v>1203905.56</v>
      </c>
      <c r="G135">
        <v>83083.28</v>
      </c>
      <c r="K135">
        <v>31060</v>
      </c>
      <c r="N135">
        <v>668</v>
      </c>
      <c r="Q135">
        <v>-432438</v>
      </c>
      <c r="R135">
        <v>2316929.4300000002</v>
      </c>
      <c r="U135">
        <v>483287.14</v>
      </c>
      <c r="V135">
        <v>75000</v>
      </c>
      <c r="W135">
        <v>311.27</v>
      </c>
      <c r="Y135">
        <v>1360310</v>
      </c>
      <c r="AA135">
        <v>388015.2</v>
      </c>
      <c r="AB135">
        <v>1553378.15</v>
      </c>
      <c r="AC135">
        <v>1552</v>
      </c>
      <c r="AE135">
        <v>493167.57</v>
      </c>
      <c r="AF135">
        <v>161242.45000000001</v>
      </c>
      <c r="AH135">
        <v>50000</v>
      </c>
    </row>
    <row r="136" spans="1:34" x14ac:dyDescent="0.25">
      <c r="A136" t="s">
        <v>2666</v>
      </c>
      <c r="B136">
        <v>637029.07999999996</v>
      </c>
      <c r="C136">
        <v>0</v>
      </c>
      <c r="D136">
        <v>235816.5</v>
      </c>
      <c r="F136">
        <v>601006.54</v>
      </c>
      <c r="G136">
        <v>180810.76</v>
      </c>
      <c r="K136">
        <v>17308.669999999998</v>
      </c>
      <c r="N136">
        <v>1910</v>
      </c>
      <c r="Q136">
        <v>-1258342.24</v>
      </c>
      <c r="R136">
        <v>2601070</v>
      </c>
      <c r="U136">
        <v>674697.97</v>
      </c>
      <c r="W136">
        <v>1454.81</v>
      </c>
      <c r="Y136">
        <v>384320</v>
      </c>
      <c r="AA136">
        <v>428998.96</v>
      </c>
      <c r="AB136">
        <v>619574.54</v>
      </c>
      <c r="AD136">
        <v>6176</v>
      </c>
      <c r="AE136">
        <v>491940.43</v>
      </c>
      <c r="AF136">
        <v>79064.320000000007</v>
      </c>
    </row>
    <row r="137" spans="1:34" x14ac:dyDescent="0.25">
      <c r="A137" t="s">
        <v>2667</v>
      </c>
      <c r="B137">
        <v>1014590.49</v>
      </c>
      <c r="C137">
        <v>0</v>
      </c>
      <c r="D137">
        <v>111147.31</v>
      </c>
      <c r="F137">
        <v>493307.29</v>
      </c>
      <c r="G137">
        <v>119744.05</v>
      </c>
      <c r="J137">
        <v>0</v>
      </c>
      <c r="M137">
        <v>751730</v>
      </c>
      <c r="N137">
        <v>8600</v>
      </c>
      <c r="P137">
        <v>-272687.02</v>
      </c>
      <c r="R137">
        <v>1034443.85</v>
      </c>
      <c r="U137">
        <v>1223945.42</v>
      </c>
      <c r="W137">
        <v>2790.09</v>
      </c>
      <c r="Y137">
        <v>1338110</v>
      </c>
      <c r="AA137">
        <v>206680</v>
      </c>
      <c r="AB137">
        <v>1547354</v>
      </c>
      <c r="AD137">
        <v>45090</v>
      </c>
      <c r="AE137">
        <v>687518.61</v>
      </c>
      <c r="AF137">
        <v>74860.59</v>
      </c>
      <c r="AH137">
        <v>200000</v>
      </c>
    </row>
    <row r="138" spans="1:34" x14ac:dyDescent="0.25">
      <c r="A138" t="s">
        <v>2668</v>
      </c>
      <c r="B138">
        <v>580864.39</v>
      </c>
      <c r="C138">
        <v>0</v>
      </c>
      <c r="D138">
        <v>118441.8</v>
      </c>
      <c r="F138">
        <v>29049.200000000001</v>
      </c>
      <c r="G138">
        <v>250278.62</v>
      </c>
      <c r="J138">
        <v>0</v>
      </c>
      <c r="K138">
        <v>10890</v>
      </c>
      <c r="M138">
        <v>8450</v>
      </c>
      <c r="N138">
        <v>0</v>
      </c>
      <c r="Q138">
        <v>-106757.37</v>
      </c>
      <c r="R138">
        <v>1047549.59</v>
      </c>
      <c r="U138">
        <v>548573.05000000005</v>
      </c>
      <c r="W138">
        <v>916.47</v>
      </c>
      <c r="Y138">
        <v>728920</v>
      </c>
      <c r="AA138">
        <v>200000</v>
      </c>
      <c r="AB138">
        <v>813881</v>
      </c>
      <c r="AD138">
        <v>35706</v>
      </c>
      <c r="AE138">
        <v>537395.37</v>
      </c>
      <c r="AF138">
        <v>52925.36</v>
      </c>
      <c r="AH138">
        <v>20000</v>
      </c>
    </row>
    <row r="139" spans="1:34" x14ac:dyDescent="0.25">
      <c r="A139" t="s">
        <v>2669</v>
      </c>
      <c r="B139">
        <v>1849678.49</v>
      </c>
      <c r="C139">
        <v>0</v>
      </c>
      <c r="D139">
        <v>85160.05</v>
      </c>
      <c r="F139">
        <v>305504.26</v>
      </c>
      <c r="G139">
        <v>587884.44999999995</v>
      </c>
      <c r="J139">
        <v>0</v>
      </c>
      <c r="K139">
        <v>22500</v>
      </c>
      <c r="M139">
        <v>76400</v>
      </c>
      <c r="N139">
        <v>0</v>
      </c>
      <c r="Q139">
        <v>1004584</v>
      </c>
      <c r="R139">
        <v>1372436.88</v>
      </c>
      <c r="U139">
        <v>1231050</v>
      </c>
      <c r="V139">
        <v>83250</v>
      </c>
      <c r="W139">
        <v>3244.35</v>
      </c>
      <c r="Y139">
        <v>1540080</v>
      </c>
      <c r="AA139">
        <v>551400</v>
      </c>
      <c r="AB139">
        <v>1627387</v>
      </c>
      <c r="AD139">
        <v>38208</v>
      </c>
      <c r="AE139">
        <v>1123309.43</v>
      </c>
      <c r="AF139">
        <v>147813.54999999999</v>
      </c>
      <c r="AH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AJ1" zoomScale="107" zoomScaleNormal="107" workbookViewId="0">
      <selection activeCell="AR4" sqref="AR4:AR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3.3984375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2058</v>
      </c>
      <c r="K1" t="s">
        <v>2059</v>
      </c>
      <c r="L1" t="s">
        <v>2060</v>
      </c>
      <c r="M1" t="s">
        <v>2121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2123</v>
      </c>
      <c r="U1" t="s">
        <v>2067</v>
      </c>
      <c r="V1" t="s">
        <v>2068</v>
      </c>
      <c r="W1" t="s">
        <v>2532</v>
      </c>
      <c r="X1" t="s">
        <v>2069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2437</v>
      </c>
      <c r="AE1" t="s">
        <v>2074</v>
      </c>
      <c r="AF1" t="s">
        <v>2075</v>
      </c>
      <c r="AG1" t="s">
        <v>2076</v>
      </c>
      <c r="AH1" t="s">
        <v>2077</v>
      </c>
      <c r="AI1" t="s">
        <v>2078</v>
      </c>
      <c r="AJ1" t="s">
        <v>2079</v>
      </c>
      <c r="AK1" t="s">
        <v>2080</v>
      </c>
      <c r="AL1" t="s">
        <v>2082</v>
      </c>
      <c r="AM1" t="s">
        <v>2083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2088</v>
      </c>
      <c r="K2" t="s">
        <v>2089</v>
      </c>
      <c r="L2" t="s">
        <v>2090</v>
      </c>
      <c r="M2" t="s">
        <v>2129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2131</v>
      </c>
      <c r="U2" t="s">
        <v>2097</v>
      </c>
      <c r="V2" t="s">
        <v>2098</v>
      </c>
      <c r="W2" t="s">
        <v>2533</v>
      </c>
      <c r="X2" t="s">
        <v>2099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2438</v>
      </c>
      <c r="AE2" t="s">
        <v>2104</v>
      </c>
      <c r="AF2" t="s">
        <v>2105</v>
      </c>
      <c r="AG2" t="s">
        <v>2106</v>
      </c>
      <c r="AH2" t="s">
        <v>2107</v>
      </c>
      <c r="AI2" t="s">
        <v>2108</v>
      </c>
      <c r="AJ2" t="s">
        <v>2109</v>
      </c>
      <c r="AK2" t="s">
        <v>2110</v>
      </c>
      <c r="AL2" t="s">
        <v>2112</v>
      </c>
      <c r="AM2" t="s">
        <v>2113</v>
      </c>
    </row>
    <row r="3" spans="1:45" x14ac:dyDescent="0.25">
      <c r="E3" t="s">
        <v>2114</v>
      </c>
      <c r="F3">
        <v>69585767.260000005</v>
      </c>
      <c r="G3">
        <v>1487690.25</v>
      </c>
      <c r="H3">
        <v>26915584.73</v>
      </c>
      <c r="I3">
        <v>49.65</v>
      </c>
      <c r="J3">
        <v>73903263.450000003</v>
      </c>
      <c r="K3">
        <v>41928536.259999998</v>
      </c>
      <c r="L3">
        <v>6002</v>
      </c>
      <c r="M3">
        <v>194900</v>
      </c>
      <c r="N3">
        <v>434150</v>
      </c>
      <c r="O3">
        <v>2694339.27</v>
      </c>
      <c r="P3">
        <v>341923.45</v>
      </c>
      <c r="Q3">
        <v>1318087.47</v>
      </c>
      <c r="R3">
        <v>695617.17</v>
      </c>
      <c r="S3">
        <v>606030.11</v>
      </c>
      <c r="T3">
        <v>-1350181.04</v>
      </c>
      <c r="U3">
        <v>-39529020.380000003</v>
      </c>
      <c r="V3">
        <v>245826879.91</v>
      </c>
      <c r="W3">
        <v>294.82</v>
      </c>
      <c r="X3">
        <v>11173.91</v>
      </c>
      <c r="Y3">
        <v>86913080</v>
      </c>
      <c r="Z3">
        <v>28443960.239999998</v>
      </c>
      <c r="AA3">
        <v>152453.63</v>
      </c>
      <c r="AB3">
        <v>1</v>
      </c>
      <c r="AC3">
        <v>110005674.20999999</v>
      </c>
      <c r="AD3">
        <v>2013</v>
      </c>
      <c r="AE3">
        <v>20359750.399999999</v>
      </c>
      <c r="AF3">
        <v>137229962.87</v>
      </c>
      <c r="AG3">
        <v>678599</v>
      </c>
      <c r="AH3">
        <v>1101763.5</v>
      </c>
      <c r="AI3">
        <v>88971827.709999993</v>
      </c>
      <c r="AJ3">
        <v>12327448.960000001</v>
      </c>
      <c r="AK3">
        <v>25000</v>
      </c>
      <c r="AL3">
        <v>2569784.62</v>
      </c>
      <c r="AM3">
        <v>46.91</v>
      </c>
      <c r="AN3" s="59">
        <f t="shared" ref="AN3:AS3" si="0">SUM(AN4:AN139)</f>
        <v>97989091.890000001</v>
      </c>
      <c r="AO3" s="29">
        <f t="shared" si="0"/>
        <v>5484117.3599999985</v>
      </c>
      <c r="AP3" s="19">
        <f t="shared" si="0"/>
        <v>92504974.529999986</v>
      </c>
      <c r="AQ3" s="13">
        <f t="shared" si="0"/>
        <v>245888401.21000019</v>
      </c>
      <c r="AR3" s="14">
        <f t="shared" si="0"/>
        <v>242904433.56999996</v>
      </c>
      <c r="AS3" s="24">
        <f t="shared" si="0"/>
        <v>2983967.64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2534</v>
      </c>
      <c r="F4">
        <v>441455.95</v>
      </c>
      <c r="G4">
        <v>0</v>
      </c>
      <c r="H4">
        <v>84336.21</v>
      </c>
      <c r="J4">
        <v>133187.72</v>
      </c>
      <c r="K4">
        <v>281369.09999999998</v>
      </c>
      <c r="N4">
        <v>2000</v>
      </c>
      <c r="O4">
        <v>21560</v>
      </c>
      <c r="R4">
        <v>0</v>
      </c>
      <c r="U4">
        <v>-1192404.3600000001</v>
      </c>
      <c r="V4">
        <v>2193223.69</v>
      </c>
      <c r="Y4">
        <v>442058.56</v>
      </c>
      <c r="Z4">
        <v>262890</v>
      </c>
      <c r="AA4">
        <v>626.64</v>
      </c>
      <c r="AC4">
        <v>892990</v>
      </c>
      <c r="AF4">
        <v>1169398</v>
      </c>
      <c r="AG4">
        <v>4280</v>
      </c>
      <c r="AH4">
        <v>1952</v>
      </c>
      <c r="AI4">
        <v>471374.51</v>
      </c>
      <c r="AJ4">
        <v>24735.040000000001</v>
      </c>
      <c r="AL4">
        <v>10856</v>
      </c>
      <c r="AN4" s="59">
        <f>SUM(F4:I4)</f>
        <v>525792.16</v>
      </c>
      <c r="AO4" s="29">
        <f>SUM(N4:R4)</f>
        <v>23560</v>
      </c>
      <c r="AP4" s="19">
        <f>AN4-AO4</f>
        <v>502232.16000000003</v>
      </c>
      <c r="AQ4" s="13">
        <f>SUM(W4:AE4)</f>
        <v>1598565.2000000002</v>
      </c>
      <c r="AR4" s="14">
        <f>SUM(AF4:AM4)</f>
        <v>1682595.55</v>
      </c>
      <c r="AS4" s="24">
        <f>AQ4-AR4</f>
        <v>-84030.34999999986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2535</v>
      </c>
      <c r="F5">
        <v>533116.18999999994</v>
      </c>
      <c r="G5">
        <v>0</v>
      </c>
      <c r="H5">
        <v>97923.07</v>
      </c>
      <c r="J5">
        <v>845226.67</v>
      </c>
      <c r="K5">
        <v>1032317.35</v>
      </c>
      <c r="O5">
        <v>16022.3</v>
      </c>
      <c r="R5">
        <v>1560</v>
      </c>
      <c r="S5">
        <v>313260</v>
      </c>
      <c r="U5">
        <v>1511169.03</v>
      </c>
      <c r="V5">
        <v>1265427.9099999999</v>
      </c>
      <c r="Y5">
        <v>492679.4</v>
      </c>
      <c r="AA5">
        <v>1330.12</v>
      </c>
      <c r="AC5">
        <v>777840</v>
      </c>
      <c r="AE5">
        <v>100000</v>
      </c>
      <c r="AF5">
        <v>1163661</v>
      </c>
      <c r="AG5">
        <v>2020</v>
      </c>
      <c r="AH5">
        <v>2400</v>
      </c>
      <c r="AI5">
        <v>759953.39</v>
      </c>
      <c r="AJ5">
        <v>9531.09</v>
      </c>
      <c r="AL5">
        <v>33140</v>
      </c>
      <c r="AN5" s="59">
        <f t="shared" ref="AN5:AN68" si="1">SUM(F5:I5)</f>
        <v>631039.26</v>
      </c>
      <c r="AO5" s="29">
        <f t="shared" ref="AO5:AO68" si="2">SUM(N5:R5)</f>
        <v>17582.3</v>
      </c>
      <c r="AP5" s="19">
        <f t="shared" ref="AP5:AP68" si="3">AN5-AO5</f>
        <v>613456.96</v>
      </c>
      <c r="AQ5" s="13">
        <f t="shared" ref="AQ5:AQ68" si="4">SUM(W5:AE5)</f>
        <v>1371849.52</v>
      </c>
      <c r="AR5" s="14">
        <f t="shared" ref="AR5:AR68" si="5">SUM(AF5:AM5)</f>
        <v>1970705.4800000002</v>
      </c>
      <c r="AS5" s="24">
        <f t="shared" ref="AS5:AS61" si="6">AQ5-AR5</f>
        <v>-598855.9600000002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2536</v>
      </c>
      <c r="F6">
        <v>240687.35</v>
      </c>
      <c r="G6">
        <v>0</v>
      </c>
      <c r="H6">
        <v>98237.75</v>
      </c>
      <c r="J6">
        <v>982970.46</v>
      </c>
      <c r="K6">
        <v>847686.47</v>
      </c>
      <c r="N6">
        <v>2000</v>
      </c>
      <c r="O6">
        <v>13740</v>
      </c>
      <c r="R6">
        <v>742.54</v>
      </c>
      <c r="U6">
        <v>-1078965.3899999999</v>
      </c>
      <c r="V6">
        <v>3482828.65</v>
      </c>
      <c r="Y6">
        <v>479141.15</v>
      </c>
      <c r="Z6">
        <v>24000</v>
      </c>
      <c r="AA6">
        <v>558.98</v>
      </c>
      <c r="AC6">
        <v>1045960</v>
      </c>
      <c r="AF6">
        <v>1161021</v>
      </c>
      <c r="AI6">
        <v>616573.57999999996</v>
      </c>
      <c r="AJ6">
        <v>8774.32</v>
      </c>
      <c r="AL6">
        <v>14055</v>
      </c>
      <c r="AN6" s="59">
        <f t="shared" si="1"/>
        <v>338925.1</v>
      </c>
      <c r="AO6" s="29">
        <f t="shared" si="2"/>
        <v>16482.54</v>
      </c>
      <c r="AP6" s="19">
        <f t="shared" si="3"/>
        <v>322442.56</v>
      </c>
      <c r="AQ6" s="13">
        <f t="shared" si="4"/>
        <v>1549660.13</v>
      </c>
      <c r="AR6" s="14">
        <f t="shared" si="5"/>
        <v>1800423.9000000001</v>
      </c>
      <c r="AS6" s="24">
        <f t="shared" si="6"/>
        <v>-250763.77000000025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2537</v>
      </c>
      <c r="F7">
        <v>684874.12</v>
      </c>
      <c r="G7">
        <v>0</v>
      </c>
      <c r="H7">
        <v>27253.37</v>
      </c>
      <c r="J7">
        <v>140762.23000000001</v>
      </c>
      <c r="K7">
        <v>592301.49</v>
      </c>
      <c r="N7">
        <v>3000</v>
      </c>
      <c r="O7">
        <v>25740</v>
      </c>
      <c r="R7">
        <v>632.15</v>
      </c>
      <c r="U7">
        <v>-2417022.9700000002</v>
      </c>
      <c r="V7">
        <v>3940312</v>
      </c>
      <c r="Y7">
        <v>495512.05</v>
      </c>
      <c r="Z7">
        <v>341644</v>
      </c>
      <c r="AA7">
        <v>1585.32</v>
      </c>
      <c r="AC7">
        <v>699300</v>
      </c>
      <c r="AE7">
        <v>1785</v>
      </c>
      <c r="AF7">
        <v>803300</v>
      </c>
      <c r="AG7">
        <v>3104</v>
      </c>
      <c r="AI7">
        <v>808696.92</v>
      </c>
      <c r="AJ7">
        <v>12195.42</v>
      </c>
      <c r="AL7">
        <v>20000</v>
      </c>
      <c r="AN7" s="59">
        <f t="shared" si="1"/>
        <v>712127.49</v>
      </c>
      <c r="AO7" s="29">
        <f t="shared" si="2"/>
        <v>29372.15</v>
      </c>
      <c r="AP7" s="19">
        <f t="shared" si="3"/>
        <v>682755.34</v>
      </c>
      <c r="AQ7" s="13">
        <f t="shared" si="4"/>
        <v>1539826.37</v>
      </c>
      <c r="AR7" s="14">
        <f t="shared" si="5"/>
        <v>1647296.3399999999</v>
      </c>
      <c r="AS7" s="24">
        <f t="shared" si="6"/>
        <v>-107469.96999999974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2538</v>
      </c>
      <c r="F8">
        <v>218334.83</v>
      </c>
      <c r="G8">
        <v>0</v>
      </c>
      <c r="H8">
        <v>84153.279999999999</v>
      </c>
      <c r="J8">
        <v>263220.86</v>
      </c>
      <c r="K8">
        <v>525659.21</v>
      </c>
      <c r="M8">
        <v>194900</v>
      </c>
      <c r="N8">
        <v>2500</v>
      </c>
      <c r="O8">
        <v>16240</v>
      </c>
      <c r="R8">
        <v>689</v>
      </c>
      <c r="U8">
        <v>-1280438.1000000001</v>
      </c>
      <c r="V8">
        <v>2735240.51</v>
      </c>
      <c r="Y8">
        <v>407097.37</v>
      </c>
      <c r="Z8">
        <v>208840</v>
      </c>
      <c r="AA8">
        <v>867.44</v>
      </c>
      <c r="AC8">
        <v>1001640</v>
      </c>
      <c r="AF8">
        <v>1100294</v>
      </c>
      <c r="AI8">
        <v>689583.78</v>
      </c>
      <c r="AJ8">
        <v>16530.259999999998</v>
      </c>
      <c r="AN8" s="59">
        <f t="shared" si="1"/>
        <v>302488.11</v>
      </c>
      <c r="AO8" s="29">
        <f t="shared" si="2"/>
        <v>19429</v>
      </c>
      <c r="AP8" s="19">
        <f t="shared" si="3"/>
        <v>283059.11</v>
      </c>
      <c r="AQ8" s="13">
        <f t="shared" si="4"/>
        <v>1618444.81</v>
      </c>
      <c r="AR8" s="14">
        <f t="shared" si="5"/>
        <v>1806408.04</v>
      </c>
      <c r="AS8" s="24">
        <f t="shared" si="6"/>
        <v>-187963.22999999998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2539</v>
      </c>
      <c r="F9">
        <v>602366.19999999995</v>
      </c>
      <c r="G9">
        <v>0</v>
      </c>
      <c r="H9">
        <v>356149.71</v>
      </c>
      <c r="J9">
        <v>746547.62</v>
      </c>
      <c r="K9">
        <v>1311417.51</v>
      </c>
      <c r="O9">
        <v>12000</v>
      </c>
      <c r="R9">
        <v>1761.21</v>
      </c>
      <c r="U9">
        <v>848370.88</v>
      </c>
      <c r="V9">
        <v>2266802.89</v>
      </c>
      <c r="Y9">
        <v>340991.9</v>
      </c>
      <c r="Z9">
        <v>284608</v>
      </c>
      <c r="AA9">
        <v>1418.21</v>
      </c>
      <c r="AC9">
        <v>419260</v>
      </c>
      <c r="AF9">
        <v>528507</v>
      </c>
      <c r="AI9">
        <v>596511.77</v>
      </c>
      <c r="AJ9">
        <v>29333.279999999999</v>
      </c>
      <c r="AL9">
        <v>4380</v>
      </c>
      <c r="AN9" s="59">
        <f t="shared" si="1"/>
        <v>958515.90999999992</v>
      </c>
      <c r="AO9" s="29">
        <f t="shared" si="2"/>
        <v>13761.21</v>
      </c>
      <c r="AP9" s="19">
        <f t="shared" si="3"/>
        <v>944754.7</v>
      </c>
      <c r="AQ9" s="13">
        <f t="shared" si="4"/>
        <v>1046278.11</v>
      </c>
      <c r="AR9" s="14">
        <f t="shared" si="5"/>
        <v>1158732.05</v>
      </c>
      <c r="AS9" s="24">
        <f t="shared" si="6"/>
        <v>-112453.94000000006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2540</v>
      </c>
      <c r="F10">
        <v>832735.48</v>
      </c>
      <c r="G10">
        <v>0</v>
      </c>
      <c r="H10">
        <v>27845.65</v>
      </c>
      <c r="J10">
        <v>925105.18</v>
      </c>
      <c r="K10">
        <v>309861.01</v>
      </c>
      <c r="O10">
        <v>27707</v>
      </c>
      <c r="R10">
        <v>683</v>
      </c>
      <c r="U10">
        <v>-705385.86</v>
      </c>
      <c r="V10">
        <v>2678016.84</v>
      </c>
      <c r="Y10">
        <v>356868.93</v>
      </c>
      <c r="Z10">
        <v>438564</v>
      </c>
      <c r="AA10">
        <v>1662.84</v>
      </c>
      <c r="AC10">
        <v>518500</v>
      </c>
      <c r="AF10">
        <v>632482</v>
      </c>
      <c r="AI10">
        <v>528741.81999999995</v>
      </c>
      <c r="AJ10">
        <v>26045.61</v>
      </c>
      <c r="AL10">
        <v>33800</v>
      </c>
      <c r="AN10" s="59">
        <f t="shared" si="1"/>
        <v>860581.13</v>
      </c>
      <c r="AO10" s="29">
        <f t="shared" si="2"/>
        <v>28390</v>
      </c>
      <c r="AP10" s="19">
        <f t="shared" si="3"/>
        <v>832191.13</v>
      </c>
      <c r="AQ10" s="13">
        <f t="shared" si="4"/>
        <v>1315595.77</v>
      </c>
      <c r="AR10" s="14">
        <f t="shared" si="5"/>
        <v>1221069.43</v>
      </c>
      <c r="AS10" s="24">
        <f t="shared" si="6"/>
        <v>94526.340000000084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2541</v>
      </c>
      <c r="F11">
        <v>650413.43999999994</v>
      </c>
      <c r="G11">
        <v>0</v>
      </c>
      <c r="H11">
        <v>157213.6</v>
      </c>
      <c r="J11">
        <v>200567.84</v>
      </c>
      <c r="K11">
        <v>346598.72</v>
      </c>
      <c r="O11">
        <v>22740</v>
      </c>
      <c r="R11">
        <v>1002.15</v>
      </c>
      <c r="U11">
        <v>-476423.43</v>
      </c>
      <c r="V11">
        <v>1804328.64</v>
      </c>
      <c r="Y11">
        <v>392140.56</v>
      </c>
      <c r="Z11">
        <v>313260</v>
      </c>
      <c r="AA11">
        <v>98.36</v>
      </c>
      <c r="AB11">
        <v>1</v>
      </c>
      <c r="AC11">
        <v>421500</v>
      </c>
      <c r="AF11">
        <v>604466</v>
      </c>
      <c r="AG11">
        <v>2560</v>
      </c>
      <c r="AH11">
        <v>2448</v>
      </c>
      <c r="AI11">
        <v>405676.54</v>
      </c>
      <c r="AJ11">
        <v>87418.14</v>
      </c>
      <c r="AL11">
        <v>21285</v>
      </c>
      <c r="AN11" s="59">
        <f t="shared" si="1"/>
        <v>807627.03999999992</v>
      </c>
      <c r="AO11" s="29">
        <f t="shared" si="2"/>
        <v>23742.15</v>
      </c>
      <c r="AP11" s="19">
        <f t="shared" si="3"/>
        <v>783884.8899999999</v>
      </c>
      <c r="AQ11" s="13">
        <f t="shared" si="4"/>
        <v>1126999.92</v>
      </c>
      <c r="AR11" s="14">
        <f t="shared" si="5"/>
        <v>1123853.68</v>
      </c>
      <c r="AS11" s="24">
        <f t="shared" si="6"/>
        <v>3146.2399999999907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2542</v>
      </c>
      <c r="F12">
        <v>692271.28</v>
      </c>
      <c r="G12">
        <v>0</v>
      </c>
      <c r="H12">
        <v>174036.04</v>
      </c>
      <c r="J12">
        <v>211963.63</v>
      </c>
      <c r="K12">
        <v>219486.82</v>
      </c>
      <c r="O12">
        <v>14560</v>
      </c>
      <c r="R12">
        <v>3335.5</v>
      </c>
      <c r="U12">
        <v>645956.31000000006</v>
      </c>
      <c r="V12">
        <v>667029.63</v>
      </c>
      <c r="Y12">
        <v>546569.37</v>
      </c>
      <c r="Z12">
        <v>369760</v>
      </c>
      <c r="AA12">
        <v>1359.16</v>
      </c>
      <c r="AC12">
        <v>670960</v>
      </c>
      <c r="AF12">
        <v>788245.37</v>
      </c>
      <c r="AG12">
        <v>456</v>
      </c>
      <c r="AH12">
        <v>504</v>
      </c>
      <c r="AI12">
        <v>755917.28</v>
      </c>
      <c r="AJ12">
        <v>46649.55</v>
      </c>
      <c r="AL12">
        <v>30000</v>
      </c>
      <c r="AN12" s="59">
        <f t="shared" si="1"/>
        <v>866307.32000000007</v>
      </c>
      <c r="AO12" s="29">
        <f t="shared" si="2"/>
        <v>17895.5</v>
      </c>
      <c r="AP12" s="19">
        <f t="shared" si="3"/>
        <v>848411.82000000007</v>
      </c>
      <c r="AQ12" s="13">
        <f t="shared" si="4"/>
        <v>1588648.53</v>
      </c>
      <c r="AR12" s="14">
        <f t="shared" si="5"/>
        <v>1621772.2</v>
      </c>
      <c r="AS12" s="24">
        <f t="shared" si="6"/>
        <v>-33123.669999999925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2543</v>
      </c>
      <c r="F13">
        <v>248021.31</v>
      </c>
      <c r="G13">
        <v>0</v>
      </c>
      <c r="H13">
        <v>237433.03</v>
      </c>
      <c r="J13">
        <v>3</v>
      </c>
      <c r="K13">
        <v>844933.98</v>
      </c>
      <c r="O13">
        <v>13740</v>
      </c>
      <c r="R13">
        <v>731.89</v>
      </c>
      <c r="U13">
        <v>784355.36</v>
      </c>
      <c r="V13">
        <v>818351.54</v>
      </c>
      <c r="Y13">
        <v>531094</v>
      </c>
      <c r="Z13">
        <v>449006</v>
      </c>
      <c r="AA13">
        <v>794.68</v>
      </c>
      <c r="AC13">
        <v>976680</v>
      </c>
      <c r="AF13">
        <v>1093642</v>
      </c>
      <c r="AG13">
        <v>5760</v>
      </c>
      <c r="AH13">
        <v>9840</v>
      </c>
      <c r="AI13">
        <v>922074.87</v>
      </c>
      <c r="AJ13">
        <v>83045.279999999999</v>
      </c>
      <c r="AL13">
        <v>130000</v>
      </c>
      <c r="AN13" s="59">
        <f t="shared" si="1"/>
        <v>485454.33999999997</v>
      </c>
      <c r="AO13" s="29">
        <f t="shared" si="2"/>
        <v>14471.89</v>
      </c>
      <c r="AP13" s="19">
        <f t="shared" si="3"/>
        <v>470982.44999999995</v>
      </c>
      <c r="AQ13" s="13">
        <f t="shared" si="4"/>
        <v>1957574.6800000002</v>
      </c>
      <c r="AR13" s="14">
        <f t="shared" si="5"/>
        <v>2244362.15</v>
      </c>
      <c r="AS13" s="24">
        <f t="shared" si="6"/>
        <v>-286787.46999999974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2544</v>
      </c>
      <c r="F14">
        <v>440450</v>
      </c>
      <c r="G14">
        <v>0</v>
      </c>
      <c r="H14">
        <v>120907.36</v>
      </c>
      <c r="J14">
        <v>562422.82999999996</v>
      </c>
      <c r="K14">
        <v>165427.09</v>
      </c>
      <c r="O14">
        <v>22740</v>
      </c>
      <c r="R14">
        <v>1936.9</v>
      </c>
      <c r="U14">
        <v>-2664768.37</v>
      </c>
      <c r="V14">
        <v>3873985.05</v>
      </c>
      <c r="Y14">
        <v>310425.05</v>
      </c>
      <c r="Z14">
        <v>665668</v>
      </c>
      <c r="AA14">
        <v>1345.68</v>
      </c>
      <c r="AC14">
        <v>1129760</v>
      </c>
      <c r="AF14">
        <v>1203660</v>
      </c>
      <c r="AH14">
        <v>1852</v>
      </c>
      <c r="AI14">
        <v>841433.03</v>
      </c>
      <c r="AJ14">
        <v>4940</v>
      </c>
      <c r="AN14" s="59">
        <f t="shared" si="1"/>
        <v>561357.36</v>
      </c>
      <c r="AO14" s="29">
        <f t="shared" si="2"/>
        <v>24676.9</v>
      </c>
      <c r="AP14" s="19">
        <f t="shared" si="3"/>
        <v>536680.46</v>
      </c>
      <c r="AQ14" s="13">
        <f t="shared" si="4"/>
        <v>2107198.73</v>
      </c>
      <c r="AR14" s="14">
        <f t="shared" si="5"/>
        <v>2051885.03</v>
      </c>
      <c r="AS14" s="24">
        <f t="shared" si="6"/>
        <v>55313.699999999953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2545</v>
      </c>
      <c r="F15">
        <v>774983.1</v>
      </c>
      <c r="G15">
        <v>50000</v>
      </c>
      <c r="H15">
        <v>170632.34</v>
      </c>
      <c r="J15">
        <v>1423234.45</v>
      </c>
      <c r="K15">
        <v>364136.7</v>
      </c>
      <c r="O15">
        <v>22554.47</v>
      </c>
      <c r="R15">
        <v>569.9</v>
      </c>
      <c r="U15">
        <v>704966.77</v>
      </c>
      <c r="V15">
        <v>2037072.22</v>
      </c>
      <c r="Y15">
        <v>570698.06000000006</v>
      </c>
      <c r="Z15">
        <v>414802</v>
      </c>
      <c r="AA15">
        <v>857.41</v>
      </c>
      <c r="AC15">
        <v>1312870</v>
      </c>
      <c r="AF15">
        <v>1404893</v>
      </c>
      <c r="AH15">
        <v>796</v>
      </c>
      <c r="AI15">
        <v>779881.82</v>
      </c>
      <c r="AJ15">
        <v>85833.42</v>
      </c>
      <c r="AL15">
        <v>10000</v>
      </c>
      <c r="AN15" s="59">
        <f t="shared" si="1"/>
        <v>995615.44</v>
      </c>
      <c r="AO15" s="29">
        <f t="shared" si="2"/>
        <v>23124.370000000003</v>
      </c>
      <c r="AP15" s="19">
        <f t="shared" si="3"/>
        <v>972491.07</v>
      </c>
      <c r="AQ15" s="13">
        <f t="shared" si="4"/>
        <v>2299227.4700000002</v>
      </c>
      <c r="AR15" s="14">
        <f t="shared" si="5"/>
        <v>2281404.2399999998</v>
      </c>
      <c r="AS15" s="24">
        <f t="shared" si="6"/>
        <v>17823.230000000447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2546</v>
      </c>
      <c r="F16">
        <v>380750.64</v>
      </c>
      <c r="G16">
        <v>0</v>
      </c>
      <c r="H16">
        <v>39578.949999999997</v>
      </c>
      <c r="J16">
        <v>1</v>
      </c>
      <c r="K16">
        <v>394600.56</v>
      </c>
      <c r="O16">
        <v>22879</v>
      </c>
      <c r="R16">
        <v>2580.34</v>
      </c>
      <c r="U16">
        <v>-1854639.9</v>
      </c>
      <c r="V16">
        <v>2706524.69</v>
      </c>
      <c r="Y16">
        <v>312270.78000000003</v>
      </c>
      <c r="Z16">
        <v>368654</v>
      </c>
      <c r="AA16">
        <v>535.74</v>
      </c>
      <c r="AC16">
        <v>1143970</v>
      </c>
      <c r="AF16">
        <v>1233727</v>
      </c>
      <c r="AI16">
        <v>579405.63</v>
      </c>
      <c r="AJ16">
        <v>64710.87</v>
      </c>
      <c r="AL16">
        <v>10000</v>
      </c>
      <c r="AN16" s="59">
        <f t="shared" si="1"/>
        <v>420329.59</v>
      </c>
      <c r="AO16" s="29">
        <f t="shared" si="2"/>
        <v>25459.34</v>
      </c>
      <c r="AP16" s="19">
        <f t="shared" si="3"/>
        <v>394870.25</v>
      </c>
      <c r="AQ16" s="13">
        <f t="shared" si="4"/>
        <v>1825430.52</v>
      </c>
      <c r="AR16" s="14">
        <f t="shared" si="5"/>
        <v>1887843.5</v>
      </c>
      <c r="AS16" s="24">
        <f t="shared" si="6"/>
        <v>-62412.979999999981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2547</v>
      </c>
      <c r="F17">
        <v>243903.31</v>
      </c>
      <c r="G17">
        <v>0</v>
      </c>
      <c r="H17">
        <v>279700.07</v>
      </c>
      <c r="J17">
        <v>2518419.13</v>
      </c>
      <c r="K17">
        <v>1306368.82</v>
      </c>
      <c r="N17">
        <v>50000</v>
      </c>
      <c r="O17">
        <v>22560</v>
      </c>
      <c r="R17">
        <v>166.08</v>
      </c>
      <c r="U17">
        <v>3624883.85</v>
      </c>
      <c r="V17">
        <v>865508.28</v>
      </c>
      <c r="Y17">
        <v>545271.26</v>
      </c>
      <c r="Z17">
        <v>221984.15</v>
      </c>
      <c r="AA17">
        <v>170.07</v>
      </c>
      <c r="AC17">
        <v>868190</v>
      </c>
      <c r="AF17">
        <v>1055868</v>
      </c>
      <c r="AI17">
        <v>534663.80000000005</v>
      </c>
      <c r="AJ17">
        <v>251618.56</v>
      </c>
      <c r="AL17">
        <v>8192</v>
      </c>
      <c r="AN17" s="59">
        <f t="shared" si="1"/>
        <v>523603.38</v>
      </c>
      <c r="AO17" s="29">
        <f t="shared" si="2"/>
        <v>72726.080000000002</v>
      </c>
      <c r="AP17" s="19">
        <f t="shared" si="3"/>
        <v>450877.3</v>
      </c>
      <c r="AQ17" s="13">
        <f t="shared" si="4"/>
        <v>1635615.48</v>
      </c>
      <c r="AR17" s="14">
        <f t="shared" si="5"/>
        <v>1850342.36</v>
      </c>
      <c r="AS17" s="24">
        <f t="shared" si="6"/>
        <v>-214726.88000000012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2548</v>
      </c>
      <c r="F18">
        <v>123804.36</v>
      </c>
      <c r="G18">
        <v>0</v>
      </c>
      <c r="H18">
        <v>63338.78</v>
      </c>
      <c r="J18">
        <v>-11296.38</v>
      </c>
      <c r="K18">
        <v>226770.33</v>
      </c>
      <c r="O18">
        <v>14740</v>
      </c>
      <c r="R18">
        <v>735</v>
      </c>
      <c r="U18">
        <v>-1619800.39</v>
      </c>
      <c r="V18">
        <v>2831701.19</v>
      </c>
      <c r="Y18">
        <v>369235.76</v>
      </c>
      <c r="AA18">
        <v>934.62</v>
      </c>
      <c r="AC18">
        <v>1103840</v>
      </c>
      <c r="AF18">
        <v>1225622.47</v>
      </c>
      <c r="AG18">
        <v>13320</v>
      </c>
      <c r="AH18">
        <v>6328</v>
      </c>
      <c r="AI18">
        <v>1020043.3</v>
      </c>
      <c r="AJ18">
        <v>3155.32</v>
      </c>
      <c r="AL18">
        <v>30300</v>
      </c>
      <c r="AN18" s="59">
        <f t="shared" si="1"/>
        <v>187143.14</v>
      </c>
      <c r="AO18" s="29">
        <f t="shared" si="2"/>
        <v>15475</v>
      </c>
      <c r="AP18" s="19">
        <f t="shared" si="3"/>
        <v>171668.14</v>
      </c>
      <c r="AQ18" s="13">
        <f t="shared" si="4"/>
        <v>1474010.38</v>
      </c>
      <c r="AR18" s="14">
        <f t="shared" si="5"/>
        <v>2298769.09</v>
      </c>
      <c r="AS18" s="24">
        <f t="shared" si="6"/>
        <v>-824758.71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2549</v>
      </c>
      <c r="F19">
        <v>258886.87</v>
      </c>
      <c r="G19">
        <v>23000</v>
      </c>
      <c r="H19">
        <v>116729.77</v>
      </c>
      <c r="J19">
        <v>1514785.39</v>
      </c>
      <c r="K19">
        <v>480859.1</v>
      </c>
      <c r="N19">
        <v>500</v>
      </c>
      <c r="O19">
        <v>14740</v>
      </c>
      <c r="R19">
        <v>2833.6</v>
      </c>
      <c r="U19">
        <v>-2367239.27</v>
      </c>
      <c r="V19">
        <v>5546813.3099999996</v>
      </c>
      <c r="Y19">
        <v>599483.96</v>
      </c>
      <c r="Z19">
        <v>7500</v>
      </c>
      <c r="AA19">
        <v>929.28</v>
      </c>
      <c r="AC19">
        <v>385920</v>
      </c>
      <c r="AF19">
        <v>726147</v>
      </c>
      <c r="AG19">
        <v>1520</v>
      </c>
      <c r="AH19">
        <v>4056</v>
      </c>
      <c r="AI19">
        <v>893917.95</v>
      </c>
      <c r="AJ19">
        <v>140978.79999999999</v>
      </c>
      <c r="AL19">
        <v>30600</v>
      </c>
      <c r="AN19" s="59">
        <f t="shared" si="1"/>
        <v>398616.64</v>
      </c>
      <c r="AO19" s="29">
        <f t="shared" si="2"/>
        <v>18073.599999999999</v>
      </c>
      <c r="AP19" s="19">
        <f t="shared" si="3"/>
        <v>380543.04000000004</v>
      </c>
      <c r="AQ19" s="13">
        <f t="shared" si="4"/>
        <v>993833.24</v>
      </c>
      <c r="AR19" s="14">
        <f t="shared" si="5"/>
        <v>1797219.75</v>
      </c>
      <c r="AS19" s="24">
        <f t="shared" si="6"/>
        <v>-803386.51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2550</v>
      </c>
      <c r="F20">
        <v>464017.67</v>
      </c>
      <c r="G20">
        <v>0</v>
      </c>
      <c r="H20">
        <v>93172.65</v>
      </c>
      <c r="I20">
        <v>0</v>
      </c>
      <c r="J20">
        <v>1158814.17</v>
      </c>
      <c r="K20">
        <v>723906.02</v>
      </c>
      <c r="O20">
        <v>20740</v>
      </c>
      <c r="R20">
        <v>8054</v>
      </c>
      <c r="U20">
        <v>1323771.8899999999</v>
      </c>
      <c r="V20">
        <v>1373222.93</v>
      </c>
      <c r="Y20">
        <v>576852.01</v>
      </c>
      <c r="AA20">
        <v>895.42</v>
      </c>
      <c r="AC20">
        <v>729720</v>
      </c>
      <c r="AF20">
        <v>979299.64</v>
      </c>
      <c r="AG20">
        <v>480</v>
      </c>
      <c r="AH20">
        <v>35800</v>
      </c>
      <c r="AI20">
        <v>446143.53</v>
      </c>
      <c r="AJ20">
        <v>131622.57</v>
      </c>
      <c r="AN20" s="59">
        <f t="shared" si="1"/>
        <v>557190.31999999995</v>
      </c>
      <c r="AO20" s="29">
        <f t="shared" si="2"/>
        <v>28794</v>
      </c>
      <c r="AP20" s="19">
        <f t="shared" si="3"/>
        <v>528396.31999999995</v>
      </c>
      <c r="AQ20" s="13">
        <f t="shared" si="4"/>
        <v>1307467.4300000002</v>
      </c>
      <c r="AR20" s="14">
        <f t="shared" si="5"/>
        <v>1593345.74</v>
      </c>
      <c r="AS20" s="24">
        <f t="shared" si="6"/>
        <v>-285878.30999999982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2551</v>
      </c>
      <c r="F21">
        <v>348663.59</v>
      </c>
      <c r="G21">
        <v>36000</v>
      </c>
      <c r="H21">
        <v>197544.36</v>
      </c>
      <c r="J21">
        <v>1779082.68</v>
      </c>
      <c r="K21">
        <v>339667.88</v>
      </c>
      <c r="O21">
        <v>22560</v>
      </c>
      <c r="R21">
        <v>446.61</v>
      </c>
      <c r="U21">
        <v>2230020.91</v>
      </c>
      <c r="V21">
        <v>466379.49</v>
      </c>
      <c r="Y21">
        <v>696507.71</v>
      </c>
      <c r="Z21">
        <v>380</v>
      </c>
      <c r="AA21">
        <v>286.45</v>
      </c>
      <c r="AC21">
        <v>671310</v>
      </c>
      <c r="AF21">
        <v>735310</v>
      </c>
      <c r="AI21">
        <v>481041.95</v>
      </c>
      <c r="AJ21">
        <v>150580.71</v>
      </c>
      <c r="AL21">
        <v>20000</v>
      </c>
      <c r="AN21" s="59">
        <f t="shared" si="1"/>
        <v>582207.94999999995</v>
      </c>
      <c r="AO21" s="29">
        <f t="shared" si="2"/>
        <v>23006.61</v>
      </c>
      <c r="AP21" s="19">
        <f t="shared" si="3"/>
        <v>559201.34</v>
      </c>
      <c r="AQ21" s="13">
        <f t="shared" si="4"/>
        <v>1368484.16</v>
      </c>
      <c r="AR21" s="14">
        <f t="shared" si="5"/>
        <v>1386932.66</v>
      </c>
      <c r="AS21" s="24">
        <f t="shared" si="6"/>
        <v>-18448.5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2552</v>
      </c>
      <c r="F22">
        <v>626379.04</v>
      </c>
      <c r="G22">
        <v>0</v>
      </c>
      <c r="H22">
        <v>186333.34</v>
      </c>
      <c r="I22">
        <v>23.01</v>
      </c>
      <c r="J22">
        <v>223190.64</v>
      </c>
      <c r="K22">
        <v>190651.66</v>
      </c>
      <c r="O22">
        <v>14740</v>
      </c>
      <c r="R22">
        <v>1438</v>
      </c>
      <c r="U22">
        <v>-545390.44999999995</v>
      </c>
      <c r="V22">
        <v>1804328.64</v>
      </c>
      <c r="Y22">
        <v>542536.14</v>
      </c>
      <c r="Z22">
        <v>100000.6</v>
      </c>
      <c r="AA22">
        <v>1177.21</v>
      </c>
      <c r="AC22">
        <v>514840</v>
      </c>
      <c r="AE22">
        <v>3585</v>
      </c>
      <c r="AF22">
        <v>758421.99</v>
      </c>
      <c r="AI22">
        <v>403786.32</v>
      </c>
      <c r="AJ22">
        <v>18469.14</v>
      </c>
      <c r="AL22">
        <v>30000</v>
      </c>
      <c r="AN22" s="59">
        <f t="shared" si="1"/>
        <v>812735.39</v>
      </c>
      <c r="AO22" s="29">
        <f t="shared" si="2"/>
        <v>16178</v>
      </c>
      <c r="AP22" s="19">
        <f t="shared" si="3"/>
        <v>796557.39</v>
      </c>
      <c r="AQ22" s="13">
        <f t="shared" si="4"/>
        <v>1162138.95</v>
      </c>
      <c r="AR22" s="14">
        <f t="shared" si="5"/>
        <v>1210677.45</v>
      </c>
      <c r="AS22" s="24">
        <f t="shared" si="6"/>
        <v>-48538.5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2553</v>
      </c>
      <c r="F23">
        <v>566966.98</v>
      </c>
      <c r="G23">
        <v>0</v>
      </c>
      <c r="H23">
        <v>168182.56</v>
      </c>
      <c r="J23">
        <v>213499.47</v>
      </c>
      <c r="K23">
        <v>603267.02</v>
      </c>
      <c r="O23">
        <v>16175.12</v>
      </c>
      <c r="R23">
        <v>3595.9</v>
      </c>
      <c r="U23">
        <v>497676.93</v>
      </c>
      <c r="V23">
        <v>1601555.91</v>
      </c>
      <c r="Y23">
        <v>324786.09999999998</v>
      </c>
      <c r="Z23">
        <v>386574</v>
      </c>
      <c r="AA23">
        <v>1750.01</v>
      </c>
      <c r="AC23">
        <v>1426320</v>
      </c>
      <c r="AF23">
        <v>1578880</v>
      </c>
      <c r="AG23">
        <v>560</v>
      </c>
      <c r="AH23">
        <v>3302</v>
      </c>
      <c r="AI23">
        <v>1025550.08</v>
      </c>
      <c r="AJ23">
        <v>68225.86</v>
      </c>
      <c r="AL23">
        <v>30000</v>
      </c>
      <c r="AN23" s="59">
        <f t="shared" si="1"/>
        <v>735149.54</v>
      </c>
      <c r="AO23" s="29">
        <f t="shared" si="2"/>
        <v>19771.02</v>
      </c>
      <c r="AP23" s="19">
        <f t="shared" si="3"/>
        <v>715378.52</v>
      </c>
      <c r="AQ23" s="13">
        <f t="shared" si="4"/>
        <v>2139430.11</v>
      </c>
      <c r="AR23" s="14">
        <f t="shared" si="5"/>
        <v>2706517.94</v>
      </c>
      <c r="AS23" s="24">
        <f t="shared" si="6"/>
        <v>-567087.83000000007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2554</v>
      </c>
      <c r="F24">
        <v>703606.45</v>
      </c>
      <c r="G24">
        <v>258</v>
      </c>
      <c r="H24">
        <v>128352.81</v>
      </c>
      <c r="I24">
        <v>0</v>
      </c>
      <c r="J24">
        <v>29050.15</v>
      </c>
      <c r="K24">
        <v>454758.17</v>
      </c>
      <c r="O24">
        <v>16745.82</v>
      </c>
      <c r="R24">
        <v>4053.92</v>
      </c>
      <c r="U24">
        <v>-282005.19</v>
      </c>
      <c r="V24">
        <v>1188537.31</v>
      </c>
      <c r="Y24">
        <v>530528.84</v>
      </c>
      <c r="Z24">
        <v>551190</v>
      </c>
      <c r="AA24">
        <v>530.44000000000005</v>
      </c>
      <c r="AC24">
        <v>348880</v>
      </c>
      <c r="AF24">
        <v>513652</v>
      </c>
      <c r="AI24">
        <v>513637.72</v>
      </c>
      <c r="AJ24">
        <v>15145.84</v>
      </c>
      <c r="AN24" s="59">
        <f t="shared" si="1"/>
        <v>832217.26</v>
      </c>
      <c r="AO24" s="29">
        <f t="shared" si="2"/>
        <v>20799.739999999998</v>
      </c>
      <c r="AP24" s="19">
        <f t="shared" si="3"/>
        <v>811417.52</v>
      </c>
      <c r="AQ24" s="13">
        <f t="shared" si="4"/>
        <v>1431129.2799999998</v>
      </c>
      <c r="AR24" s="14">
        <f t="shared" si="5"/>
        <v>1042435.5599999999</v>
      </c>
      <c r="AS24" s="24">
        <f t="shared" si="6"/>
        <v>388693.71999999986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2555</v>
      </c>
      <c r="F25">
        <v>810289.32</v>
      </c>
      <c r="G25">
        <v>0</v>
      </c>
      <c r="H25">
        <v>38796.129999999997</v>
      </c>
      <c r="J25">
        <v>631493.80000000005</v>
      </c>
      <c r="K25">
        <v>239942.81</v>
      </c>
      <c r="N25">
        <v>3000</v>
      </c>
      <c r="O25">
        <v>13380</v>
      </c>
      <c r="R25">
        <v>0</v>
      </c>
      <c r="U25">
        <v>-1351228.92</v>
      </c>
      <c r="V25">
        <v>3378480.39</v>
      </c>
      <c r="Y25">
        <v>318653.13</v>
      </c>
      <c r="AA25">
        <v>1703.79</v>
      </c>
      <c r="AC25">
        <v>537300</v>
      </c>
      <c r="AF25">
        <v>622554</v>
      </c>
      <c r="AH25">
        <v>8900</v>
      </c>
      <c r="AI25">
        <v>522125.21</v>
      </c>
      <c r="AJ25">
        <v>7187.12</v>
      </c>
      <c r="AL25">
        <v>20000</v>
      </c>
      <c r="AN25" s="59">
        <f t="shared" si="1"/>
        <v>849085.45</v>
      </c>
      <c r="AO25" s="29">
        <f t="shared" si="2"/>
        <v>16380</v>
      </c>
      <c r="AP25" s="19">
        <f t="shared" si="3"/>
        <v>832705.45</v>
      </c>
      <c r="AQ25" s="13">
        <f t="shared" si="4"/>
        <v>857656.91999999993</v>
      </c>
      <c r="AR25" s="14">
        <f t="shared" si="5"/>
        <v>1180766.33</v>
      </c>
      <c r="AS25" s="24">
        <f t="shared" si="6"/>
        <v>-323109.41000000015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2556</v>
      </c>
      <c r="F26">
        <v>726400.23</v>
      </c>
      <c r="G26">
        <v>0</v>
      </c>
      <c r="H26">
        <v>148225.51999999999</v>
      </c>
      <c r="I26">
        <v>12.45</v>
      </c>
      <c r="J26">
        <v>3306032.43</v>
      </c>
      <c r="K26">
        <v>611132.56000000006</v>
      </c>
      <c r="O26">
        <v>14740</v>
      </c>
      <c r="R26">
        <v>5757.17</v>
      </c>
      <c r="U26">
        <v>53006.07</v>
      </c>
      <c r="V26">
        <v>4652638.84</v>
      </c>
      <c r="Y26">
        <v>468795.02</v>
      </c>
      <c r="Z26">
        <v>765346</v>
      </c>
      <c r="AA26">
        <v>848.01</v>
      </c>
      <c r="AC26">
        <v>463340</v>
      </c>
      <c r="AF26">
        <v>574888</v>
      </c>
      <c r="AG26">
        <v>2600</v>
      </c>
      <c r="AH26">
        <v>4312</v>
      </c>
      <c r="AI26">
        <v>994470.67</v>
      </c>
      <c r="AJ26">
        <v>46397.25</v>
      </c>
      <c r="AL26">
        <v>10000</v>
      </c>
      <c r="AN26" s="59">
        <f t="shared" si="1"/>
        <v>874638.2</v>
      </c>
      <c r="AO26" s="29">
        <f t="shared" si="2"/>
        <v>20497.169999999998</v>
      </c>
      <c r="AP26" s="19">
        <f t="shared" si="3"/>
        <v>854141.02999999991</v>
      </c>
      <c r="AQ26" s="13">
        <f t="shared" si="4"/>
        <v>1698329.03</v>
      </c>
      <c r="AR26" s="14">
        <f t="shared" si="5"/>
        <v>1632667.92</v>
      </c>
      <c r="AS26" s="24">
        <f t="shared" si="6"/>
        <v>65661.110000000102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2557</v>
      </c>
      <c r="F27">
        <v>1904289.98</v>
      </c>
      <c r="G27">
        <v>0</v>
      </c>
      <c r="H27">
        <v>11919.92</v>
      </c>
      <c r="J27">
        <v>1473924.97</v>
      </c>
      <c r="K27">
        <v>88897.09</v>
      </c>
      <c r="R27">
        <v>1294.3599999999999</v>
      </c>
      <c r="U27">
        <v>-1342918.45</v>
      </c>
      <c r="V27">
        <v>3908830.71</v>
      </c>
      <c r="Y27">
        <v>933472.71</v>
      </c>
      <c r="Z27">
        <v>1821255</v>
      </c>
      <c r="AA27">
        <v>4893.4799999999996</v>
      </c>
      <c r="AC27">
        <v>1409120</v>
      </c>
      <c r="AE27">
        <v>487713</v>
      </c>
      <c r="AF27">
        <v>1614606</v>
      </c>
      <c r="AH27">
        <v>10460</v>
      </c>
      <c r="AI27">
        <v>1881389.93</v>
      </c>
      <c r="AJ27">
        <v>238035.92</v>
      </c>
      <c r="AL27">
        <v>137</v>
      </c>
      <c r="AN27" s="59">
        <f t="shared" si="1"/>
        <v>1916209.9</v>
      </c>
      <c r="AO27" s="29">
        <f t="shared" si="2"/>
        <v>1294.3599999999999</v>
      </c>
      <c r="AP27" s="19">
        <f t="shared" si="3"/>
        <v>1914915.5399999998</v>
      </c>
      <c r="AQ27" s="13">
        <f t="shared" si="4"/>
        <v>4656454.1899999995</v>
      </c>
      <c r="AR27" s="14">
        <f t="shared" si="5"/>
        <v>3744628.8499999996</v>
      </c>
      <c r="AS27" s="24">
        <f t="shared" si="6"/>
        <v>911825.33999999985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2558</v>
      </c>
      <c r="F28">
        <v>446451.87</v>
      </c>
      <c r="G28">
        <v>0</v>
      </c>
      <c r="H28">
        <v>99589.21</v>
      </c>
      <c r="K28">
        <v>314371.28000000003</v>
      </c>
      <c r="R28">
        <v>802</v>
      </c>
      <c r="U28">
        <v>-1378875.32</v>
      </c>
      <c r="V28">
        <v>1729962.99</v>
      </c>
      <c r="X28">
        <v>772.99</v>
      </c>
      <c r="Y28">
        <v>1451566.18</v>
      </c>
      <c r="AA28">
        <v>23.7</v>
      </c>
      <c r="AC28">
        <v>1269200</v>
      </c>
      <c r="AF28">
        <v>1433378</v>
      </c>
      <c r="AG28">
        <v>3200</v>
      </c>
      <c r="AH28">
        <v>3520</v>
      </c>
      <c r="AI28">
        <v>727750.9</v>
      </c>
      <c r="AJ28">
        <v>45191.28</v>
      </c>
      <c r="AN28" s="59">
        <f t="shared" si="1"/>
        <v>546041.07999999996</v>
      </c>
      <c r="AO28" s="29">
        <f t="shared" si="2"/>
        <v>802</v>
      </c>
      <c r="AP28" s="19">
        <f t="shared" si="3"/>
        <v>545239.07999999996</v>
      </c>
      <c r="AQ28" s="13">
        <f t="shared" si="4"/>
        <v>2721562.87</v>
      </c>
      <c r="AR28" s="14">
        <f t="shared" si="5"/>
        <v>2213040.1799999997</v>
      </c>
      <c r="AS28" s="24">
        <f t="shared" si="6"/>
        <v>508522.69000000041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2559</v>
      </c>
      <c r="F29">
        <v>1089508.3899999999</v>
      </c>
      <c r="G29">
        <v>0</v>
      </c>
      <c r="H29">
        <v>86217.34</v>
      </c>
      <c r="J29">
        <v>3227863.7</v>
      </c>
      <c r="K29">
        <v>885817.25</v>
      </c>
      <c r="P29">
        <v>341923.45</v>
      </c>
      <c r="R29">
        <v>11387.11</v>
      </c>
      <c r="U29">
        <v>2618559.2799999998</v>
      </c>
      <c r="V29">
        <v>2399403.2599999998</v>
      </c>
      <c r="Y29">
        <v>846788.56</v>
      </c>
      <c r="AA29">
        <v>3193.02</v>
      </c>
      <c r="AC29">
        <v>1400960</v>
      </c>
      <c r="AE29">
        <v>428210</v>
      </c>
      <c r="AF29">
        <v>1530510</v>
      </c>
      <c r="AH29">
        <v>17000</v>
      </c>
      <c r="AI29">
        <v>1136860.72</v>
      </c>
      <c r="AJ29">
        <v>76647.28</v>
      </c>
      <c r="AN29" s="59">
        <f t="shared" si="1"/>
        <v>1175725.73</v>
      </c>
      <c r="AO29" s="29">
        <f t="shared" si="2"/>
        <v>353310.56</v>
      </c>
      <c r="AP29" s="19">
        <f t="shared" si="3"/>
        <v>822415.16999999993</v>
      </c>
      <c r="AQ29" s="13">
        <f t="shared" si="4"/>
        <v>2679151.58</v>
      </c>
      <c r="AR29" s="14">
        <f t="shared" si="5"/>
        <v>2761017.9999999995</v>
      </c>
      <c r="AS29" s="24">
        <f t="shared" si="6"/>
        <v>-81866.41999999946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2560</v>
      </c>
      <c r="F30">
        <v>950328.34</v>
      </c>
      <c r="G30">
        <v>0</v>
      </c>
      <c r="H30">
        <v>145123.07</v>
      </c>
      <c r="J30">
        <v>-135979.68</v>
      </c>
      <c r="K30">
        <v>1135586.42</v>
      </c>
      <c r="O30">
        <v>152.6</v>
      </c>
      <c r="R30">
        <v>1231</v>
      </c>
      <c r="U30">
        <v>-192553.02</v>
      </c>
      <c r="V30">
        <v>2787489.35</v>
      </c>
      <c r="X30">
        <v>52.64</v>
      </c>
      <c r="Y30">
        <v>1545131.8</v>
      </c>
      <c r="Z30">
        <v>100000</v>
      </c>
      <c r="AE30">
        <v>94492.83</v>
      </c>
      <c r="AF30">
        <v>270699</v>
      </c>
      <c r="AG30">
        <v>23396</v>
      </c>
      <c r="AI30">
        <v>1726546.89</v>
      </c>
      <c r="AJ30">
        <v>209984.16</v>
      </c>
      <c r="AK30">
        <v>10000</v>
      </c>
      <c r="AL30">
        <v>313</v>
      </c>
      <c r="AN30" s="59">
        <f t="shared" si="1"/>
        <v>1095451.4099999999</v>
      </c>
      <c r="AO30" s="29">
        <f t="shared" si="2"/>
        <v>1383.6</v>
      </c>
      <c r="AP30" s="19">
        <f t="shared" si="3"/>
        <v>1094067.8099999998</v>
      </c>
      <c r="AQ30" s="13">
        <f t="shared" si="4"/>
        <v>1739677.27</v>
      </c>
      <c r="AR30" s="14">
        <f t="shared" si="5"/>
        <v>2240939.0499999998</v>
      </c>
      <c r="AS30" s="24">
        <f t="shared" si="6"/>
        <v>-501261.7799999998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2561</v>
      </c>
      <c r="F31">
        <v>1099386.48</v>
      </c>
      <c r="G31">
        <v>0</v>
      </c>
      <c r="H31">
        <v>33912.639999999999</v>
      </c>
      <c r="J31">
        <v>2004741.47</v>
      </c>
      <c r="K31">
        <v>2095101.6</v>
      </c>
      <c r="O31">
        <v>100</v>
      </c>
      <c r="R31">
        <v>65993.31</v>
      </c>
      <c r="U31">
        <v>-661826.93999999994</v>
      </c>
      <c r="V31">
        <v>3676859.92</v>
      </c>
      <c r="Y31">
        <v>1879907.99</v>
      </c>
      <c r="AA31">
        <v>3709.34</v>
      </c>
      <c r="AE31">
        <v>2140540</v>
      </c>
      <c r="AF31">
        <v>417793.85</v>
      </c>
      <c r="AI31">
        <v>1339412.1299999999</v>
      </c>
      <c r="AJ31">
        <v>114935.45</v>
      </c>
      <c r="AN31" s="59">
        <f t="shared" si="1"/>
        <v>1133299.1199999999</v>
      </c>
      <c r="AO31" s="29">
        <f t="shared" si="2"/>
        <v>66093.31</v>
      </c>
      <c r="AP31" s="19">
        <f t="shared" si="3"/>
        <v>1067205.8099999998</v>
      </c>
      <c r="AQ31" s="13">
        <f t="shared" si="4"/>
        <v>4024157.33</v>
      </c>
      <c r="AR31" s="14">
        <f t="shared" si="5"/>
        <v>1872141.43</v>
      </c>
      <c r="AS31" s="24">
        <f t="shared" si="6"/>
        <v>2152015.9000000004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2562</v>
      </c>
      <c r="F32">
        <v>748481.15</v>
      </c>
      <c r="G32">
        <v>0</v>
      </c>
      <c r="H32">
        <v>85088.22</v>
      </c>
      <c r="J32">
        <v>1905185.66</v>
      </c>
      <c r="K32">
        <v>542122.67000000004</v>
      </c>
      <c r="O32">
        <v>303.8</v>
      </c>
      <c r="R32">
        <v>4347.5</v>
      </c>
      <c r="U32">
        <v>1103357.3799999999</v>
      </c>
      <c r="V32">
        <v>1990284.18</v>
      </c>
      <c r="X32">
        <v>1437.46</v>
      </c>
      <c r="Y32">
        <v>834502.2</v>
      </c>
      <c r="Z32">
        <v>50000</v>
      </c>
      <c r="AE32">
        <v>489540</v>
      </c>
      <c r="AF32">
        <v>523299</v>
      </c>
      <c r="AH32">
        <v>3298</v>
      </c>
      <c r="AI32">
        <v>593287.18000000005</v>
      </c>
      <c r="AJ32">
        <v>73010.64</v>
      </c>
      <c r="AN32" s="59">
        <f t="shared" si="1"/>
        <v>833569.37</v>
      </c>
      <c r="AO32" s="29">
        <f t="shared" si="2"/>
        <v>4651.3</v>
      </c>
      <c r="AP32" s="19">
        <f t="shared" si="3"/>
        <v>828918.07</v>
      </c>
      <c r="AQ32" s="13">
        <f t="shared" si="4"/>
        <v>1375479.66</v>
      </c>
      <c r="AR32" s="14">
        <f t="shared" si="5"/>
        <v>1192894.82</v>
      </c>
      <c r="AS32" s="24">
        <f t="shared" si="6"/>
        <v>182584.83999999985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2563</v>
      </c>
      <c r="F33">
        <v>635209.51</v>
      </c>
      <c r="G33">
        <v>0</v>
      </c>
      <c r="H33">
        <v>217425.93</v>
      </c>
      <c r="J33">
        <v>1079027.33</v>
      </c>
      <c r="K33">
        <v>393957.8</v>
      </c>
      <c r="O33">
        <v>724.14</v>
      </c>
      <c r="R33">
        <v>0</v>
      </c>
      <c r="U33">
        <v>-180531.59</v>
      </c>
      <c r="V33">
        <v>2688683.71</v>
      </c>
      <c r="W33">
        <v>10</v>
      </c>
      <c r="Y33">
        <v>1070085.58</v>
      </c>
      <c r="AA33">
        <v>3026.74</v>
      </c>
      <c r="AE33">
        <v>51228.11</v>
      </c>
      <c r="AF33">
        <v>266793</v>
      </c>
      <c r="AG33">
        <v>1600</v>
      </c>
      <c r="AH33">
        <v>8218</v>
      </c>
      <c r="AI33">
        <v>989389.44</v>
      </c>
      <c r="AJ33">
        <v>41605.68</v>
      </c>
      <c r="AN33" s="59">
        <f t="shared" si="1"/>
        <v>852635.44</v>
      </c>
      <c r="AO33" s="29">
        <f t="shared" si="2"/>
        <v>724.14</v>
      </c>
      <c r="AP33" s="19">
        <f t="shared" si="3"/>
        <v>851911.29999999993</v>
      </c>
      <c r="AQ33" s="13">
        <f t="shared" si="4"/>
        <v>1124350.4300000002</v>
      </c>
      <c r="AR33" s="14">
        <f t="shared" si="5"/>
        <v>1307606.1199999999</v>
      </c>
      <c r="AS33" s="24">
        <f t="shared" si="6"/>
        <v>-183255.68999999971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2564</v>
      </c>
      <c r="F34">
        <v>335256.45</v>
      </c>
      <c r="G34">
        <v>0</v>
      </c>
      <c r="H34">
        <v>200526.67</v>
      </c>
      <c r="J34">
        <v>3</v>
      </c>
      <c r="K34">
        <v>103908.2</v>
      </c>
      <c r="O34">
        <v>23200</v>
      </c>
      <c r="R34">
        <v>0</v>
      </c>
      <c r="U34">
        <v>-215228.08</v>
      </c>
      <c r="V34">
        <v>1153430.04</v>
      </c>
      <c r="Y34">
        <v>605162.84</v>
      </c>
      <c r="AA34">
        <v>2062.7600000000002</v>
      </c>
      <c r="AC34">
        <v>548510</v>
      </c>
      <c r="AE34">
        <v>179816</v>
      </c>
      <c r="AF34">
        <v>744207.34</v>
      </c>
      <c r="AG34">
        <v>45000</v>
      </c>
      <c r="AH34">
        <v>40862</v>
      </c>
      <c r="AI34">
        <v>577144.9</v>
      </c>
      <c r="AJ34">
        <v>45</v>
      </c>
      <c r="AL34">
        <v>250000</v>
      </c>
      <c r="AN34" s="59">
        <f t="shared" si="1"/>
        <v>535783.12</v>
      </c>
      <c r="AO34" s="29">
        <f t="shared" si="2"/>
        <v>23200</v>
      </c>
      <c r="AP34" s="19">
        <f t="shared" si="3"/>
        <v>512583.12</v>
      </c>
      <c r="AQ34" s="13">
        <f t="shared" si="4"/>
        <v>1335551.6000000001</v>
      </c>
      <c r="AR34" s="14">
        <f t="shared" si="5"/>
        <v>1657259.24</v>
      </c>
      <c r="AS34" s="24">
        <f t="shared" si="6"/>
        <v>-321707.6399999999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2565</v>
      </c>
      <c r="F35">
        <v>1040858.85</v>
      </c>
      <c r="G35">
        <v>0</v>
      </c>
      <c r="H35">
        <v>831407.82</v>
      </c>
      <c r="J35">
        <v>-82874.89</v>
      </c>
      <c r="K35">
        <v>63563.98</v>
      </c>
      <c r="O35">
        <v>18055.75</v>
      </c>
      <c r="R35">
        <v>590.91999999999996</v>
      </c>
      <c r="U35">
        <v>-1404783.21</v>
      </c>
      <c r="V35">
        <v>2737074.7</v>
      </c>
      <c r="Y35">
        <v>672639.49</v>
      </c>
      <c r="Z35">
        <v>325776</v>
      </c>
      <c r="AA35">
        <v>1645.7</v>
      </c>
      <c r="AC35">
        <v>1030760</v>
      </c>
      <c r="AE35">
        <v>391100</v>
      </c>
      <c r="AF35">
        <v>1260751.25</v>
      </c>
      <c r="AG35">
        <v>7362</v>
      </c>
      <c r="AI35">
        <v>558829.56999999995</v>
      </c>
      <c r="AJ35">
        <v>92960.77</v>
      </c>
      <c r="AN35" s="59">
        <f t="shared" si="1"/>
        <v>1872266.67</v>
      </c>
      <c r="AO35" s="29">
        <f t="shared" si="2"/>
        <v>18646.669999999998</v>
      </c>
      <c r="AP35" s="19">
        <f t="shared" si="3"/>
        <v>1853620</v>
      </c>
      <c r="AQ35" s="13">
        <f t="shared" si="4"/>
        <v>2421921.19</v>
      </c>
      <c r="AR35" s="14">
        <f t="shared" si="5"/>
        <v>1919903.5899999999</v>
      </c>
      <c r="AS35" s="24">
        <f t="shared" si="6"/>
        <v>502017.60000000009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2566</v>
      </c>
      <c r="F36">
        <v>795050.92</v>
      </c>
      <c r="G36">
        <v>0</v>
      </c>
      <c r="H36">
        <v>163541.19</v>
      </c>
      <c r="I36">
        <v>14.19</v>
      </c>
      <c r="J36">
        <v>3883.37</v>
      </c>
      <c r="K36">
        <v>122314.35</v>
      </c>
      <c r="O36">
        <v>6300</v>
      </c>
      <c r="R36">
        <v>60.07</v>
      </c>
      <c r="U36">
        <v>-663957.14</v>
      </c>
      <c r="V36">
        <v>1656318.18</v>
      </c>
      <c r="Y36">
        <v>569903.56000000006</v>
      </c>
      <c r="Z36">
        <v>466348</v>
      </c>
      <c r="AA36">
        <v>4564.5</v>
      </c>
      <c r="AC36">
        <v>959650</v>
      </c>
      <c r="AE36">
        <v>12100</v>
      </c>
      <c r="AF36">
        <v>1229237</v>
      </c>
      <c r="AH36">
        <v>15602</v>
      </c>
      <c r="AI36">
        <v>661448.24</v>
      </c>
      <c r="AJ36">
        <v>20195.91</v>
      </c>
      <c r="AL36">
        <v>0</v>
      </c>
      <c r="AN36" s="59">
        <f t="shared" si="1"/>
        <v>958606.3</v>
      </c>
      <c r="AO36" s="29">
        <f t="shared" si="2"/>
        <v>6360.07</v>
      </c>
      <c r="AP36" s="19">
        <f t="shared" si="3"/>
        <v>952246.2300000001</v>
      </c>
      <c r="AQ36" s="13">
        <f t="shared" si="4"/>
        <v>2012566.06</v>
      </c>
      <c r="AR36" s="14">
        <f t="shared" si="5"/>
        <v>1926483.15</v>
      </c>
      <c r="AS36" s="24">
        <f t="shared" si="6"/>
        <v>86082.910000000149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2567</v>
      </c>
      <c r="F37">
        <v>1131702.1399999999</v>
      </c>
      <c r="G37">
        <v>0</v>
      </c>
      <c r="H37">
        <v>566051.80000000005</v>
      </c>
      <c r="J37">
        <v>26612.7</v>
      </c>
      <c r="K37">
        <v>232593.55</v>
      </c>
      <c r="O37">
        <v>297384</v>
      </c>
      <c r="R37">
        <v>2427.6</v>
      </c>
      <c r="U37">
        <v>238164.76</v>
      </c>
      <c r="V37">
        <v>1118559.83</v>
      </c>
      <c r="Y37">
        <v>614905.93999999994</v>
      </c>
      <c r="Z37">
        <v>469890</v>
      </c>
      <c r="AA37">
        <v>2874.59</v>
      </c>
      <c r="AC37">
        <v>452800</v>
      </c>
      <c r="AE37">
        <v>197350</v>
      </c>
      <c r="AF37">
        <v>904546</v>
      </c>
      <c r="AH37">
        <v>7982</v>
      </c>
      <c r="AI37">
        <v>514052.69</v>
      </c>
      <c r="AJ37">
        <v>10815.84</v>
      </c>
      <c r="AN37" s="59">
        <f t="shared" si="1"/>
        <v>1697753.94</v>
      </c>
      <c r="AO37" s="29">
        <f t="shared" si="2"/>
        <v>299811.59999999998</v>
      </c>
      <c r="AP37" s="19">
        <f t="shared" si="3"/>
        <v>1397942.3399999999</v>
      </c>
      <c r="AQ37" s="13">
        <f t="shared" si="4"/>
        <v>1737820.53</v>
      </c>
      <c r="AR37" s="14">
        <f t="shared" si="5"/>
        <v>1437396.53</v>
      </c>
      <c r="AS37" s="24">
        <f t="shared" si="6"/>
        <v>300424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2568</v>
      </c>
      <c r="F38">
        <v>475905.67</v>
      </c>
      <c r="G38">
        <v>80000</v>
      </c>
      <c r="H38">
        <v>604416.21</v>
      </c>
      <c r="J38">
        <v>-98461.33</v>
      </c>
      <c r="K38">
        <v>-40456.199999999997</v>
      </c>
      <c r="O38">
        <v>59237.5</v>
      </c>
      <c r="R38">
        <v>107.67</v>
      </c>
      <c r="U38">
        <v>-757265.3</v>
      </c>
      <c r="V38">
        <v>1381444.13</v>
      </c>
      <c r="Y38">
        <v>516174.69</v>
      </c>
      <c r="Z38">
        <v>542984</v>
      </c>
      <c r="AA38">
        <v>1564.19</v>
      </c>
      <c r="AC38">
        <v>964640</v>
      </c>
      <c r="AE38">
        <v>81000</v>
      </c>
      <c r="AF38">
        <v>1143791</v>
      </c>
      <c r="AG38">
        <v>5520</v>
      </c>
      <c r="AH38">
        <v>8664</v>
      </c>
      <c r="AI38">
        <v>472113.29</v>
      </c>
      <c r="AJ38">
        <v>138394.23999999999</v>
      </c>
      <c r="AN38" s="59">
        <f t="shared" si="1"/>
        <v>1160321.8799999999</v>
      </c>
      <c r="AO38" s="29">
        <f t="shared" si="2"/>
        <v>59345.17</v>
      </c>
      <c r="AP38" s="19">
        <f t="shared" si="3"/>
        <v>1100976.71</v>
      </c>
      <c r="AQ38" s="13">
        <f t="shared" si="4"/>
        <v>2106362.8799999999</v>
      </c>
      <c r="AR38" s="14">
        <f t="shared" si="5"/>
        <v>1768482.53</v>
      </c>
      <c r="AS38" s="24">
        <f t="shared" si="6"/>
        <v>337880.34999999986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2569</v>
      </c>
      <c r="F39">
        <v>672653.65</v>
      </c>
      <c r="G39">
        <v>0</v>
      </c>
      <c r="H39">
        <v>460053.88</v>
      </c>
      <c r="J39">
        <v>-19198.02</v>
      </c>
      <c r="K39">
        <v>147906.66</v>
      </c>
      <c r="O39">
        <v>6000</v>
      </c>
      <c r="R39">
        <v>0</v>
      </c>
      <c r="U39">
        <v>-265243.84000000003</v>
      </c>
      <c r="V39">
        <v>1240631.49</v>
      </c>
      <c r="Y39">
        <v>463193.71</v>
      </c>
      <c r="Z39">
        <v>491888</v>
      </c>
      <c r="AA39">
        <v>1078.6099999999999</v>
      </c>
      <c r="AC39">
        <v>784400</v>
      </c>
      <c r="AE39">
        <v>94200</v>
      </c>
      <c r="AF39">
        <v>986069.44</v>
      </c>
      <c r="AG39">
        <v>3000</v>
      </c>
      <c r="AH39">
        <v>22546</v>
      </c>
      <c r="AI39">
        <v>456537.3</v>
      </c>
      <c r="AJ39">
        <v>86579.06</v>
      </c>
      <c r="AN39" s="59">
        <f t="shared" si="1"/>
        <v>1132707.53</v>
      </c>
      <c r="AO39" s="29">
        <f t="shared" si="2"/>
        <v>6000</v>
      </c>
      <c r="AP39" s="19">
        <f t="shared" si="3"/>
        <v>1126707.53</v>
      </c>
      <c r="AQ39" s="13">
        <f t="shared" si="4"/>
        <v>1834760.3199999998</v>
      </c>
      <c r="AR39" s="14">
        <f t="shared" si="5"/>
        <v>1554731.8</v>
      </c>
      <c r="AS39" s="24">
        <f t="shared" si="6"/>
        <v>280028.51999999979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2570</v>
      </c>
      <c r="F40">
        <v>919943.27</v>
      </c>
      <c r="G40">
        <v>0</v>
      </c>
      <c r="H40">
        <v>62615.98</v>
      </c>
      <c r="J40">
        <v>-417603.5</v>
      </c>
      <c r="K40">
        <v>307456.34000000003</v>
      </c>
      <c r="O40">
        <v>8540</v>
      </c>
      <c r="R40">
        <v>493.87</v>
      </c>
      <c r="U40">
        <v>-1049991.6599999999</v>
      </c>
      <c r="V40">
        <v>2356118.79</v>
      </c>
      <c r="Y40">
        <v>846095.28</v>
      </c>
      <c r="Z40">
        <v>199040</v>
      </c>
      <c r="AA40">
        <v>38.44</v>
      </c>
      <c r="AC40">
        <v>686000</v>
      </c>
      <c r="AE40">
        <v>111850</v>
      </c>
      <c r="AF40">
        <v>827020</v>
      </c>
      <c r="AG40">
        <v>2460</v>
      </c>
      <c r="AH40">
        <v>5592</v>
      </c>
      <c r="AI40">
        <v>738633.75</v>
      </c>
      <c r="AJ40">
        <v>512066.88</v>
      </c>
      <c r="AL40">
        <v>200000</v>
      </c>
      <c r="AN40" s="59">
        <f t="shared" si="1"/>
        <v>982559.25</v>
      </c>
      <c r="AO40" s="29">
        <f t="shared" si="2"/>
        <v>9033.8700000000008</v>
      </c>
      <c r="AP40" s="19">
        <f t="shared" si="3"/>
        <v>973525.38</v>
      </c>
      <c r="AQ40" s="13">
        <f t="shared" si="4"/>
        <v>1843023.72</v>
      </c>
      <c r="AR40" s="14">
        <f t="shared" si="5"/>
        <v>2285772.63</v>
      </c>
      <c r="AS40" s="24">
        <f t="shared" si="6"/>
        <v>-442748.90999999992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2571</v>
      </c>
      <c r="F41">
        <v>83587.600000000006</v>
      </c>
      <c r="G41">
        <v>3840</v>
      </c>
      <c r="H41">
        <v>165993.04</v>
      </c>
      <c r="J41">
        <v>-108436.68</v>
      </c>
      <c r="K41">
        <v>154791.07999999999</v>
      </c>
      <c r="O41">
        <v>61990</v>
      </c>
      <c r="Q41">
        <v>2759</v>
      </c>
      <c r="R41">
        <v>1868.24</v>
      </c>
      <c r="T41">
        <v>7872.88</v>
      </c>
      <c r="U41">
        <v>-1917462.31</v>
      </c>
      <c r="V41">
        <v>1990390.15</v>
      </c>
      <c r="Y41">
        <v>403570.81</v>
      </c>
      <c r="Z41">
        <v>339376</v>
      </c>
      <c r="AA41">
        <v>796.94</v>
      </c>
      <c r="AC41">
        <v>83300</v>
      </c>
      <c r="AE41">
        <v>164766.01999999999</v>
      </c>
      <c r="AF41">
        <v>263821.15999999997</v>
      </c>
      <c r="AH41">
        <v>13248</v>
      </c>
      <c r="AI41">
        <v>507265.31</v>
      </c>
      <c r="AJ41">
        <v>39878.22</v>
      </c>
      <c r="AL41">
        <v>15240</v>
      </c>
      <c r="AN41" s="59">
        <f t="shared" si="1"/>
        <v>253420.64</v>
      </c>
      <c r="AO41" s="29">
        <f t="shared" si="2"/>
        <v>66617.240000000005</v>
      </c>
      <c r="AP41" s="19">
        <f t="shared" si="3"/>
        <v>186803.40000000002</v>
      </c>
      <c r="AQ41" s="13">
        <f t="shared" si="4"/>
        <v>991809.77</v>
      </c>
      <c r="AR41" s="14">
        <f t="shared" si="5"/>
        <v>839452.69</v>
      </c>
      <c r="AS41" s="24">
        <f t="shared" si="6"/>
        <v>152357.08000000007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2572</v>
      </c>
      <c r="F42">
        <v>366908.52</v>
      </c>
      <c r="G42">
        <v>0</v>
      </c>
      <c r="H42">
        <v>494291.29</v>
      </c>
      <c r="J42">
        <v>288142.64</v>
      </c>
      <c r="K42">
        <v>309075.78999999998</v>
      </c>
      <c r="R42">
        <v>871.91</v>
      </c>
      <c r="U42">
        <v>735112.47</v>
      </c>
      <c r="V42">
        <v>498635.02</v>
      </c>
      <c r="Y42">
        <v>480078.49</v>
      </c>
      <c r="Z42">
        <v>211825</v>
      </c>
      <c r="AA42">
        <v>995.88</v>
      </c>
      <c r="AC42">
        <v>265320</v>
      </c>
      <c r="AE42">
        <v>100700</v>
      </c>
      <c r="AF42">
        <v>368233</v>
      </c>
      <c r="AH42">
        <v>720</v>
      </c>
      <c r="AI42">
        <v>455937.47</v>
      </c>
      <c r="AJ42">
        <v>10230.06</v>
      </c>
      <c r="AN42" s="59">
        <f t="shared" si="1"/>
        <v>861199.81</v>
      </c>
      <c r="AO42" s="29">
        <f t="shared" si="2"/>
        <v>871.91</v>
      </c>
      <c r="AP42" s="19">
        <f t="shared" si="3"/>
        <v>860327.9</v>
      </c>
      <c r="AQ42" s="13">
        <f t="shared" si="4"/>
        <v>1058919.3700000001</v>
      </c>
      <c r="AR42" s="14">
        <f t="shared" si="5"/>
        <v>835120.53</v>
      </c>
      <c r="AS42" s="24">
        <f t="shared" si="6"/>
        <v>223798.84000000008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2573</v>
      </c>
      <c r="F43">
        <v>221110.42</v>
      </c>
      <c r="G43">
        <v>-3551.18</v>
      </c>
      <c r="H43">
        <v>440686.44</v>
      </c>
      <c r="J43">
        <v>-18438.830000000002</v>
      </c>
      <c r="K43">
        <v>384.49</v>
      </c>
      <c r="O43">
        <v>26930</v>
      </c>
      <c r="R43">
        <v>0</v>
      </c>
      <c r="U43">
        <v>693.86</v>
      </c>
      <c r="V43">
        <v>452082.82</v>
      </c>
      <c r="Y43">
        <v>686877.51</v>
      </c>
      <c r="AA43">
        <v>179.01</v>
      </c>
      <c r="AC43">
        <v>746330</v>
      </c>
      <c r="AE43">
        <v>91800</v>
      </c>
      <c r="AF43">
        <v>962420</v>
      </c>
      <c r="AG43">
        <v>4120</v>
      </c>
      <c r="AH43">
        <v>5880</v>
      </c>
      <c r="AI43">
        <v>370946.69</v>
      </c>
      <c r="AJ43">
        <v>21335.17</v>
      </c>
      <c r="AN43" s="59">
        <f t="shared" si="1"/>
        <v>658245.68000000005</v>
      </c>
      <c r="AO43" s="29">
        <f t="shared" si="2"/>
        <v>26930</v>
      </c>
      <c r="AP43" s="19">
        <f t="shared" si="3"/>
        <v>631315.68000000005</v>
      </c>
      <c r="AQ43" s="13">
        <f t="shared" si="4"/>
        <v>1525186.52</v>
      </c>
      <c r="AR43" s="14">
        <f t="shared" si="5"/>
        <v>1364701.8599999999</v>
      </c>
      <c r="AS43" s="24">
        <f t="shared" si="6"/>
        <v>160484.66000000015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2574</v>
      </c>
      <c r="F44">
        <v>367043.32</v>
      </c>
      <c r="G44">
        <v>0</v>
      </c>
      <c r="H44">
        <v>107862.48</v>
      </c>
      <c r="J44">
        <v>88492.11</v>
      </c>
      <c r="K44">
        <v>168092.45</v>
      </c>
      <c r="O44">
        <v>6000</v>
      </c>
      <c r="R44">
        <v>16000</v>
      </c>
      <c r="U44">
        <v>-4704125.9400000004</v>
      </c>
      <c r="V44">
        <v>5378772.1500000004</v>
      </c>
      <c r="Y44">
        <v>462698.81</v>
      </c>
      <c r="Z44">
        <v>146188</v>
      </c>
      <c r="AA44">
        <v>1110.44</v>
      </c>
      <c r="AC44">
        <v>794720</v>
      </c>
      <c r="AE44">
        <v>80500</v>
      </c>
      <c r="AF44">
        <v>890897.84</v>
      </c>
      <c r="AG44">
        <v>10056</v>
      </c>
      <c r="AI44">
        <v>505583.64</v>
      </c>
      <c r="AJ44">
        <v>43835.62</v>
      </c>
      <c r="AN44" s="59">
        <f t="shared" si="1"/>
        <v>474905.8</v>
      </c>
      <c r="AO44" s="29">
        <f t="shared" si="2"/>
        <v>22000</v>
      </c>
      <c r="AP44" s="19">
        <f t="shared" si="3"/>
        <v>452905.8</v>
      </c>
      <c r="AQ44" s="13">
        <f t="shared" si="4"/>
        <v>1485217.25</v>
      </c>
      <c r="AR44" s="14">
        <f t="shared" si="5"/>
        <v>1450373.1</v>
      </c>
      <c r="AS44" s="24">
        <f t="shared" si="6"/>
        <v>34844.149999999907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2575</v>
      </c>
      <c r="F45">
        <v>629597.53</v>
      </c>
      <c r="G45">
        <v>0</v>
      </c>
      <c r="H45">
        <v>556143.18000000005</v>
      </c>
      <c r="J45">
        <v>-176.37</v>
      </c>
      <c r="K45">
        <v>76085.710000000006</v>
      </c>
      <c r="O45">
        <v>0</v>
      </c>
      <c r="R45">
        <v>2933.18</v>
      </c>
      <c r="U45">
        <v>-867126.26</v>
      </c>
      <c r="V45">
        <v>1780248.13</v>
      </c>
      <c r="Y45">
        <v>580827.4</v>
      </c>
      <c r="Z45">
        <v>344586</v>
      </c>
      <c r="AA45">
        <v>882.36</v>
      </c>
      <c r="AC45">
        <v>1266170</v>
      </c>
      <c r="AE45">
        <v>483800</v>
      </c>
      <c r="AF45">
        <v>1509368.04</v>
      </c>
      <c r="AI45">
        <v>791838.56</v>
      </c>
      <c r="AJ45">
        <v>28864.16</v>
      </c>
      <c r="AL45">
        <v>600</v>
      </c>
      <c r="AN45" s="59">
        <f t="shared" si="1"/>
        <v>1185740.71</v>
      </c>
      <c r="AO45" s="29">
        <f t="shared" si="2"/>
        <v>2933.18</v>
      </c>
      <c r="AP45" s="19">
        <f t="shared" si="3"/>
        <v>1182807.53</v>
      </c>
      <c r="AQ45" s="13">
        <f t="shared" si="4"/>
        <v>2676265.7599999998</v>
      </c>
      <c r="AR45" s="14">
        <f t="shared" si="5"/>
        <v>2330670.7600000002</v>
      </c>
      <c r="AS45" s="24">
        <f t="shared" si="6"/>
        <v>345594.99999999953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2576</v>
      </c>
      <c r="F46">
        <v>368220.89</v>
      </c>
      <c r="G46">
        <v>725047.72</v>
      </c>
      <c r="H46">
        <v>22460.25</v>
      </c>
      <c r="J46">
        <v>1917060.72</v>
      </c>
      <c r="K46">
        <v>347127.81</v>
      </c>
      <c r="O46">
        <v>24400</v>
      </c>
      <c r="Q46">
        <v>57130</v>
      </c>
      <c r="R46">
        <v>16330.11</v>
      </c>
      <c r="S46">
        <v>28800</v>
      </c>
      <c r="U46">
        <v>394652.67</v>
      </c>
      <c r="V46">
        <v>2690789.95</v>
      </c>
      <c r="Y46">
        <v>838499.34</v>
      </c>
      <c r="AA46">
        <v>662.94</v>
      </c>
      <c r="AC46">
        <v>1204200</v>
      </c>
      <c r="AE46">
        <v>50000</v>
      </c>
      <c r="AF46">
        <v>1341872.08</v>
      </c>
      <c r="AI46">
        <v>583075.54</v>
      </c>
      <c r="AJ46">
        <v>600</v>
      </c>
      <c r="AN46" s="59">
        <f t="shared" si="1"/>
        <v>1115728.8599999999</v>
      </c>
      <c r="AO46" s="29">
        <f t="shared" si="2"/>
        <v>97860.11</v>
      </c>
      <c r="AP46" s="19">
        <f t="shared" si="3"/>
        <v>1017868.7499999999</v>
      </c>
      <c r="AQ46" s="13">
        <f t="shared" si="4"/>
        <v>2093362.2799999998</v>
      </c>
      <c r="AR46" s="14">
        <f t="shared" si="5"/>
        <v>1925547.62</v>
      </c>
      <c r="AS46" s="24">
        <f t="shared" si="6"/>
        <v>167814.65999999968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2577</v>
      </c>
      <c r="F47">
        <v>483527.85</v>
      </c>
      <c r="G47">
        <v>10000</v>
      </c>
      <c r="H47">
        <v>160076.74</v>
      </c>
      <c r="J47">
        <v>88364.97</v>
      </c>
      <c r="K47">
        <v>47847.56</v>
      </c>
      <c r="R47">
        <v>6217.43</v>
      </c>
      <c r="U47">
        <v>-891862.91</v>
      </c>
      <c r="V47">
        <v>2057308.95</v>
      </c>
      <c r="Y47">
        <v>241718.41</v>
      </c>
      <c r="AC47">
        <v>673800</v>
      </c>
      <c r="AE47">
        <v>41400</v>
      </c>
      <c r="AF47">
        <v>808239</v>
      </c>
      <c r="AI47">
        <v>479546.06</v>
      </c>
      <c r="AJ47">
        <v>50979.7</v>
      </c>
      <c r="AN47" s="59">
        <f t="shared" si="1"/>
        <v>653604.59</v>
      </c>
      <c r="AO47" s="29">
        <f t="shared" si="2"/>
        <v>6217.43</v>
      </c>
      <c r="AP47" s="19">
        <f t="shared" si="3"/>
        <v>647387.15999999992</v>
      </c>
      <c r="AQ47" s="13">
        <f t="shared" si="4"/>
        <v>956918.41</v>
      </c>
      <c r="AR47" s="14">
        <f t="shared" si="5"/>
        <v>1338764.76</v>
      </c>
      <c r="AS47" s="24">
        <f t="shared" si="6"/>
        <v>-381846.35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2578</v>
      </c>
      <c r="F48">
        <v>167940.68</v>
      </c>
      <c r="G48">
        <v>0</v>
      </c>
      <c r="H48">
        <v>124806.13</v>
      </c>
      <c r="J48">
        <v>81104.11</v>
      </c>
      <c r="K48">
        <v>126328.95</v>
      </c>
      <c r="R48">
        <v>-186.92</v>
      </c>
      <c r="U48">
        <v>-1421678.91</v>
      </c>
      <c r="V48">
        <v>1988049.06</v>
      </c>
      <c r="Y48">
        <v>530763.14</v>
      </c>
      <c r="AA48">
        <v>72.180000000000007</v>
      </c>
      <c r="AC48">
        <v>490000</v>
      </c>
      <c r="AE48">
        <v>68400</v>
      </c>
      <c r="AF48">
        <v>701628</v>
      </c>
      <c r="AI48">
        <v>407878.68</v>
      </c>
      <c r="AJ48">
        <v>45732</v>
      </c>
      <c r="AN48" s="59">
        <f t="shared" si="1"/>
        <v>292746.81</v>
      </c>
      <c r="AO48" s="29">
        <f t="shared" si="2"/>
        <v>-186.92</v>
      </c>
      <c r="AP48" s="19">
        <f t="shared" si="3"/>
        <v>292933.73</v>
      </c>
      <c r="AQ48" s="13">
        <f t="shared" si="4"/>
        <v>1089235.32</v>
      </c>
      <c r="AR48" s="14">
        <f t="shared" si="5"/>
        <v>1155238.68</v>
      </c>
      <c r="AS48" s="24">
        <f t="shared" si="6"/>
        <v>-66003.35999999987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2579</v>
      </c>
      <c r="F49">
        <v>184112.09</v>
      </c>
      <c r="G49">
        <v>0</v>
      </c>
      <c r="H49">
        <v>624350.27</v>
      </c>
      <c r="J49">
        <v>-32644.720000000001</v>
      </c>
      <c r="K49">
        <v>154774.74</v>
      </c>
      <c r="R49">
        <v>0</v>
      </c>
      <c r="U49">
        <v>-984550.33</v>
      </c>
      <c r="V49">
        <v>1911374.52</v>
      </c>
      <c r="Y49">
        <v>453539.12</v>
      </c>
      <c r="Z49">
        <v>28900</v>
      </c>
      <c r="AA49">
        <v>678.67</v>
      </c>
      <c r="AC49">
        <v>425280</v>
      </c>
      <c r="AE49">
        <v>175950</v>
      </c>
      <c r="AF49">
        <v>713887</v>
      </c>
      <c r="AG49">
        <v>9688</v>
      </c>
      <c r="AI49">
        <v>339914.52</v>
      </c>
      <c r="AJ49">
        <v>14060.08</v>
      </c>
      <c r="AL49">
        <v>3030</v>
      </c>
      <c r="AN49" s="59">
        <f t="shared" si="1"/>
        <v>808462.36</v>
      </c>
      <c r="AO49" s="29">
        <f t="shared" si="2"/>
        <v>0</v>
      </c>
      <c r="AP49" s="19">
        <f t="shared" si="3"/>
        <v>808462.36</v>
      </c>
      <c r="AQ49" s="13">
        <f t="shared" si="4"/>
        <v>1084347.79</v>
      </c>
      <c r="AR49" s="14">
        <f t="shared" si="5"/>
        <v>1080579.6000000001</v>
      </c>
      <c r="AS49" s="24">
        <f t="shared" si="6"/>
        <v>3768.1899999999441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2580</v>
      </c>
      <c r="F50">
        <v>373958</v>
      </c>
      <c r="G50">
        <v>41401.31</v>
      </c>
      <c r="H50">
        <v>113502.52</v>
      </c>
      <c r="J50">
        <v>6</v>
      </c>
      <c r="K50">
        <v>92344.24</v>
      </c>
      <c r="O50">
        <v>7480</v>
      </c>
      <c r="R50">
        <v>374</v>
      </c>
      <c r="U50">
        <v>-1539064.12</v>
      </c>
      <c r="V50">
        <v>1946410.43</v>
      </c>
      <c r="X50">
        <v>938.11</v>
      </c>
      <c r="Y50">
        <v>738802.15</v>
      </c>
      <c r="Z50">
        <v>480332</v>
      </c>
      <c r="AC50">
        <v>1083990.1599999999</v>
      </c>
      <c r="AF50">
        <v>1164900.1599999999</v>
      </c>
      <c r="AG50">
        <v>11952</v>
      </c>
      <c r="AH50">
        <v>17890</v>
      </c>
      <c r="AI50">
        <v>849781.73</v>
      </c>
      <c r="AJ50">
        <v>43479.86</v>
      </c>
      <c r="AL50">
        <v>10000</v>
      </c>
      <c r="AM50">
        <v>46.91</v>
      </c>
      <c r="AN50" s="59">
        <f t="shared" si="1"/>
        <v>528861.82999999996</v>
      </c>
      <c r="AO50" s="29">
        <f t="shared" si="2"/>
        <v>7854</v>
      </c>
      <c r="AP50" s="19">
        <f t="shared" si="3"/>
        <v>521007.82999999996</v>
      </c>
      <c r="AQ50" s="13">
        <f t="shared" si="4"/>
        <v>2304062.42</v>
      </c>
      <c r="AR50" s="14">
        <f t="shared" si="5"/>
        <v>2098050.66</v>
      </c>
      <c r="AS50" s="24">
        <f t="shared" si="6"/>
        <v>206011.75999999978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2581</v>
      </c>
      <c r="F51">
        <v>189776.09</v>
      </c>
      <c r="G51">
        <v>23189</v>
      </c>
      <c r="H51">
        <v>45470.21</v>
      </c>
      <c r="J51">
        <v>107105.96</v>
      </c>
      <c r="K51">
        <v>85324.18</v>
      </c>
      <c r="O51">
        <v>50980.29</v>
      </c>
      <c r="U51">
        <v>-1132487.06</v>
      </c>
      <c r="V51">
        <v>1372237.86</v>
      </c>
      <c r="Y51">
        <v>469653.48</v>
      </c>
      <c r="Z51">
        <v>378336</v>
      </c>
      <c r="AA51">
        <v>631.14</v>
      </c>
      <c r="AC51">
        <v>504924</v>
      </c>
      <c r="AE51">
        <v>12000</v>
      </c>
      <c r="AF51">
        <v>675543</v>
      </c>
      <c r="AG51">
        <v>7400</v>
      </c>
      <c r="AH51">
        <v>10642</v>
      </c>
      <c r="AI51">
        <v>472571.14</v>
      </c>
      <c r="AJ51">
        <v>29254.13</v>
      </c>
      <c r="AL51">
        <v>10000</v>
      </c>
      <c r="AN51" s="59">
        <f t="shared" si="1"/>
        <v>258435.3</v>
      </c>
      <c r="AO51" s="29">
        <f t="shared" si="2"/>
        <v>50980.29</v>
      </c>
      <c r="AP51" s="19">
        <f t="shared" si="3"/>
        <v>207455.00999999998</v>
      </c>
      <c r="AQ51" s="13">
        <f t="shared" si="4"/>
        <v>1365544.62</v>
      </c>
      <c r="AR51" s="14">
        <f t="shared" si="5"/>
        <v>1205410.27</v>
      </c>
      <c r="AS51" s="24">
        <f t="shared" si="6"/>
        <v>160134.35000000009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2582</v>
      </c>
      <c r="F52">
        <v>287179.62</v>
      </c>
      <c r="H52">
        <v>18702.95</v>
      </c>
      <c r="J52">
        <v>39404.26</v>
      </c>
      <c r="K52">
        <v>55258.1</v>
      </c>
      <c r="O52">
        <v>-36220</v>
      </c>
      <c r="R52">
        <v>408.84</v>
      </c>
      <c r="U52">
        <v>-322070.03000000003</v>
      </c>
      <c r="V52">
        <v>578798.57999999996</v>
      </c>
      <c r="Y52">
        <v>534807.78</v>
      </c>
      <c r="Z52">
        <v>246736</v>
      </c>
      <c r="AF52">
        <v>179428</v>
      </c>
      <c r="AG52">
        <v>16320</v>
      </c>
      <c r="AH52">
        <v>16500</v>
      </c>
      <c r="AI52">
        <v>359168.4</v>
      </c>
      <c r="AJ52">
        <v>20499.84</v>
      </c>
      <c r="AL52">
        <v>10000</v>
      </c>
      <c r="AN52" s="59">
        <f t="shared" si="1"/>
        <v>305882.57</v>
      </c>
      <c r="AO52" s="29">
        <f t="shared" si="2"/>
        <v>-35811.160000000003</v>
      </c>
      <c r="AP52" s="19">
        <f t="shared" si="3"/>
        <v>341693.73</v>
      </c>
      <c r="AQ52" s="13">
        <f t="shared" si="4"/>
        <v>781543.78</v>
      </c>
      <c r="AR52" s="14">
        <f t="shared" si="5"/>
        <v>601916.24</v>
      </c>
      <c r="AS52" s="24">
        <f t="shared" si="6"/>
        <v>179627.54000000004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2583</v>
      </c>
      <c r="F53">
        <v>501463.38</v>
      </c>
      <c r="G53">
        <v>6127</v>
      </c>
      <c r="H53">
        <v>66990.36</v>
      </c>
      <c r="J53">
        <v>862784.7</v>
      </c>
      <c r="K53">
        <v>92598.82</v>
      </c>
      <c r="O53">
        <v>25675</v>
      </c>
      <c r="R53">
        <v>204</v>
      </c>
      <c r="U53">
        <v>-492243.58</v>
      </c>
      <c r="V53">
        <v>1787234.17</v>
      </c>
      <c r="Y53">
        <v>449800.57</v>
      </c>
      <c r="Z53">
        <v>289682</v>
      </c>
      <c r="AA53">
        <v>609.79</v>
      </c>
      <c r="AC53">
        <v>548827</v>
      </c>
      <c r="AE53">
        <v>72000</v>
      </c>
      <c r="AF53">
        <v>665640</v>
      </c>
      <c r="AG53">
        <v>23224</v>
      </c>
      <c r="AH53">
        <v>10540</v>
      </c>
      <c r="AI53">
        <v>339495.47</v>
      </c>
      <c r="AJ53">
        <v>112925.22</v>
      </c>
      <c r="AN53" s="59">
        <f t="shared" si="1"/>
        <v>574580.74</v>
      </c>
      <c r="AO53" s="29">
        <f t="shared" si="2"/>
        <v>25879</v>
      </c>
      <c r="AP53" s="19">
        <f t="shared" si="3"/>
        <v>548701.74</v>
      </c>
      <c r="AQ53" s="13">
        <f t="shared" si="4"/>
        <v>1360919.36</v>
      </c>
      <c r="AR53" s="14">
        <f t="shared" si="5"/>
        <v>1151824.69</v>
      </c>
      <c r="AS53" s="24">
        <f t="shared" si="6"/>
        <v>209094.67000000016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2584</v>
      </c>
      <c r="F54">
        <v>556970.44999999995</v>
      </c>
      <c r="G54">
        <v>0</v>
      </c>
      <c r="H54">
        <v>13851.46</v>
      </c>
      <c r="J54">
        <v>34970.85</v>
      </c>
      <c r="K54">
        <v>552571.11</v>
      </c>
      <c r="O54">
        <v>11700</v>
      </c>
      <c r="R54">
        <v>1187.28</v>
      </c>
      <c r="U54">
        <v>-1305114.82</v>
      </c>
      <c r="V54">
        <v>2469567.41</v>
      </c>
      <c r="X54">
        <v>1312.71</v>
      </c>
      <c r="Y54">
        <v>678427.82</v>
      </c>
      <c r="Z54">
        <v>90200</v>
      </c>
      <c r="AC54">
        <v>501942</v>
      </c>
      <c r="AE54">
        <v>78330</v>
      </c>
      <c r="AF54">
        <v>740544.03</v>
      </c>
      <c r="AG54">
        <v>21500</v>
      </c>
      <c r="AH54">
        <v>7920</v>
      </c>
      <c r="AI54">
        <v>531296.02</v>
      </c>
      <c r="AJ54">
        <v>57928.480000000003</v>
      </c>
      <c r="AL54">
        <v>10000</v>
      </c>
      <c r="AN54" s="59">
        <f t="shared" si="1"/>
        <v>570821.90999999992</v>
      </c>
      <c r="AO54" s="29">
        <f t="shared" si="2"/>
        <v>12887.28</v>
      </c>
      <c r="AP54" s="19">
        <f t="shared" si="3"/>
        <v>557934.62999999989</v>
      </c>
      <c r="AQ54" s="13">
        <f t="shared" si="4"/>
        <v>1350212.5299999998</v>
      </c>
      <c r="AR54" s="14">
        <f t="shared" si="5"/>
        <v>1369188.53</v>
      </c>
      <c r="AS54" s="24">
        <f t="shared" si="6"/>
        <v>-18976.000000000233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2585</v>
      </c>
      <c r="F55">
        <v>96275.54</v>
      </c>
      <c r="G55">
        <v>0</v>
      </c>
      <c r="H55">
        <v>23915.67</v>
      </c>
      <c r="J55">
        <v>169907.68</v>
      </c>
      <c r="K55">
        <v>39342.269999999997</v>
      </c>
      <c r="N55">
        <v>4000</v>
      </c>
      <c r="O55">
        <v>14950</v>
      </c>
      <c r="R55">
        <v>203.35</v>
      </c>
      <c r="U55">
        <v>-1600204.2</v>
      </c>
      <c r="V55">
        <v>2114448.44</v>
      </c>
      <c r="Y55">
        <v>364936.93</v>
      </c>
      <c r="Z55">
        <v>95857.96</v>
      </c>
      <c r="AA55">
        <v>476.03</v>
      </c>
      <c r="AC55">
        <v>1167306</v>
      </c>
      <c r="AE55">
        <v>20000</v>
      </c>
      <c r="AF55">
        <v>1187306</v>
      </c>
      <c r="AG55">
        <v>10240</v>
      </c>
      <c r="AH55">
        <v>7696</v>
      </c>
      <c r="AI55">
        <v>558496.09</v>
      </c>
      <c r="AJ55">
        <v>78795.259999999995</v>
      </c>
      <c r="AL55">
        <v>10000</v>
      </c>
      <c r="AN55" s="59">
        <f t="shared" si="1"/>
        <v>120191.20999999999</v>
      </c>
      <c r="AO55" s="29">
        <f t="shared" si="2"/>
        <v>19153.349999999999</v>
      </c>
      <c r="AP55" s="19">
        <f t="shared" si="3"/>
        <v>101037.85999999999</v>
      </c>
      <c r="AQ55" s="13">
        <f t="shared" si="4"/>
        <v>1648576.92</v>
      </c>
      <c r="AR55" s="14">
        <f t="shared" si="5"/>
        <v>1852533.3499999999</v>
      </c>
      <c r="AS55" s="24">
        <f t="shared" si="6"/>
        <v>-203956.42999999993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2586</v>
      </c>
      <c r="F56">
        <v>49466.080000000002</v>
      </c>
      <c r="G56">
        <v>0</v>
      </c>
      <c r="H56">
        <v>36881</v>
      </c>
      <c r="J56">
        <v>836885.35</v>
      </c>
      <c r="K56">
        <v>51043.47</v>
      </c>
      <c r="O56">
        <v>43210</v>
      </c>
      <c r="R56">
        <v>485.3</v>
      </c>
      <c r="U56">
        <v>-1640735.02</v>
      </c>
      <c r="V56">
        <v>2791483.6</v>
      </c>
      <c r="Y56">
        <v>342464.63</v>
      </c>
      <c r="Z56">
        <v>303338</v>
      </c>
      <c r="AA56">
        <v>454.4</v>
      </c>
      <c r="AC56">
        <v>547584.5</v>
      </c>
      <c r="AE56">
        <v>24000</v>
      </c>
      <c r="AF56">
        <v>703507.5</v>
      </c>
      <c r="AG56">
        <v>5920</v>
      </c>
      <c r="AH56">
        <v>7387</v>
      </c>
      <c r="AI56">
        <v>582837.49</v>
      </c>
      <c r="AJ56">
        <v>128357.52</v>
      </c>
      <c r="AL56">
        <v>10000</v>
      </c>
      <c r="AN56" s="59">
        <f t="shared" si="1"/>
        <v>86347.08</v>
      </c>
      <c r="AO56" s="29">
        <f t="shared" si="2"/>
        <v>43695.3</v>
      </c>
      <c r="AP56" s="19">
        <f t="shared" si="3"/>
        <v>42651.78</v>
      </c>
      <c r="AQ56" s="13">
        <f t="shared" si="4"/>
        <v>1217841.53</v>
      </c>
      <c r="AR56" s="14">
        <f t="shared" si="5"/>
        <v>1438009.51</v>
      </c>
      <c r="AS56" s="24">
        <f t="shared" si="6"/>
        <v>-220167.97999999998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2587</v>
      </c>
      <c r="F57">
        <v>1338974.8500000001</v>
      </c>
      <c r="G57">
        <v>0</v>
      </c>
      <c r="H57">
        <v>237045.14</v>
      </c>
      <c r="J57">
        <v>254369.22</v>
      </c>
      <c r="K57">
        <v>34181.71</v>
      </c>
      <c r="N57">
        <v>0</v>
      </c>
      <c r="O57">
        <v>20640</v>
      </c>
      <c r="R57">
        <v>1015</v>
      </c>
      <c r="U57">
        <v>-292379.07</v>
      </c>
      <c r="V57">
        <v>1683662.57</v>
      </c>
      <c r="Y57">
        <v>364103.59</v>
      </c>
      <c r="Z57">
        <v>764705</v>
      </c>
      <c r="AA57">
        <v>1951.42</v>
      </c>
      <c r="AC57">
        <v>1087593.5</v>
      </c>
      <c r="AE57">
        <v>38700</v>
      </c>
      <c r="AF57">
        <v>1189563.5</v>
      </c>
      <c r="AG57">
        <v>29108</v>
      </c>
      <c r="AI57">
        <v>468235.37</v>
      </c>
      <c r="AJ57">
        <v>118513.47</v>
      </c>
      <c r="AL57">
        <v>0.75</v>
      </c>
      <c r="AN57" s="59">
        <f t="shared" si="1"/>
        <v>1576019.9900000002</v>
      </c>
      <c r="AO57" s="29">
        <f t="shared" si="2"/>
        <v>21655</v>
      </c>
      <c r="AP57" s="19">
        <f t="shared" si="3"/>
        <v>1554364.9900000002</v>
      </c>
      <c r="AQ57" s="13">
        <f t="shared" si="4"/>
        <v>2257053.5099999998</v>
      </c>
      <c r="AR57" s="14">
        <f t="shared" si="5"/>
        <v>1805421.09</v>
      </c>
      <c r="AS57" s="24">
        <f t="shared" si="6"/>
        <v>451632.41999999969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2588</v>
      </c>
      <c r="F58">
        <v>538400.63</v>
      </c>
      <c r="G58">
        <v>0</v>
      </c>
      <c r="H58">
        <v>167436.07</v>
      </c>
      <c r="J58">
        <v>-404643.01</v>
      </c>
      <c r="K58">
        <v>641444.11</v>
      </c>
      <c r="N58">
        <v>0</v>
      </c>
      <c r="O58">
        <v>42780</v>
      </c>
      <c r="R58">
        <v>10665.07</v>
      </c>
      <c r="S58">
        <v>1671.51</v>
      </c>
      <c r="U58">
        <v>-54206.5</v>
      </c>
      <c r="V58">
        <v>1188971.67</v>
      </c>
      <c r="Y58">
        <v>575430.18000000005</v>
      </c>
      <c r="Z58">
        <v>50050</v>
      </c>
      <c r="AA58">
        <v>2573.9</v>
      </c>
      <c r="AC58">
        <v>1193155.6000000001</v>
      </c>
      <c r="AE58">
        <v>21000</v>
      </c>
      <c r="AF58">
        <v>1335134.6000000001</v>
      </c>
      <c r="AG58">
        <v>240</v>
      </c>
      <c r="AH58">
        <v>9404</v>
      </c>
      <c r="AI58">
        <v>661317.53</v>
      </c>
      <c r="AJ58">
        <v>83349.48</v>
      </c>
      <c r="AL58">
        <v>8.02</v>
      </c>
      <c r="AN58" s="59">
        <f t="shared" si="1"/>
        <v>705836.7</v>
      </c>
      <c r="AO58" s="29">
        <f t="shared" si="2"/>
        <v>53445.07</v>
      </c>
      <c r="AP58" s="19">
        <f t="shared" si="3"/>
        <v>652391.63</v>
      </c>
      <c r="AQ58" s="13">
        <f t="shared" si="4"/>
        <v>1842209.6800000002</v>
      </c>
      <c r="AR58" s="14">
        <f t="shared" si="5"/>
        <v>2089453.6300000001</v>
      </c>
      <c r="AS58" s="24">
        <f t="shared" si="6"/>
        <v>-247243.94999999995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2589</v>
      </c>
      <c r="F59">
        <v>226925.03</v>
      </c>
      <c r="G59">
        <v>0</v>
      </c>
      <c r="H59">
        <v>18343.98</v>
      </c>
      <c r="J59">
        <v>190919.86</v>
      </c>
      <c r="K59">
        <v>52227.88</v>
      </c>
      <c r="N59">
        <v>0</v>
      </c>
      <c r="O59">
        <v>18274.3</v>
      </c>
      <c r="R59">
        <v>0</v>
      </c>
      <c r="U59">
        <v>-1644297.21</v>
      </c>
      <c r="V59">
        <v>2121250.9300000002</v>
      </c>
      <c r="X59">
        <v>261.89999999999998</v>
      </c>
      <c r="Y59">
        <v>417515.13</v>
      </c>
      <c r="Z59">
        <v>204000</v>
      </c>
      <c r="AA59">
        <v>191.79</v>
      </c>
      <c r="AC59">
        <v>559372.5</v>
      </c>
      <c r="AE59">
        <v>181816.26</v>
      </c>
      <c r="AF59">
        <v>799050.35</v>
      </c>
      <c r="AH59">
        <v>368</v>
      </c>
      <c r="AI59">
        <v>491009.44</v>
      </c>
      <c r="AJ59">
        <v>79206.399999999994</v>
      </c>
      <c r="AL59">
        <v>334.66</v>
      </c>
      <c r="AN59" s="59">
        <f t="shared" si="1"/>
        <v>245269.01</v>
      </c>
      <c r="AO59" s="29">
        <f t="shared" si="2"/>
        <v>18274.3</v>
      </c>
      <c r="AP59" s="19">
        <f t="shared" si="3"/>
        <v>226994.71000000002</v>
      </c>
      <c r="AQ59" s="13">
        <f t="shared" si="4"/>
        <v>1363157.58</v>
      </c>
      <c r="AR59" s="14">
        <f t="shared" si="5"/>
        <v>1369968.8499999999</v>
      </c>
      <c r="AS59" s="24">
        <f t="shared" si="6"/>
        <v>-6811.2699999997858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2590</v>
      </c>
      <c r="F60">
        <v>477571.89</v>
      </c>
      <c r="G60">
        <v>0</v>
      </c>
      <c r="H60">
        <v>504228.67</v>
      </c>
      <c r="J60">
        <v>8</v>
      </c>
      <c r="K60">
        <v>64078.41</v>
      </c>
      <c r="N60">
        <v>0</v>
      </c>
      <c r="R60">
        <v>1817</v>
      </c>
      <c r="U60">
        <v>-326303.81</v>
      </c>
      <c r="V60">
        <v>1374864.38</v>
      </c>
      <c r="Y60">
        <v>674310.36</v>
      </c>
      <c r="Z60">
        <v>533028</v>
      </c>
      <c r="AA60">
        <v>1317.23</v>
      </c>
      <c r="AC60">
        <v>1101342.8</v>
      </c>
      <c r="AF60">
        <v>1402316.04</v>
      </c>
      <c r="AG60">
        <v>812</v>
      </c>
      <c r="AI60">
        <v>778757.96</v>
      </c>
      <c r="AJ60">
        <v>132602.99</v>
      </c>
      <c r="AN60" s="59">
        <f t="shared" si="1"/>
        <v>981800.56</v>
      </c>
      <c r="AO60" s="29">
        <f t="shared" si="2"/>
        <v>1817</v>
      </c>
      <c r="AP60" s="19">
        <f t="shared" si="3"/>
        <v>979983.56</v>
      </c>
      <c r="AQ60" s="13">
        <f t="shared" si="4"/>
        <v>2309998.3899999997</v>
      </c>
      <c r="AR60" s="14">
        <f t="shared" si="5"/>
        <v>2314488.9900000002</v>
      </c>
      <c r="AS60" s="24">
        <f t="shared" si="6"/>
        <v>-4490.6000000005588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2591</v>
      </c>
      <c r="F61">
        <v>481762.17</v>
      </c>
      <c r="G61">
        <v>0</v>
      </c>
      <c r="H61">
        <v>124028.82</v>
      </c>
      <c r="J61">
        <v>121266.62</v>
      </c>
      <c r="K61">
        <v>158869.41</v>
      </c>
      <c r="O61">
        <v>22140</v>
      </c>
      <c r="R61">
        <v>1901</v>
      </c>
      <c r="U61">
        <v>-1822940.01</v>
      </c>
      <c r="V61">
        <v>2680574.06</v>
      </c>
      <c r="Y61">
        <v>587411.35</v>
      </c>
      <c r="Z61">
        <v>816824</v>
      </c>
      <c r="AA61">
        <v>1918.41</v>
      </c>
      <c r="AC61">
        <v>1283271.5</v>
      </c>
      <c r="AE61">
        <v>99800</v>
      </c>
      <c r="AF61">
        <v>1705333.5</v>
      </c>
      <c r="AG61">
        <v>4512</v>
      </c>
      <c r="AI61">
        <v>947923.37</v>
      </c>
      <c r="AJ61">
        <v>127204.42</v>
      </c>
      <c r="AN61" s="59">
        <f t="shared" si="1"/>
        <v>605790.99</v>
      </c>
      <c r="AO61" s="29">
        <f t="shared" si="2"/>
        <v>24041</v>
      </c>
      <c r="AP61" s="19">
        <f t="shared" si="3"/>
        <v>581749.99</v>
      </c>
      <c r="AQ61" s="13">
        <f t="shared" si="4"/>
        <v>2789225.26</v>
      </c>
      <c r="AR61" s="14">
        <f t="shared" si="5"/>
        <v>2784973.29</v>
      </c>
      <c r="AS61" s="24">
        <f t="shared" si="6"/>
        <v>4251.9699999997392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2592</v>
      </c>
      <c r="F62">
        <v>297034.12</v>
      </c>
      <c r="G62">
        <v>0</v>
      </c>
      <c r="H62">
        <v>310440.61</v>
      </c>
      <c r="J62">
        <v>466.72</v>
      </c>
      <c r="K62">
        <v>364835.63</v>
      </c>
      <c r="O62">
        <v>7740</v>
      </c>
      <c r="R62">
        <v>14034.75</v>
      </c>
      <c r="U62">
        <v>-1102177.25</v>
      </c>
      <c r="V62">
        <v>2191965</v>
      </c>
      <c r="Y62">
        <v>330603.87</v>
      </c>
      <c r="Z62">
        <v>390844</v>
      </c>
      <c r="AA62">
        <v>1886.42</v>
      </c>
      <c r="AC62">
        <v>1111480</v>
      </c>
      <c r="AF62">
        <v>1275327</v>
      </c>
      <c r="AG62">
        <v>1980</v>
      </c>
      <c r="AI62">
        <v>629754.66</v>
      </c>
      <c r="AJ62">
        <v>66538.05</v>
      </c>
      <c r="AN62" s="59">
        <f t="shared" si="1"/>
        <v>607474.73</v>
      </c>
      <c r="AO62" s="29">
        <f t="shared" si="2"/>
        <v>21774.75</v>
      </c>
      <c r="AP62" s="19">
        <f t="shared" si="3"/>
        <v>585699.98</v>
      </c>
      <c r="AQ62" s="13">
        <f t="shared" si="4"/>
        <v>1834814.29</v>
      </c>
      <c r="AR62" s="14">
        <f t="shared" si="5"/>
        <v>1973599.7100000002</v>
      </c>
      <c r="AS62" s="24">
        <f t="shared" ref="AS62:AS119" si="7">AQ62-AR62</f>
        <v>-138785.42000000016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2593</v>
      </c>
      <c r="F63">
        <v>1135417.1399999999</v>
      </c>
      <c r="G63">
        <v>0</v>
      </c>
      <c r="H63">
        <v>71674.710000000006</v>
      </c>
      <c r="J63">
        <v>3256986.03</v>
      </c>
      <c r="K63">
        <v>358557.08</v>
      </c>
      <c r="N63">
        <v>27000</v>
      </c>
      <c r="O63">
        <v>66758.179999999993</v>
      </c>
      <c r="R63">
        <v>904</v>
      </c>
      <c r="S63">
        <v>1800</v>
      </c>
      <c r="U63">
        <v>3865467.62</v>
      </c>
      <c r="V63">
        <v>1302561.3500000001</v>
      </c>
      <c r="X63">
        <v>3712.3</v>
      </c>
      <c r="Y63">
        <v>709653.54</v>
      </c>
      <c r="Z63">
        <v>220</v>
      </c>
      <c r="AA63">
        <v>2389.8000000000002</v>
      </c>
      <c r="AC63">
        <v>992505.5</v>
      </c>
      <c r="AE63">
        <v>204680</v>
      </c>
      <c r="AF63">
        <v>1236670.5</v>
      </c>
      <c r="AI63">
        <v>901488.48</v>
      </c>
      <c r="AJ63">
        <v>216858.35</v>
      </c>
      <c r="AN63" s="59">
        <f t="shared" si="1"/>
        <v>1207091.8499999999</v>
      </c>
      <c r="AO63" s="29">
        <f t="shared" si="2"/>
        <v>94662.18</v>
      </c>
      <c r="AP63" s="19">
        <f t="shared" si="3"/>
        <v>1112429.67</v>
      </c>
      <c r="AQ63" s="13">
        <f t="shared" si="4"/>
        <v>1913161.1400000001</v>
      </c>
      <c r="AR63" s="14">
        <f t="shared" si="5"/>
        <v>2355017.33</v>
      </c>
      <c r="AS63" s="24">
        <f t="shared" si="7"/>
        <v>-441856.18999999994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2594</v>
      </c>
      <c r="F64">
        <v>93945.08</v>
      </c>
      <c r="G64">
        <v>0</v>
      </c>
      <c r="H64">
        <v>170228.08</v>
      </c>
      <c r="J64">
        <v>267291.76</v>
      </c>
      <c r="K64">
        <v>536102.86</v>
      </c>
      <c r="O64">
        <v>7740</v>
      </c>
      <c r="Q64">
        <v>61908.47</v>
      </c>
      <c r="R64">
        <v>1949</v>
      </c>
      <c r="U64">
        <v>-139529.48000000001</v>
      </c>
      <c r="V64">
        <v>1726865.73</v>
      </c>
      <c r="Y64">
        <v>443673.7</v>
      </c>
      <c r="Z64">
        <v>209595</v>
      </c>
      <c r="AA64">
        <v>1042.5</v>
      </c>
      <c r="AC64">
        <v>1072123.3999999999</v>
      </c>
      <c r="AE64">
        <v>100000</v>
      </c>
      <c r="AF64">
        <v>1327660.3999999999</v>
      </c>
      <c r="AG64">
        <v>19384</v>
      </c>
      <c r="AH64">
        <v>12766</v>
      </c>
      <c r="AI64">
        <v>954207.99</v>
      </c>
      <c r="AJ64">
        <v>103752.09</v>
      </c>
      <c r="AL64">
        <v>30.06</v>
      </c>
      <c r="AN64" s="59">
        <f t="shared" si="1"/>
        <v>264173.15999999997</v>
      </c>
      <c r="AO64" s="29">
        <f t="shared" si="2"/>
        <v>71597.47</v>
      </c>
      <c r="AP64" s="19">
        <f t="shared" si="3"/>
        <v>192575.68999999997</v>
      </c>
      <c r="AQ64" s="13">
        <f t="shared" si="4"/>
        <v>1826434.5999999999</v>
      </c>
      <c r="AR64" s="14">
        <f t="shared" si="5"/>
        <v>2417800.5399999996</v>
      </c>
      <c r="AS64" s="24">
        <f t="shared" si="7"/>
        <v>-591365.93999999971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2595</v>
      </c>
      <c r="F65">
        <v>344975.87</v>
      </c>
      <c r="G65">
        <v>0</v>
      </c>
      <c r="H65">
        <v>301020.40000000002</v>
      </c>
      <c r="J65">
        <v>110638.16</v>
      </c>
      <c r="K65">
        <v>419254.7</v>
      </c>
      <c r="N65">
        <v>0</v>
      </c>
      <c r="O65">
        <v>260</v>
      </c>
      <c r="R65">
        <v>0</v>
      </c>
      <c r="U65">
        <v>295224.2</v>
      </c>
      <c r="V65">
        <v>1340923.19</v>
      </c>
      <c r="Y65">
        <v>455042.17</v>
      </c>
      <c r="Z65">
        <v>121700</v>
      </c>
      <c r="AA65">
        <v>1476.45</v>
      </c>
      <c r="AC65">
        <v>864777.5</v>
      </c>
      <c r="AF65">
        <v>1140725.5</v>
      </c>
      <c r="AG65">
        <v>31440</v>
      </c>
      <c r="AH65">
        <v>17184</v>
      </c>
      <c r="AI65">
        <v>600884.37</v>
      </c>
      <c r="AJ65">
        <v>113280.51</v>
      </c>
      <c r="AN65" s="59">
        <f t="shared" si="1"/>
        <v>645996.27</v>
      </c>
      <c r="AO65" s="29">
        <f t="shared" si="2"/>
        <v>260</v>
      </c>
      <c r="AP65" s="19">
        <f t="shared" si="3"/>
        <v>645736.27</v>
      </c>
      <c r="AQ65" s="13">
        <f t="shared" si="4"/>
        <v>1442996.1199999999</v>
      </c>
      <c r="AR65" s="14">
        <f t="shared" si="5"/>
        <v>1903514.3800000001</v>
      </c>
      <c r="AS65" s="24">
        <f t="shared" si="7"/>
        <v>-460518.26000000024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2596</v>
      </c>
      <c r="F66">
        <v>459903.72</v>
      </c>
      <c r="G66">
        <v>0</v>
      </c>
      <c r="H66">
        <v>190225.73</v>
      </c>
      <c r="J66">
        <v>114487.81</v>
      </c>
      <c r="K66">
        <v>300127.03999999998</v>
      </c>
      <c r="O66">
        <v>10519.14</v>
      </c>
      <c r="R66">
        <v>3606</v>
      </c>
      <c r="S66">
        <v>418.8</v>
      </c>
      <c r="U66">
        <v>11061.88</v>
      </c>
      <c r="V66">
        <v>1363793.05</v>
      </c>
      <c r="W66">
        <v>279.82</v>
      </c>
      <c r="Y66">
        <v>654575.24</v>
      </c>
      <c r="AA66">
        <v>608.64</v>
      </c>
      <c r="AC66">
        <v>1521860</v>
      </c>
      <c r="AE66">
        <v>36400</v>
      </c>
      <c r="AF66">
        <v>1622276</v>
      </c>
      <c r="AG66">
        <v>9526</v>
      </c>
      <c r="AI66">
        <v>806208.03</v>
      </c>
      <c r="AJ66">
        <v>100368.24</v>
      </c>
      <c r="AN66" s="59">
        <f t="shared" si="1"/>
        <v>650129.44999999995</v>
      </c>
      <c r="AO66" s="29">
        <f t="shared" si="2"/>
        <v>14125.14</v>
      </c>
      <c r="AP66" s="19">
        <f t="shared" si="3"/>
        <v>636004.30999999994</v>
      </c>
      <c r="AQ66" s="13">
        <f t="shared" si="4"/>
        <v>2213723.7000000002</v>
      </c>
      <c r="AR66" s="14">
        <f t="shared" si="5"/>
        <v>2538378.2700000005</v>
      </c>
      <c r="AS66" s="24">
        <f t="shared" si="7"/>
        <v>-324654.5700000003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2597</v>
      </c>
      <c r="F67">
        <v>287345.89</v>
      </c>
      <c r="G67">
        <v>0</v>
      </c>
      <c r="H67">
        <v>79390.679999999993</v>
      </c>
      <c r="J67">
        <v>1495198.8</v>
      </c>
      <c r="K67">
        <v>203789.35</v>
      </c>
      <c r="N67">
        <v>0</v>
      </c>
      <c r="O67">
        <v>16740</v>
      </c>
      <c r="R67">
        <v>491</v>
      </c>
      <c r="U67">
        <v>1856349.56</v>
      </c>
      <c r="V67">
        <v>464694.52</v>
      </c>
      <c r="Y67">
        <v>380517.19</v>
      </c>
      <c r="Z67">
        <v>62950</v>
      </c>
      <c r="AA67">
        <v>378.1</v>
      </c>
      <c r="AC67">
        <v>587997.54</v>
      </c>
      <c r="AE67">
        <v>4</v>
      </c>
      <c r="AF67">
        <v>669206.39</v>
      </c>
      <c r="AI67">
        <v>363701.1</v>
      </c>
      <c r="AJ67">
        <v>271489.7</v>
      </c>
      <c r="AN67" s="59">
        <f t="shared" si="1"/>
        <v>366736.57</v>
      </c>
      <c r="AO67" s="29">
        <f t="shared" si="2"/>
        <v>17231</v>
      </c>
      <c r="AP67" s="19">
        <f t="shared" si="3"/>
        <v>349505.57</v>
      </c>
      <c r="AQ67" s="13">
        <f t="shared" si="4"/>
        <v>1031846.8300000001</v>
      </c>
      <c r="AR67" s="14">
        <f t="shared" si="5"/>
        <v>1304397.19</v>
      </c>
      <c r="AS67" s="24">
        <f t="shared" si="7"/>
        <v>-272550.35999999987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2598</v>
      </c>
      <c r="F68">
        <v>693204.79</v>
      </c>
      <c r="G68">
        <v>0</v>
      </c>
      <c r="H68">
        <v>229015.08</v>
      </c>
      <c r="J68">
        <v>692640.91</v>
      </c>
      <c r="K68">
        <v>258187.62</v>
      </c>
      <c r="R68">
        <v>1062</v>
      </c>
      <c r="U68">
        <v>1449305.95</v>
      </c>
      <c r="V68">
        <v>961521.58</v>
      </c>
      <c r="X68">
        <v>2468.5</v>
      </c>
      <c r="Y68">
        <v>391887.35999999999</v>
      </c>
      <c r="AC68">
        <v>1221272</v>
      </c>
      <c r="AF68">
        <v>1386197</v>
      </c>
      <c r="AG68">
        <v>10008</v>
      </c>
      <c r="AI68">
        <v>552406.93000000005</v>
      </c>
      <c r="AJ68">
        <v>155857.06</v>
      </c>
      <c r="AL68">
        <v>50000</v>
      </c>
      <c r="AN68" s="59">
        <f t="shared" si="1"/>
        <v>922219.87</v>
      </c>
      <c r="AO68" s="29">
        <f t="shared" si="2"/>
        <v>1062</v>
      </c>
      <c r="AP68" s="19">
        <f t="shared" si="3"/>
        <v>921157.87</v>
      </c>
      <c r="AQ68" s="13">
        <f t="shared" si="4"/>
        <v>1615627.8599999999</v>
      </c>
      <c r="AR68" s="14">
        <f t="shared" si="5"/>
        <v>2154468.9900000002</v>
      </c>
      <c r="AS68" s="24">
        <f t="shared" si="7"/>
        <v>-538841.13000000035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2599</v>
      </c>
      <c r="F69">
        <v>2838036.9</v>
      </c>
      <c r="G69">
        <v>0</v>
      </c>
      <c r="H69">
        <v>119528.56</v>
      </c>
      <c r="J69">
        <v>28069.91</v>
      </c>
      <c r="K69">
        <v>373483.85</v>
      </c>
      <c r="N69">
        <v>0</v>
      </c>
      <c r="O69">
        <v>21540</v>
      </c>
      <c r="R69">
        <v>1405.92</v>
      </c>
      <c r="U69">
        <v>978227.77</v>
      </c>
      <c r="V69">
        <v>2317512.06</v>
      </c>
      <c r="Y69">
        <v>395798.01</v>
      </c>
      <c r="Z69">
        <v>705194</v>
      </c>
      <c r="AA69">
        <v>6646.66</v>
      </c>
      <c r="AC69">
        <v>820709.5</v>
      </c>
      <c r="AE69">
        <v>41400</v>
      </c>
      <c r="AF69">
        <v>1022745.5</v>
      </c>
      <c r="AG69">
        <v>3176</v>
      </c>
      <c r="AI69">
        <v>653528.77</v>
      </c>
      <c r="AJ69">
        <v>149864.43</v>
      </c>
      <c r="AL69">
        <v>100000</v>
      </c>
      <c r="AN69" s="59">
        <f t="shared" ref="AN69:AN132" si="8">SUM(F69:I69)</f>
        <v>2957565.46</v>
      </c>
      <c r="AO69" s="29">
        <f t="shared" ref="AO69:AO132" si="9">SUM(N69:R69)</f>
        <v>22945.919999999998</v>
      </c>
      <c r="AP69" s="19">
        <f t="shared" ref="AP69:AP132" si="10">AN69-AO69</f>
        <v>2934619.54</v>
      </c>
      <c r="AQ69" s="13">
        <f t="shared" ref="AQ69:AQ132" si="11">SUM(W69:AE69)</f>
        <v>1969748.17</v>
      </c>
      <c r="AR69" s="14">
        <f t="shared" ref="AR69:AR132" si="12">SUM(AF69:AM69)</f>
        <v>1929314.7</v>
      </c>
      <c r="AS69" s="24">
        <f t="shared" si="7"/>
        <v>40433.469999999972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2600</v>
      </c>
      <c r="F70">
        <v>455996.12</v>
      </c>
      <c r="G70">
        <v>0</v>
      </c>
      <c r="H70">
        <v>57703.58</v>
      </c>
      <c r="J70">
        <v>341294.1</v>
      </c>
      <c r="K70">
        <v>162328.15</v>
      </c>
      <c r="N70">
        <v>0</v>
      </c>
      <c r="O70">
        <v>22341.3</v>
      </c>
      <c r="R70">
        <v>624.9</v>
      </c>
      <c r="U70">
        <v>-1397019.31</v>
      </c>
      <c r="V70">
        <v>2233839.69</v>
      </c>
      <c r="Y70">
        <v>493156.42</v>
      </c>
      <c r="Z70">
        <v>352050</v>
      </c>
      <c r="AA70">
        <v>1273.6600000000001</v>
      </c>
      <c r="AC70">
        <v>1006993.2</v>
      </c>
      <c r="AE70">
        <v>37198</v>
      </c>
      <c r="AF70">
        <v>1127885.3700000001</v>
      </c>
      <c r="AG70">
        <v>856</v>
      </c>
      <c r="AI70">
        <v>474650.18</v>
      </c>
      <c r="AJ70">
        <v>129744.36</v>
      </c>
      <c r="AN70" s="59">
        <f t="shared" si="8"/>
        <v>513699.7</v>
      </c>
      <c r="AO70" s="29">
        <f t="shared" si="9"/>
        <v>22966.2</v>
      </c>
      <c r="AP70" s="19">
        <f t="shared" si="10"/>
        <v>490733.5</v>
      </c>
      <c r="AQ70" s="13">
        <f t="shared" si="11"/>
        <v>1890671.2799999998</v>
      </c>
      <c r="AR70" s="14">
        <f t="shared" si="12"/>
        <v>1733135.9100000001</v>
      </c>
      <c r="AS70" s="24">
        <f t="shared" si="7"/>
        <v>157535.36999999965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2601</v>
      </c>
      <c r="F71">
        <v>347944.97</v>
      </c>
      <c r="G71">
        <v>0</v>
      </c>
      <c r="H71">
        <v>132351.44</v>
      </c>
      <c r="J71">
        <v>-436430.34</v>
      </c>
      <c r="K71">
        <v>406256.99</v>
      </c>
      <c r="O71">
        <v>0</v>
      </c>
      <c r="R71">
        <v>0</v>
      </c>
      <c r="U71">
        <v>-1896304.03</v>
      </c>
      <c r="V71">
        <v>2560558.21</v>
      </c>
      <c r="Y71">
        <v>389917.1</v>
      </c>
      <c r="Z71">
        <v>131824</v>
      </c>
      <c r="AA71">
        <v>1951.82</v>
      </c>
      <c r="AC71">
        <v>675479.8</v>
      </c>
      <c r="AF71">
        <v>863790.8</v>
      </c>
      <c r="AG71">
        <v>2080</v>
      </c>
      <c r="AH71">
        <v>3648</v>
      </c>
      <c r="AI71">
        <v>400673.68</v>
      </c>
      <c r="AJ71">
        <v>143111.35999999999</v>
      </c>
      <c r="AN71" s="59">
        <f t="shared" si="8"/>
        <v>480296.41</v>
      </c>
      <c r="AO71" s="29">
        <f t="shared" si="9"/>
        <v>0</v>
      </c>
      <c r="AP71" s="19">
        <f t="shared" si="10"/>
        <v>480296.41</v>
      </c>
      <c r="AQ71" s="13">
        <f t="shared" si="11"/>
        <v>1199172.72</v>
      </c>
      <c r="AR71" s="14">
        <f t="shared" si="12"/>
        <v>1413303.8399999999</v>
      </c>
      <c r="AS71" s="24">
        <f t="shared" si="7"/>
        <v>-214131.11999999988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2602</v>
      </c>
      <c r="F72">
        <v>365858.08</v>
      </c>
      <c r="G72">
        <v>0</v>
      </c>
      <c r="H72">
        <v>247287.21</v>
      </c>
      <c r="J72">
        <v>11372.8</v>
      </c>
      <c r="K72">
        <v>255044.87</v>
      </c>
      <c r="O72">
        <v>19563</v>
      </c>
      <c r="R72">
        <v>981</v>
      </c>
      <c r="U72">
        <v>-1271757.73</v>
      </c>
      <c r="V72">
        <v>1431387.54</v>
      </c>
      <c r="Y72">
        <v>912339.32</v>
      </c>
      <c r="Z72">
        <v>591400</v>
      </c>
      <c r="AA72">
        <v>34.04</v>
      </c>
      <c r="AC72">
        <v>1326377</v>
      </c>
      <c r="AF72">
        <v>1418785</v>
      </c>
      <c r="AH72">
        <v>86253.5</v>
      </c>
      <c r="AI72">
        <v>570035.71</v>
      </c>
      <c r="AJ72">
        <v>55687</v>
      </c>
      <c r="AN72" s="59">
        <f t="shared" si="8"/>
        <v>613145.29</v>
      </c>
      <c r="AO72" s="29">
        <f t="shared" si="9"/>
        <v>20544</v>
      </c>
      <c r="AP72" s="19">
        <f t="shared" si="10"/>
        <v>592601.29</v>
      </c>
      <c r="AQ72" s="13">
        <f t="shared" si="11"/>
        <v>2830150.36</v>
      </c>
      <c r="AR72" s="14">
        <f t="shared" si="12"/>
        <v>2130761.21</v>
      </c>
      <c r="AS72" s="24">
        <f t="shared" si="7"/>
        <v>699389.14999999991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2603</v>
      </c>
      <c r="F73">
        <v>290179.77</v>
      </c>
      <c r="G73">
        <v>0</v>
      </c>
      <c r="H73">
        <v>132289.18</v>
      </c>
      <c r="J73">
        <v>-41747.65</v>
      </c>
      <c r="K73">
        <v>850764.14</v>
      </c>
      <c r="O73">
        <v>17544</v>
      </c>
      <c r="R73">
        <v>0</v>
      </c>
      <c r="U73">
        <v>-549364.31000000006</v>
      </c>
      <c r="V73">
        <v>2041384.85</v>
      </c>
      <c r="Y73">
        <v>701996.51</v>
      </c>
      <c r="Z73">
        <v>99930</v>
      </c>
      <c r="AA73">
        <v>1532.44</v>
      </c>
      <c r="AC73">
        <v>1397690</v>
      </c>
      <c r="AE73">
        <v>73200</v>
      </c>
      <c r="AF73">
        <v>1621183.38</v>
      </c>
      <c r="AI73">
        <v>651436.71</v>
      </c>
      <c r="AJ73">
        <v>279807.96000000002</v>
      </c>
      <c r="AN73" s="59">
        <f t="shared" si="8"/>
        <v>422468.95</v>
      </c>
      <c r="AO73" s="29">
        <f t="shared" si="9"/>
        <v>17544</v>
      </c>
      <c r="AP73" s="19">
        <f t="shared" si="10"/>
        <v>404924.95</v>
      </c>
      <c r="AQ73" s="13">
        <f t="shared" si="11"/>
        <v>2274348.9500000002</v>
      </c>
      <c r="AR73" s="14">
        <f t="shared" si="12"/>
        <v>2552428.0499999998</v>
      </c>
      <c r="AS73" s="24">
        <f t="shared" si="7"/>
        <v>-278079.09999999963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2604</v>
      </c>
      <c r="F74">
        <v>282673.32</v>
      </c>
      <c r="G74">
        <v>0</v>
      </c>
      <c r="H74">
        <v>34414.32</v>
      </c>
      <c r="J74">
        <v>204095.68</v>
      </c>
      <c r="K74">
        <v>250839.57</v>
      </c>
      <c r="U74">
        <v>-236341.17</v>
      </c>
      <c r="V74">
        <v>1173118.8999999999</v>
      </c>
      <c r="Y74">
        <v>598855.89</v>
      </c>
      <c r="Z74">
        <v>74510</v>
      </c>
      <c r="AA74">
        <v>778.7</v>
      </c>
      <c r="AC74">
        <v>953920</v>
      </c>
      <c r="AE74">
        <v>65400</v>
      </c>
      <c r="AF74">
        <v>1171608.46</v>
      </c>
      <c r="AH74">
        <v>31696</v>
      </c>
      <c r="AI74">
        <v>511608.49</v>
      </c>
      <c r="AJ74">
        <v>143306.48000000001</v>
      </c>
      <c r="AN74" s="59">
        <f t="shared" si="8"/>
        <v>317087.64</v>
      </c>
      <c r="AO74" s="29">
        <f t="shared" si="9"/>
        <v>0</v>
      </c>
      <c r="AP74" s="19">
        <f t="shared" si="10"/>
        <v>317087.64</v>
      </c>
      <c r="AQ74" s="13">
        <f t="shared" si="11"/>
        <v>1693464.5899999999</v>
      </c>
      <c r="AR74" s="14">
        <f t="shared" si="12"/>
        <v>1858219.43</v>
      </c>
      <c r="AS74" s="24">
        <f t="shared" si="7"/>
        <v>-164754.84000000008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2605</v>
      </c>
      <c r="F75">
        <v>1529390.73</v>
      </c>
      <c r="G75">
        <v>0</v>
      </c>
      <c r="H75">
        <v>59089.05</v>
      </c>
      <c r="J75">
        <v>138979.19</v>
      </c>
      <c r="K75">
        <v>310970.37</v>
      </c>
      <c r="R75">
        <v>0</v>
      </c>
      <c r="U75">
        <v>-167836.42</v>
      </c>
      <c r="V75">
        <v>1745362.84</v>
      </c>
      <c r="Y75">
        <v>2103143.7799999998</v>
      </c>
      <c r="Z75">
        <v>185090</v>
      </c>
      <c r="AA75">
        <v>3225.61</v>
      </c>
      <c r="AC75">
        <v>1547200</v>
      </c>
      <c r="AE75">
        <v>419400</v>
      </c>
      <c r="AF75">
        <v>1768377</v>
      </c>
      <c r="AG75">
        <v>6480</v>
      </c>
      <c r="AH75">
        <v>18984</v>
      </c>
      <c r="AI75">
        <v>1099139.8700000001</v>
      </c>
      <c r="AJ75">
        <v>292175.59999999998</v>
      </c>
      <c r="AL75">
        <v>612000</v>
      </c>
      <c r="AN75" s="59">
        <f t="shared" si="8"/>
        <v>1588479.78</v>
      </c>
      <c r="AO75" s="29">
        <f t="shared" si="9"/>
        <v>0</v>
      </c>
      <c r="AP75" s="19">
        <f t="shared" si="10"/>
        <v>1588479.78</v>
      </c>
      <c r="AQ75" s="13">
        <f t="shared" si="11"/>
        <v>4258059.3899999997</v>
      </c>
      <c r="AR75" s="14">
        <f t="shared" si="12"/>
        <v>3797156.47</v>
      </c>
      <c r="AS75" s="24">
        <f t="shared" si="7"/>
        <v>460902.91999999946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2606</v>
      </c>
      <c r="F76">
        <v>595444.68999999994</v>
      </c>
      <c r="G76">
        <v>76434.7</v>
      </c>
      <c r="H76">
        <v>58318.96</v>
      </c>
      <c r="J76">
        <v>62400.53</v>
      </c>
      <c r="K76">
        <v>407278.9</v>
      </c>
      <c r="O76">
        <v>39421.980000000003</v>
      </c>
      <c r="Q76">
        <v>35000</v>
      </c>
      <c r="R76">
        <v>7861.84</v>
      </c>
      <c r="U76">
        <v>-655779.18000000005</v>
      </c>
      <c r="V76">
        <v>1851699.47</v>
      </c>
      <c r="Y76">
        <v>676063.47</v>
      </c>
      <c r="AA76">
        <v>2168.63</v>
      </c>
      <c r="AC76">
        <v>1916880</v>
      </c>
      <c r="AE76">
        <v>113288</v>
      </c>
      <c r="AF76">
        <v>2111034</v>
      </c>
      <c r="AH76">
        <v>15384</v>
      </c>
      <c r="AI76">
        <v>550461.56999999995</v>
      </c>
      <c r="AJ76">
        <v>59622.86</v>
      </c>
      <c r="AL76">
        <v>50224</v>
      </c>
      <c r="AN76" s="59">
        <f t="shared" si="8"/>
        <v>730198.34999999986</v>
      </c>
      <c r="AO76" s="29">
        <f t="shared" si="9"/>
        <v>82283.820000000007</v>
      </c>
      <c r="AP76" s="19">
        <f t="shared" si="10"/>
        <v>647914.5299999998</v>
      </c>
      <c r="AQ76" s="13">
        <f t="shared" si="11"/>
        <v>2708400.1</v>
      </c>
      <c r="AR76" s="14">
        <f t="shared" si="12"/>
        <v>2786726.4299999997</v>
      </c>
      <c r="AS76" s="24">
        <f t="shared" si="7"/>
        <v>-78326.329999999609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2607</v>
      </c>
      <c r="F77">
        <v>211156.92</v>
      </c>
      <c r="G77">
        <v>31270.13</v>
      </c>
      <c r="H77">
        <v>148907.70000000001</v>
      </c>
      <c r="J77">
        <v>408520.08</v>
      </c>
      <c r="K77">
        <v>672212.6</v>
      </c>
      <c r="O77">
        <v>7150</v>
      </c>
      <c r="R77">
        <v>300.79000000000002</v>
      </c>
      <c r="U77">
        <v>452900.27</v>
      </c>
      <c r="V77">
        <v>1211766.1200000001</v>
      </c>
      <c r="Y77">
        <v>558105.82999999996</v>
      </c>
      <c r="Z77">
        <v>59980</v>
      </c>
      <c r="AA77">
        <v>167.92</v>
      </c>
      <c r="AC77">
        <v>1282720</v>
      </c>
      <c r="AE77">
        <v>181240.87</v>
      </c>
      <c r="AF77">
        <v>1509941</v>
      </c>
      <c r="AG77">
        <v>816</v>
      </c>
      <c r="AH77">
        <v>1168</v>
      </c>
      <c r="AI77">
        <v>754746.37</v>
      </c>
      <c r="AJ77">
        <v>15593</v>
      </c>
      <c r="AN77" s="59">
        <f t="shared" si="8"/>
        <v>391334.75</v>
      </c>
      <c r="AO77" s="29">
        <f t="shared" si="9"/>
        <v>7450.79</v>
      </c>
      <c r="AP77" s="19">
        <f t="shared" si="10"/>
        <v>383883.96</v>
      </c>
      <c r="AQ77" s="13">
        <f t="shared" si="11"/>
        <v>2082214.62</v>
      </c>
      <c r="AR77" s="14">
        <f t="shared" si="12"/>
        <v>2282264.37</v>
      </c>
      <c r="AS77" s="24">
        <f t="shared" si="7"/>
        <v>-200049.75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2608</v>
      </c>
      <c r="F78">
        <v>361341.09</v>
      </c>
      <c r="G78">
        <v>0</v>
      </c>
      <c r="H78">
        <v>5509.27</v>
      </c>
      <c r="J78">
        <v>4</v>
      </c>
      <c r="K78">
        <v>275513.44</v>
      </c>
      <c r="O78">
        <v>81232.75</v>
      </c>
      <c r="Q78">
        <v>45000</v>
      </c>
      <c r="R78">
        <v>590</v>
      </c>
      <c r="U78">
        <v>-971382.5</v>
      </c>
      <c r="V78">
        <v>1379368.14</v>
      </c>
      <c r="Y78">
        <v>1109998.3899999999</v>
      </c>
      <c r="Z78">
        <v>623288</v>
      </c>
      <c r="AA78">
        <v>50.05</v>
      </c>
      <c r="AC78">
        <v>719920</v>
      </c>
      <c r="AE78">
        <v>382200</v>
      </c>
      <c r="AF78">
        <v>1008820</v>
      </c>
      <c r="AH78">
        <v>4748</v>
      </c>
      <c r="AI78">
        <v>1562480.07</v>
      </c>
      <c r="AJ78">
        <v>101848.96000000001</v>
      </c>
      <c r="AL78">
        <v>50000</v>
      </c>
      <c r="AN78" s="59">
        <f t="shared" si="8"/>
        <v>366850.36000000004</v>
      </c>
      <c r="AO78" s="29">
        <f t="shared" si="9"/>
        <v>126822.75</v>
      </c>
      <c r="AP78" s="19">
        <f t="shared" si="10"/>
        <v>240027.61000000004</v>
      </c>
      <c r="AQ78" s="13">
        <f t="shared" si="11"/>
        <v>2835456.44</v>
      </c>
      <c r="AR78" s="14">
        <f t="shared" si="12"/>
        <v>2727897.0300000003</v>
      </c>
      <c r="AS78" s="24">
        <f t="shared" si="7"/>
        <v>107559.40999999968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2609</v>
      </c>
      <c r="F79">
        <v>249413.31</v>
      </c>
      <c r="G79">
        <v>0</v>
      </c>
      <c r="H79">
        <v>0</v>
      </c>
      <c r="J79">
        <v>24160.85</v>
      </c>
      <c r="K79">
        <v>368994.33</v>
      </c>
      <c r="O79">
        <v>22800</v>
      </c>
      <c r="Q79">
        <v>129360</v>
      </c>
      <c r="T79">
        <v>60017.65</v>
      </c>
      <c r="U79">
        <v>-924734.44</v>
      </c>
      <c r="V79">
        <v>1583723.57</v>
      </c>
      <c r="Y79">
        <v>500860.71</v>
      </c>
      <c r="AA79">
        <v>223.47</v>
      </c>
      <c r="AC79">
        <v>910040</v>
      </c>
      <c r="AE79">
        <v>82200</v>
      </c>
      <c r="AF79">
        <v>1215597</v>
      </c>
      <c r="AH79">
        <v>4406</v>
      </c>
      <c r="AI79">
        <v>419673.27</v>
      </c>
      <c r="AJ79">
        <v>82246.2</v>
      </c>
      <c r="AN79" s="59">
        <f t="shared" si="8"/>
        <v>249413.31</v>
      </c>
      <c r="AO79" s="29">
        <f t="shared" si="9"/>
        <v>152160</v>
      </c>
      <c r="AP79" s="19">
        <f t="shared" si="10"/>
        <v>97253.31</v>
      </c>
      <c r="AQ79" s="13">
        <f t="shared" si="11"/>
        <v>1493324.18</v>
      </c>
      <c r="AR79" s="14">
        <f t="shared" si="12"/>
        <v>1721922.47</v>
      </c>
      <c r="AS79" s="24">
        <f t="shared" si="7"/>
        <v>-228598.29000000004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2610</v>
      </c>
      <c r="F80">
        <v>117015.8</v>
      </c>
      <c r="G80">
        <v>0</v>
      </c>
      <c r="H80">
        <v>42102.07</v>
      </c>
      <c r="J80">
        <v>2</v>
      </c>
      <c r="K80">
        <v>143312.57999999999</v>
      </c>
      <c r="N80">
        <v>6500</v>
      </c>
      <c r="R80">
        <v>3535.47</v>
      </c>
      <c r="U80">
        <v>-45258.1</v>
      </c>
      <c r="V80">
        <v>378255.64</v>
      </c>
      <c r="Y80">
        <v>664317.16</v>
      </c>
      <c r="AA80">
        <v>703.53</v>
      </c>
      <c r="AC80">
        <v>1206786</v>
      </c>
      <c r="AE80">
        <v>220800</v>
      </c>
      <c r="AF80">
        <v>1063808</v>
      </c>
      <c r="AH80">
        <v>8984</v>
      </c>
      <c r="AI80">
        <v>1002887.14</v>
      </c>
      <c r="AJ80">
        <v>57528.11</v>
      </c>
      <c r="AN80" s="59">
        <f t="shared" si="8"/>
        <v>159117.87</v>
      </c>
      <c r="AO80" s="29">
        <f t="shared" si="9"/>
        <v>10035.469999999999</v>
      </c>
      <c r="AP80" s="19">
        <f t="shared" si="10"/>
        <v>149082.4</v>
      </c>
      <c r="AQ80" s="13">
        <f t="shared" si="11"/>
        <v>2092606.69</v>
      </c>
      <c r="AR80" s="14">
        <f t="shared" si="12"/>
        <v>2133207.25</v>
      </c>
      <c r="AS80" s="24">
        <f t="shared" si="7"/>
        <v>-40600.560000000056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2611</v>
      </c>
      <c r="F81">
        <v>786452.29</v>
      </c>
      <c r="G81">
        <v>4100</v>
      </c>
      <c r="H81">
        <v>150364.38</v>
      </c>
      <c r="J81">
        <v>-5906.96</v>
      </c>
      <c r="K81">
        <v>551051.4</v>
      </c>
      <c r="O81">
        <v>13291</v>
      </c>
      <c r="R81">
        <v>1019.41</v>
      </c>
      <c r="U81">
        <v>435177.71</v>
      </c>
      <c r="V81">
        <v>646396.12</v>
      </c>
      <c r="Y81">
        <v>461077.06</v>
      </c>
      <c r="Z81">
        <v>384712</v>
      </c>
      <c r="AA81">
        <v>2392.46</v>
      </c>
      <c r="AC81">
        <v>377840</v>
      </c>
      <c r="AF81">
        <v>552146.59</v>
      </c>
      <c r="AG81">
        <v>7936</v>
      </c>
      <c r="AI81">
        <v>251640.08</v>
      </c>
      <c r="AJ81">
        <v>24121.98</v>
      </c>
      <c r="AN81" s="59">
        <f t="shared" si="8"/>
        <v>940916.67</v>
      </c>
      <c r="AO81" s="29">
        <f t="shared" si="9"/>
        <v>14310.41</v>
      </c>
      <c r="AP81" s="19">
        <f t="shared" si="10"/>
        <v>926606.26</v>
      </c>
      <c r="AQ81" s="13">
        <f t="shared" si="11"/>
        <v>1226021.52</v>
      </c>
      <c r="AR81" s="14">
        <f t="shared" si="12"/>
        <v>835844.64999999991</v>
      </c>
      <c r="AS81" s="24">
        <f t="shared" si="7"/>
        <v>390176.87000000011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2612</v>
      </c>
      <c r="F82">
        <v>546187.91</v>
      </c>
      <c r="G82">
        <v>0</v>
      </c>
      <c r="H82">
        <v>59726.91</v>
      </c>
      <c r="J82">
        <v>1997325.8</v>
      </c>
      <c r="K82">
        <v>150565.46</v>
      </c>
      <c r="N82">
        <v>6500</v>
      </c>
      <c r="O82">
        <v>17220</v>
      </c>
      <c r="R82">
        <v>1190</v>
      </c>
      <c r="U82">
        <v>-464391.74</v>
      </c>
      <c r="V82">
        <v>3382854.97</v>
      </c>
      <c r="Y82">
        <v>719502.51</v>
      </c>
      <c r="Z82">
        <v>100000</v>
      </c>
      <c r="AA82">
        <v>1401.6</v>
      </c>
      <c r="AC82">
        <v>778500</v>
      </c>
      <c r="AE82">
        <v>97600</v>
      </c>
      <c r="AF82">
        <v>977268.55</v>
      </c>
      <c r="AG82">
        <v>9420</v>
      </c>
      <c r="AH82">
        <v>9732</v>
      </c>
      <c r="AI82">
        <v>722446.76</v>
      </c>
      <c r="AJ82">
        <v>167703.95000000001</v>
      </c>
      <c r="AN82" s="59">
        <f t="shared" si="8"/>
        <v>605914.82000000007</v>
      </c>
      <c r="AO82" s="29">
        <f t="shared" si="9"/>
        <v>24910</v>
      </c>
      <c r="AP82" s="19">
        <f t="shared" si="10"/>
        <v>581004.82000000007</v>
      </c>
      <c r="AQ82" s="13">
        <f t="shared" si="11"/>
        <v>1697004.1099999999</v>
      </c>
      <c r="AR82" s="14">
        <f t="shared" si="12"/>
        <v>1886571.26</v>
      </c>
      <c r="AS82" s="24">
        <f t="shared" si="7"/>
        <v>-189567.15000000014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2613</v>
      </c>
      <c r="F83">
        <v>258358.66</v>
      </c>
      <c r="G83">
        <v>0</v>
      </c>
      <c r="H83">
        <v>23449.3</v>
      </c>
      <c r="J83">
        <v>302452.58</v>
      </c>
      <c r="K83">
        <v>190642.57</v>
      </c>
      <c r="N83">
        <v>6000</v>
      </c>
      <c r="O83">
        <v>7560</v>
      </c>
      <c r="R83">
        <v>1545</v>
      </c>
      <c r="U83">
        <v>-253911.42</v>
      </c>
      <c r="V83">
        <v>1045747.78</v>
      </c>
      <c r="Y83">
        <v>447182.74</v>
      </c>
      <c r="AA83">
        <v>539.15</v>
      </c>
      <c r="AC83">
        <v>479190</v>
      </c>
      <c r="AE83">
        <v>335640</v>
      </c>
      <c r="AF83">
        <v>699277.06</v>
      </c>
      <c r="AG83">
        <v>9440</v>
      </c>
      <c r="AI83">
        <v>479307.17</v>
      </c>
      <c r="AJ83">
        <v>106565.91</v>
      </c>
      <c r="AN83" s="59">
        <f t="shared" si="8"/>
        <v>281807.96000000002</v>
      </c>
      <c r="AO83" s="29">
        <f t="shared" si="9"/>
        <v>15105</v>
      </c>
      <c r="AP83" s="19">
        <f t="shared" si="10"/>
        <v>266702.96000000002</v>
      </c>
      <c r="AQ83" s="13">
        <f t="shared" si="11"/>
        <v>1262551.8900000001</v>
      </c>
      <c r="AR83" s="14">
        <f t="shared" si="12"/>
        <v>1294590.1399999999</v>
      </c>
      <c r="AS83" s="24">
        <f t="shared" si="7"/>
        <v>-32038.249999999767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2614</v>
      </c>
      <c r="F84">
        <v>196742.22</v>
      </c>
      <c r="G84">
        <v>0</v>
      </c>
      <c r="H84">
        <v>171161.41</v>
      </c>
      <c r="J84">
        <v>14385.03</v>
      </c>
      <c r="K84">
        <v>424953.77</v>
      </c>
      <c r="N84">
        <v>6000</v>
      </c>
      <c r="O84">
        <v>4320</v>
      </c>
      <c r="R84">
        <v>868.44</v>
      </c>
      <c r="U84">
        <v>219536.71</v>
      </c>
      <c r="V84">
        <v>353356.72</v>
      </c>
      <c r="W84">
        <v>5</v>
      </c>
      <c r="Y84">
        <v>747602.79</v>
      </c>
      <c r="Z84">
        <v>100250</v>
      </c>
      <c r="AA84">
        <v>447.95</v>
      </c>
      <c r="AC84">
        <v>1320202.7</v>
      </c>
      <c r="AD84">
        <v>1509</v>
      </c>
      <c r="AE84">
        <v>97600</v>
      </c>
      <c r="AF84">
        <v>1530220.7</v>
      </c>
      <c r="AG84">
        <v>1500</v>
      </c>
      <c r="AH84">
        <v>14528</v>
      </c>
      <c r="AI84">
        <v>468185.02</v>
      </c>
      <c r="AJ84">
        <v>30023.16</v>
      </c>
      <c r="AN84" s="59">
        <f t="shared" si="8"/>
        <v>367903.63</v>
      </c>
      <c r="AO84" s="29">
        <f t="shared" si="9"/>
        <v>11188.44</v>
      </c>
      <c r="AP84" s="19">
        <f t="shared" si="10"/>
        <v>356715.19</v>
      </c>
      <c r="AQ84" s="13">
        <f t="shared" si="11"/>
        <v>2267617.44</v>
      </c>
      <c r="AR84" s="14">
        <f t="shared" si="12"/>
        <v>2044456.88</v>
      </c>
      <c r="AS84" s="24">
        <f t="shared" si="7"/>
        <v>223160.56000000006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2615</v>
      </c>
      <c r="F85">
        <v>198299.33</v>
      </c>
      <c r="G85">
        <v>39200</v>
      </c>
      <c r="H85">
        <v>80151.14</v>
      </c>
      <c r="J85">
        <v>495279</v>
      </c>
      <c r="K85">
        <v>3603.88</v>
      </c>
      <c r="N85">
        <v>6000</v>
      </c>
      <c r="O85">
        <v>0</v>
      </c>
      <c r="R85">
        <v>1059.6400000000001</v>
      </c>
      <c r="U85">
        <v>314395.64</v>
      </c>
      <c r="V85">
        <v>628012.71</v>
      </c>
      <c r="Y85">
        <v>359986.95</v>
      </c>
      <c r="AA85">
        <v>693.62</v>
      </c>
      <c r="AC85">
        <v>450939</v>
      </c>
      <c r="AE85">
        <v>271137.05</v>
      </c>
      <c r="AF85">
        <v>604044.24</v>
      </c>
      <c r="AH85">
        <v>9719</v>
      </c>
      <c r="AI85">
        <v>504816.75</v>
      </c>
      <c r="AJ85">
        <v>97111.27</v>
      </c>
      <c r="AN85" s="59">
        <f t="shared" si="8"/>
        <v>317650.46999999997</v>
      </c>
      <c r="AO85" s="29">
        <f t="shared" si="9"/>
        <v>7059.64</v>
      </c>
      <c r="AP85" s="19">
        <f t="shared" si="10"/>
        <v>310590.82999999996</v>
      </c>
      <c r="AQ85" s="13">
        <f t="shared" si="11"/>
        <v>1082756.6200000001</v>
      </c>
      <c r="AR85" s="14">
        <f t="shared" si="12"/>
        <v>1215691.26</v>
      </c>
      <c r="AS85" s="24">
        <f t="shared" si="7"/>
        <v>-132934.6399999999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2616</v>
      </c>
      <c r="F86">
        <v>83381.09</v>
      </c>
      <c r="G86">
        <v>0</v>
      </c>
      <c r="H86">
        <v>115351.45</v>
      </c>
      <c r="J86">
        <v>3</v>
      </c>
      <c r="K86">
        <v>402928.96</v>
      </c>
      <c r="N86">
        <v>6000</v>
      </c>
      <c r="O86">
        <v>20080</v>
      </c>
      <c r="R86">
        <v>637</v>
      </c>
      <c r="U86">
        <v>284353.7</v>
      </c>
      <c r="V86">
        <v>573056.03</v>
      </c>
      <c r="X86">
        <v>217.3</v>
      </c>
      <c r="Y86">
        <v>371147.96</v>
      </c>
      <c r="AC86">
        <v>1409020</v>
      </c>
      <c r="AE86">
        <v>363437.8</v>
      </c>
      <c r="AF86">
        <v>1653923</v>
      </c>
      <c r="AG86">
        <v>2064</v>
      </c>
      <c r="AH86">
        <v>1560</v>
      </c>
      <c r="AI86">
        <v>513868.13</v>
      </c>
      <c r="AJ86">
        <v>144862.48000000001</v>
      </c>
      <c r="AL86">
        <v>110007.67999999999</v>
      </c>
      <c r="AN86" s="59">
        <f t="shared" si="8"/>
        <v>198732.53999999998</v>
      </c>
      <c r="AO86" s="29">
        <f t="shared" si="9"/>
        <v>26717</v>
      </c>
      <c r="AP86" s="19">
        <f t="shared" si="10"/>
        <v>172015.53999999998</v>
      </c>
      <c r="AQ86" s="13">
        <f t="shared" si="11"/>
        <v>2143823.06</v>
      </c>
      <c r="AR86" s="14">
        <f t="shared" si="12"/>
        <v>2426285.29</v>
      </c>
      <c r="AS86" s="24">
        <f t="shared" si="7"/>
        <v>-282462.23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2617</v>
      </c>
      <c r="F87">
        <v>565771.21</v>
      </c>
      <c r="G87">
        <v>0</v>
      </c>
      <c r="H87">
        <v>25813.22</v>
      </c>
      <c r="J87">
        <v>966773.2</v>
      </c>
      <c r="K87">
        <v>91031.56</v>
      </c>
      <c r="N87">
        <v>5600</v>
      </c>
      <c r="O87">
        <v>4320</v>
      </c>
      <c r="R87">
        <v>677</v>
      </c>
      <c r="U87">
        <v>-772030.89</v>
      </c>
      <c r="V87">
        <v>1997218.5</v>
      </c>
      <c r="Y87">
        <v>362079.4</v>
      </c>
      <c r="Z87">
        <v>469890</v>
      </c>
      <c r="AA87">
        <v>72.5</v>
      </c>
      <c r="AC87">
        <v>1056560</v>
      </c>
      <c r="AE87">
        <v>119000</v>
      </c>
      <c r="AF87">
        <v>1168806</v>
      </c>
      <c r="AG87">
        <v>5920</v>
      </c>
      <c r="AI87">
        <v>290899.96999999997</v>
      </c>
      <c r="AJ87">
        <v>128371.35</v>
      </c>
      <c r="AN87" s="59">
        <f t="shared" si="8"/>
        <v>591584.42999999993</v>
      </c>
      <c r="AO87" s="29">
        <f t="shared" si="9"/>
        <v>10597</v>
      </c>
      <c r="AP87" s="19">
        <f t="shared" si="10"/>
        <v>580987.42999999993</v>
      </c>
      <c r="AQ87" s="13">
        <f t="shared" si="11"/>
        <v>2007601.9</v>
      </c>
      <c r="AR87" s="14">
        <f t="shared" si="12"/>
        <v>1593997.32</v>
      </c>
      <c r="AS87" s="24">
        <f t="shared" si="7"/>
        <v>413604.57999999984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2618</v>
      </c>
      <c r="F88">
        <v>720330.22</v>
      </c>
      <c r="G88">
        <v>8628</v>
      </c>
      <c r="H88">
        <v>159964.13</v>
      </c>
      <c r="J88">
        <v>2870602.8</v>
      </c>
      <c r="K88">
        <v>77753.56</v>
      </c>
      <c r="N88">
        <v>6000</v>
      </c>
      <c r="O88">
        <v>4140</v>
      </c>
      <c r="R88">
        <v>2074.92</v>
      </c>
      <c r="U88">
        <v>2822238.22</v>
      </c>
      <c r="V88">
        <v>569833.9</v>
      </c>
      <c r="Y88">
        <v>318525.59999999998</v>
      </c>
      <c r="Z88">
        <v>647404</v>
      </c>
      <c r="AA88">
        <v>290.83999999999997</v>
      </c>
      <c r="AC88">
        <v>561960</v>
      </c>
      <c r="AE88">
        <v>302160</v>
      </c>
      <c r="AF88">
        <v>868056.36</v>
      </c>
      <c r="AG88">
        <v>2320</v>
      </c>
      <c r="AH88">
        <v>8248</v>
      </c>
      <c r="AI88">
        <v>377930.04</v>
      </c>
      <c r="AJ88">
        <v>140794.37</v>
      </c>
      <c r="AN88" s="59">
        <f t="shared" si="8"/>
        <v>888922.35</v>
      </c>
      <c r="AO88" s="29">
        <f t="shared" si="9"/>
        <v>12214.92</v>
      </c>
      <c r="AP88" s="19">
        <f t="shared" si="10"/>
        <v>876707.42999999993</v>
      </c>
      <c r="AQ88" s="13">
        <f t="shared" si="11"/>
        <v>1830340.44</v>
      </c>
      <c r="AR88" s="14">
        <f t="shared" si="12"/>
        <v>1397348.77</v>
      </c>
      <c r="AS88" s="24">
        <f t="shared" si="7"/>
        <v>432991.66999999993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2619</v>
      </c>
      <c r="F89">
        <v>663888.07999999996</v>
      </c>
      <c r="G89">
        <v>0</v>
      </c>
      <c r="H89">
        <v>57527.38</v>
      </c>
      <c r="J89">
        <v>5106.47</v>
      </c>
      <c r="K89">
        <v>169610.38</v>
      </c>
      <c r="N89">
        <v>6500</v>
      </c>
      <c r="O89">
        <v>11097.96</v>
      </c>
      <c r="R89">
        <v>1395</v>
      </c>
      <c r="U89">
        <v>483235.53</v>
      </c>
      <c r="V89">
        <v>528870.26</v>
      </c>
      <c r="Y89">
        <v>444749.2</v>
      </c>
      <c r="Z89">
        <v>91200</v>
      </c>
      <c r="AA89">
        <v>1844.32</v>
      </c>
      <c r="AC89">
        <v>907740</v>
      </c>
      <c r="AE89">
        <v>218400</v>
      </c>
      <c r="AF89">
        <v>1103985</v>
      </c>
      <c r="AG89">
        <v>7068</v>
      </c>
      <c r="AI89">
        <v>587521</v>
      </c>
      <c r="AJ89">
        <v>100325.96</v>
      </c>
      <c r="AN89" s="59">
        <f t="shared" si="8"/>
        <v>721415.46</v>
      </c>
      <c r="AO89" s="29">
        <f t="shared" si="9"/>
        <v>18992.96</v>
      </c>
      <c r="AP89" s="19">
        <f t="shared" si="10"/>
        <v>702422.5</v>
      </c>
      <c r="AQ89" s="13">
        <f t="shared" si="11"/>
        <v>1663933.52</v>
      </c>
      <c r="AR89" s="14">
        <f t="shared" si="12"/>
        <v>1798899.96</v>
      </c>
      <c r="AS89" s="24">
        <f t="shared" si="7"/>
        <v>-134966.43999999994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2620</v>
      </c>
      <c r="F90">
        <v>338735.84</v>
      </c>
      <c r="G90">
        <v>0</v>
      </c>
      <c r="H90">
        <v>590717.4</v>
      </c>
      <c r="J90">
        <v>391735.94</v>
      </c>
      <c r="K90">
        <v>60251.45</v>
      </c>
      <c r="N90">
        <v>11500</v>
      </c>
      <c r="O90">
        <v>7740</v>
      </c>
      <c r="S90">
        <v>260079.8</v>
      </c>
      <c r="U90">
        <v>649229.6</v>
      </c>
      <c r="V90">
        <v>715500.2</v>
      </c>
      <c r="Y90">
        <v>454751.53</v>
      </c>
      <c r="AA90">
        <v>1211.8699999999999</v>
      </c>
      <c r="AC90">
        <v>1045645.4</v>
      </c>
      <c r="AD90">
        <v>504</v>
      </c>
      <c r="AE90">
        <v>104400</v>
      </c>
      <c r="AF90">
        <v>1144778.3999999999</v>
      </c>
      <c r="AI90">
        <v>644504.36</v>
      </c>
      <c r="AJ90">
        <v>79838.570000000007</v>
      </c>
      <c r="AL90">
        <v>0.44</v>
      </c>
      <c r="AN90" s="59">
        <f t="shared" si="8"/>
        <v>929453.24</v>
      </c>
      <c r="AO90" s="29">
        <f t="shared" si="9"/>
        <v>19240</v>
      </c>
      <c r="AP90" s="19">
        <f t="shared" si="10"/>
        <v>910213.24</v>
      </c>
      <c r="AQ90" s="13">
        <f t="shared" si="11"/>
        <v>1606512.8</v>
      </c>
      <c r="AR90" s="14">
        <f t="shared" si="12"/>
        <v>1869121.7699999998</v>
      </c>
      <c r="AS90" s="24">
        <f t="shared" si="7"/>
        <v>-262608.96999999974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2621</v>
      </c>
      <c r="F91">
        <v>346489.92</v>
      </c>
      <c r="G91">
        <v>0</v>
      </c>
      <c r="H91">
        <v>52639.75</v>
      </c>
      <c r="J91">
        <v>1979.8</v>
      </c>
      <c r="K91">
        <v>165149.63</v>
      </c>
      <c r="N91">
        <v>13000</v>
      </c>
      <c r="O91">
        <v>3960</v>
      </c>
      <c r="R91">
        <v>1218</v>
      </c>
      <c r="U91">
        <v>-270954.48</v>
      </c>
      <c r="V91">
        <v>673323.61</v>
      </c>
      <c r="Y91">
        <v>1184851.28</v>
      </c>
      <c r="AA91">
        <v>724.55</v>
      </c>
      <c r="AC91">
        <v>575880</v>
      </c>
      <c r="AE91">
        <v>387333</v>
      </c>
      <c r="AF91">
        <v>786426</v>
      </c>
      <c r="AG91">
        <v>6192</v>
      </c>
      <c r="AI91">
        <v>1140214.24</v>
      </c>
      <c r="AJ91">
        <v>69232.62</v>
      </c>
      <c r="AL91">
        <v>1012</v>
      </c>
      <c r="AN91" s="59">
        <f t="shared" si="8"/>
        <v>399129.67</v>
      </c>
      <c r="AO91" s="29">
        <f t="shared" si="9"/>
        <v>18178</v>
      </c>
      <c r="AP91" s="19">
        <f t="shared" si="10"/>
        <v>380951.67</v>
      </c>
      <c r="AQ91" s="13">
        <f t="shared" si="11"/>
        <v>2148788.83</v>
      </c>
      <c r="AR91" s="14">
        <f t="shared" si="12"/>
        <v>2003076.8599999999</v>
      </c>
      <c r="AS91" s="24">
        <f t="shared" si="7"/>
        <v>145711.9700000002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2622</v>
      </c>
      <c r="F92">
        <v>295867.92</v>
      </c>
      <c r="G92">
        <v>12648</v>
      </c>
      <c r="H92">
        <v>49575.74</v>
      </c>
      <c r="J92">
        <v>3</v>
      </c>
      <c r="K92">
        <v>284824.64</v>
      </c>
      <c r="N92">
        <v>5750</v>
      </c>
      <c r="O92">
        <v>15120</v>
      </c>
      <c r="R92">
        <v>1616</v>
      </c>
      <c r="U92">
        <v>-893061.16</v>
      </c>
      <c r="V92">
        <v>1404582.07</v>
      </c>
      <c r="Y92">
        <v>296001.90999999997</v>
      </c>
      <c r="Z92">
        <v>520774</v>
      </c>
      <c r="AA92">
        <v>1122.81</v>
      </c>
      <c r="AC92">
        <v>817120</v>
      </c>
      <c r="AE92">
        <v>387811.18</v>
      </c>
      <c r="AF92">
        <v>1025993.41</v>
      </c>
      <c r="AG92">
        <v>11532</v>
      </c>
      <c r="AI92">
        <v>785587.7</v>
      </c>
      <c r="AJ92">
        <v>90804.4</v>
      </c>
      <c r="AN92" s="59">
        <f t="shared" si="8"/>
        <v>358091.66</v>
      </c>
      <c r="AO92" s="29">
        <f t="shared" si="9"/>
        <v>22486</v>
      </c>
      <c r="AP92" s="19">
        <f t="shared" si="10"/>
        <v>335605.66</v>
      </c>
      <c r="AQ92" s="13">
        <f t="shared" si="11"/>
        <v>2022829.9</v>
      </c>
      <c r="AR92" s="14">
        <f t="shared" si="12"/>
        <v>1913917.5099999998</v>
      </c>
      <c r="AS92" s="24">
        <f t="shared" si="7"/>
        <v>108912.39000000013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2623</v>
      </c>
      <c r="F93">
        <v>364932.08</v>
      </c>
      <c r="G93">
        <v>0</v>
      </c>
      <c r="H93">
        <v>27559.94</v>
      </c>
      <c r="J93">
        <v>1</v>
      </c>
      <c r="K93">
        <v>19739.96</v>
      </c>
      <c r="N93">
        <v>6500</v>
      </c>
      <c r="O93">
        <v>228301</v>
      </c>
      <c r="R93">
        <v>2067.6</v>
      </c>
      <c r="U93">
        <v>-572474.36</v>
      </c>
      <c r="V93">
        <v>819557.49</v>
      </c>
      <c r="Y93">
        <v>69855.5</v>
      </c>
      <c r="Z93">
        <v>84820</v>
      </c>
      <c r="AA93">
        <v>210.32</v>
      </c>
      <c r="AC93">
        <v>255280</v>
      </c>
      <c r="AE93">
        <v>765464</v>
      </c>
      <c r="AF93">
        <v>788694</v>
      </c>
      <c r="AG93">
        <v>1616</v>
      </c>
      <c r="AI93">
        <v>394764.76</v>
      </c>
      <c r="AJ93">
        <v>45578.81</v>
      </c>
      <c r="AL93">
        <v>16695</v>
      </c>
      <c r="AN93" s="59">
        <f t="shared" si="8"/>
        <v>392492.02</v>
      </c>
      <c r="AO93" s="29">
        <f t="shared" si="9"/>
        <v>236868.6</v>
      </c>
      <c r="AP93" s="19">
        <f t="shared" si="10"/>
        <v>155623.42000000001</v>
      </c>
      <c r="AQ93" s="13">
        <f t="shared" si="11"/>
        <v>1175629.82</v>
      </c>
      <c r="AR93" s="14">
        <f t="shared" si="12"/>
        <v>1247348.57</v>
      </c>
      <c r="AS93" s="24">
        <f t="shared" si="7"/>
        <v>-71718.75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2624</v>
      </c>
      <c r="F94">
        <v>239362.24</v>
      </c>
      <c r="G94">
        <v>0</v>
      </c>
      <c r="H94">
        <v>161012.63</v>
      </c>
      <c r="J94">
        <v>2</v>
      </c>
      <c r="K94">
        <v>215452.18</v>
      </c>
      <c r="N94">
        <v>6300</v>
      </c>
      <c r="O94">
        <v>30740</v>
      </c>
      <c r="R94">
        <v>801.32</v>
      </c>
      <c r="U94">
        <v>289267.74</v>
      </c>
      <c r="V94">
        <v>474645.55</v>
      </c>
      <c r="Y94">
        <v>440772.88</v>
      </c>
      <c r="AA94">
        <v>825.33</v>
      </c>
      <c r="AC94">
        <v>1501360</v>
      </c>
      <c r="AE94">
        <v>227200</v>
      </c>
      <c r="AF94">
        <v>1621083.68</v>
      </c>
      <c r="AI94">
        <v>648293.02</v>
      </c>
      <c r="AJ94">
        <v>86707.07</v>
      </c>
      <c r="AN94" s="59">
        <f t="shared" si="8"/>
        <v>400374.87</v>
      </c>
      <c r="AO94" s="29">
        <f t="shared" si="9"/>
        <v>37841.32</v>
      </c>
      <c r="AP94" s="19">
        <f t="shared" si="10"/>
        <v>362533.55</v>
      </c>
      <c r="AQ94" s="13">
        <f t="shared" si="11"/>
        <v>2170158.21</v>
      </c>
      <c r="AR94" s="14">
        <f t="shared" si="12"/>
        <v>2356083.77</v>
      </c>
      <c r="AS94" s="24">
        <f t="shared" si="7"/>
        <v>-185925.56000000006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2625</v>
      </c>
      <c r="F95">
        <v>950873.96</v>
      </c>
      <c r="G95">
        <v>31112</v>
      </c>
      <c r="H95">
        <v>500944.94</v>
      </c>
      <c r="J95">
        <v>3</v>
      </c>
      <c r="K95">
        <v>233585.32</v>
      </c>
      <c r="N95">
        <v>6500</v>
      </c>
      <c r="O95">
        <v>8520</v>
      </c>
      <c r="R95">
        <v>-1682.98</v>
      </c>
      <c r="U95">
        <v>41515.71</v>
      </c>
      <c r="V95">
        <v>1172968.6100000001</v>
      </c>
      <c r="Y95">
        <v>624276.93999999994</v>
      </c>
      <c r="Z95">
        <v>834918</v>
      </c>
      <c r="AA95">
        <v>871.26</v>
      </c>
      <c r="AC95">
        <v>621670</v>
      </c>
      <c r="AE95">
        <v>72800</v>
      </c>
      <c r="AF95">
        <v>937451.6</v>
      </c>
      <c r="AG95">
        <v>4748</v>
      </c>
      <c r="AH95">
        <v>564</v>
      </c>
      <c r="AI95">
        <v>682463.71</v>
      </c>
      <c r="AJ95">
        <v>40611.01</v>
      </c>
      <c r="AN95" s="59">
        <f t="shared" si="8"/>
        <v>1482930.9</v>
      </c>
      <c r="AO95" s="29">
        <f t="shared" si="9"/>
        <v>13337.02</v>
      </c>
      <c r="AP95" s="19">
        <f t="shared" si="10"/>
        <v>1469593.88</v>
      </c>
      <c r="AQ95" s="13">
        <f t="shared" si="11"/>
        <v>2154536.2000000002</v>
      </c>
      <c r="AR95" s="14">
        <f t="shared" si="12"/>
        <v>1665838.32</v>
      </c>
      <c r="AS95" s="24">
        <f t="shared" si="7"/>
        <v>488697.88000000012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2626</v>
      </c>
      <c r="F96">
        <v>737412.62</v>
      </c>
      <c r="G96">
        <v>5640</v>
      </c>
      <c r="H96">
        <v>133049.59</v>
      </c>
      <c r="J96">
        <v>7</v>
      </c>
      <c r="K96">
        <v>105209.76</v>
      </c>
      <c r="N96">
        <v>6000</v>
      </c>
      <c r="O96">
        <v>24720</v>
      </c>
      <c r="R96">
        <v>2525.9699999999998</v>
      </c>
      <c r="U96">
        <v>-150994.54999999999</v>
      </c>
      <c r="V96">
        <v>1035380.1</v>
      </c>
      <c r="Y96">
        <v>563939.37</v>
      </c>
      <c r="AA96">
        <v>2103.69</v>
      </c>
      <c r="AC96">
        <v>773700</v>
      </c>
      <c r="AE96">
        <v>465000</v>
      </c>
      <c r="AF96">
        <v>986015</v>
      </c>
      <c r="AG96">
        <v>7052</v>
      </c>
      <c r="AI96">
        <v>655077.68999999994</v>
      </c>
      <c r="AJ96">
        <v>92909.71</v>
      </c>
      <c r="AL96">
        <v>1.21</v>
      </c>
      <c r="AN96" s="59">
        <f t="shared" si="8"/>
        <v>876102.21</v>
      </c>
      <c r="AO96" s="29">
        <f t="shared" si="9"/>
        <v>33245.97</v>
      </c>
      <c r="AP96" s="19">
        <f t="shared" si="10"/>
        <v>842856.24</v>
      </c>
      <c r="AQ96" s="13">
        <f t="shared" si="11"/>
        <v>1804743.06</v>
      </c>
      <c r="AR96" s="14">
        <f t="shared" si="12"/>
        <v>1741055.6099999999</v>
      </c>
      <c r="AS96" s="24">
        <f t="shared" si="7"/>
        <v>63687.450000000186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2627</v>
      </c>
      <c r="F97">
        <v>115489.02</v>
      </c>
      <c r="G97">
        <v>114458.62</v>
      </c>
      <c r="H97">
        <v>324709.03999999998</v>
      </c>
      <c r="J97">
        <v>589311.64</v>
      </c>
      <c r="K97">
        <v>238034.14</v>
      </c>
      <c r="N97">
        <v>6700</v>
      </c>
      <c r="O97">
        <v>22020</v>
      </c>
      <c r="R97">
        <v>5925</v>
      </c>
      <c r="U97">
        <v>183838.68</v>
      </c>
      <c r="V97">
        <v>1242259.96</v>
      </c>
      <c r="Y97">
        <v>487056.54</v>
      </c>
      <c r="AA97">
        <v>40.89</v>
      </c>
      <c r="AC97">
        <v>737330</v>
      </c>
      <c r="AE97">
        <v>285333</v>
      </c>
      <c r="AF97">
        <v>1147316.6100000001</v>
      </c>
      <c r="AG97">
        <v>2008</v>
      </c>
      <c r="AI97">
        <v>335322.71999999997</v>
      </c>
      <c r="AJ97">
        <v>102392.12</v>
      </c>
      <c r="AL97">
        <v>1462.16</v>
      </c>
      <c r="AN97" s="59">
        <f t="shared" si="8"/>
        <v>554656.67999999993</v>
      </c>
      <c r="AO97" s="29">
        <f t="shared" si="9"/>
        <v>34645</v>
      </c>
      <c r="AP97" s="19">
        <f t="shared" si="10"/>
        <v>520011.67999999993</v>
      </c>
      <c r="AQ97" s="13">
        <f t="shared" si="11"/>
        <v>1509760.43</v>
      </c>
      <c r="AR97" s="14">
        <f t="shared" si="12"/>
        <v>1588501.61</v>
      </c>
      <c r="AS97" s="24">
        <f t="shared" si="7"/>
        <v>-78741.180000000168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2628</v>
      </c>
      <c r="F98">
        <v>647727.16</v>
      </c>
      <c r="G98">
        <v>0</v>
      </c>
      <c r="H98">
        <v>132152.1</v>
      </c>
      <c r="J98">
        <v>1291622.17</v>
      </c>
      <c r="K98">
        <v>151949.16</v>
      </c>
      <c r="N98">
        <v>6000</v>
      </c>
      <c r="O98">
        <v>7740</v>
      </c>
      <c r="R98">
        <v>1095</v>
      </c>
      <c r="U98">
        <v>-541144.82999999996</v>
      </c>
      <c r="V98">
        <v>2616413.23</v>
      </c>
      <c r="Y98">
        <v>597108.74</v>
      </c>
      <c r="Z98">
        <v>15944</v>
      </c>
      <c r="AA98">
        <v>1255.54</v>
      </c>
      <c r="AC98">
        <v>897620</v>
      </c>
      <c r="AE98">
        <v>410447.25</v>
      </c>
      <c r="AF98">
        <v>1096244.22</v>
      </c>
      <c r="AG98">
        <v>14164</v>
      </c>
      <c r="AI98">
        <v>507435.51</v>
      </c>
      <c r="AJ98">
        <v>171184.61</v>
      </c>
      <c r="AN98" s="59">
        <f t="shared" si="8"/>
        <v>779879.26</v>
      </c>
      <c r="AO98" s="29">
        <f t="shared" si="9"/>
        <v>14835</v>
      </c>
      <c r="AP98" s="19">
        <f t="shared" si="10"/>
        <v>765044.26</v>
      </c>
      <c r="AQ98" s="13">
        <f t="shared" si="11"/>
        <v>1922375.53</v>
      </c>
      <c r="AR98" s="14">
        <f t="shared" si="12"/>
        <v>1789028.3399999999</v>
      </c>
      <c r="AS98" s="24">
        <f t="shared" si="7"/>
        <v>133347.19000000018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2629</v>
      </c>
      <c r="F99">
        <v>249352.78</v>
      </c>
      <c r="G99">
        <v>0</v>
      </c>
      <c r="H99">
        <v>29725.77</v>
      </c>
      <c r="J99">
        <v>11</v>
      </c>
      <c r="K99">
        <v>52196.75</v>
      </c>
      <c r="O99">
        <v>13000</v>
      </c>
      <c r="R99">
        <v>1001.3</v>
      </c>
      <c r="U99">
        <v>-2218887.7000000002</v>
      </c>
      <c r="V99">
        <v>2310952.34</v>
      </c>
      <c r="Y99">
        <v>648328.18999999994</v>
      </c>
      <c r="Z99">
        <v>199393</v>
      </c>
      <c r="AA99">
        <v>1123.98</v>
      </c>
      <c r="AC99">
        <v>729900</v>
      </c>
      <c r="AE99">
        <v>196280.95</v>
      </c>
      <c r="AF99">
        <v>931941.6</v>
      </c>
      <c r="AH99">
        <v>3076</v>
      </c>
      <c r="AI99">
        <v>592117.57999999996</v>
      </c>
      <c r="AJ99">
        <v>22670.58</v>
      </c>
      <c r="AN99" s="59">
        <f t="shared" si="8"/>
        <v>279078.55</v>
      </c>
      <c r="AO99" s="29">
        <f t="shared" si="9"/>
        <v>14001.3</v>
      </c>
      <c r="AP99" s="19">
        <f t="shared" si="10"/>
        <v>265077.25</v>
      </c>
      <c r="AQ99" s="13">
        <f t="shared" si="11"/>
        <v>1775026.1199999999</v>
      </c>
      <c r="AR99" s="14">
        <f t="shared" si="12"/>
        <v>1549805.76</v>
      </c>
      <c r="AS99" s="24">
        <f t="shared" si="7"/>
        <v>225220.35999999987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2630</v>
      </c>
      <c r="F100">
        <v>20740.34</v>
      </c>
      <c r="G100">
        <v>0</v>
      </c>
      <c r="H100">
        <v>23472.23</v>
      </c>
      <c r="J100">
        <v>927626.87</v>
      </c>
      <c r="K100">
        <v>104287.08</v>
      </c>
      <c r="O100">
        <v>14000</v>
      </c>
      <c r="R100">
        <v>532.72</v>
      </c>
      <c r="U100">
        <v>-177395.11</v>
      </c>
      <c r="V100">
        <v>1228203.58</v>
      </c>
      <c r="Y100">
        <v>584083.54</v>
      </c>
      <c r="Z100">
        <v>407238</v>
      </c>
      <c r="AA100">
        <v>3065.76</v>
      </c>
      <c r="AC100">
        <v>774540</v>
      </c>
      <c r="AE100">
        <v>263655.21000000002</v>
      </c>
      <c r="AF100">
        <v>932548</v>
      </c>
      <c r="AH100">
        <v>4308</v>
      </c>
      <c r="AI100">
        <v>1001652.4</v>
      </c>
      <c r="AJ100">
        <v>83288.78</v>
      </c>
      <c r="AN100" s="59">
        <f t="shared" si="8"/>
        <v>44212.57</v>
      </c>
      <c r="AO100" s="29">
        <f t="shared" si="9"/>
        <v>14532.72</v>
      </c>
      <c r="AP100" s="19">
        <f t="shared" si="10"/>
        <v>29679.85</v>
      </c>
      <c r="AQ100" s="13">
        <f t="shared" si="11"/>
        <v>2032582.51</v>
      </c>
      <c r="AR100" s="14">
        <f t="shared" si="12"/>
        <v>2021797.18</v>
      </c>
      <c r="AS100" s="24">
        <f t="shared" si="7"/>
        <v>10785.330000000075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2631</v>
      </c>
      <c r="F101">
        <v>350893.33</v>
      </c>
      <c r="G101">
        <v>0</v>
      </c>
      <c r="H101">
        <v>110221.63</v>
      </c>
      <c r="J101">
        <v>3</v>
      </c>
      <c r="K101">
        <v>46702.45</v>
      </c>
      <c r="O101">
        <v>11900.3</v>
      </c>
      <c r="R101">
        <v>0</v>
      </c>
      <c r="U101">
        <v>-101579.73</v>
      </c>
      <c r="V101">
        <v>1322855.6000000001</v>
      </c>
      <c r="Y101">
        <v>667482.55000000005</v>
      </c>
      <c r="Z101">
        <v>50000</v>
      </c>
      <c r="AA101">
        <v>1116.07</v>
      </c>
      <c r="AC101">
        <v>573994.4</v>
      </c>
      <c r="AE101">
        <v>185100</v>
      </c>
      <c r="AF101">
        <v>781278.4</v>
      </c>
      <c r="AG101">
        <v>2560</v>
      </c>
      <c r="AH101">
        <v>9864</v>
      </c>
      <c r="AI101">
        <v>766805.35</v>
      </c>
      <c r="AJ101">
        <v>642541.03</v>
      </c>
      <c r="AN101" s="59">
        <f t="shared" si="8"/>
        <v>461114.96</v>
      </c>
      <c r="AO101" s="29">
        <f t="shared" si="9"/>
        <v>11900.3</v>
      </c>
      <c r="AP101" s="19">
        <f t="shared" si="10"/>
        <v>449214.66000000003</v>
      </c>
      <c r="AQ101" s="13">
        <f t="shared" si="11"/>
        <v>1477693.02</v>
      </c>
      <c r="AR101" s="14">
        <f t="shared" si="12"/>
        <v>2203048.7800000003</v>
      </c>
      <c r="AS101" s="24">
        <f t="shared" si="7"/>
        <v>-725355.76000000024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2632</v>
      </c>
      <c r="F102">
        <v>659411.42000000004</v>
      </c>
      <c r="G102">
        <v>0</v>
      </c>
      <c r="H102">
        <v>47848.72</v>
      </c>
      <c r="J102">
        <v>791939.55</v>
      </c>
      <c r="K102">
        <v>281205.2</v>
      </c>
      <c r="O102">
        <v>0</v>
      </c>
      <c r="R102">
        <v>0</v>
      </c>
      <c r="U102">
        <v>-587060.18999999994</v>
      </c>
      <c r="V102">
        <v>2235714.37</v>
      </c>
      <c r="Y102">
        <v>831926.5</v>
      </c>
      <c r="Z102">
        <v>500</v>
      </c>
      <c r="AC102">
        <v>1065600</v>
      </c>
      <c r="AE102">
        <v>140400</v>
      </c>
      <c r="AF102">
        <v>1143486</v>
      </c>
      <c r="AG102">
        <v>2920</v>
      </c>
      <c r="AH102">
        <v>6544</v>
      </c>
      <c r="AI102">
        <v>708373.55</v>
      </c>
      <c r="AJ102">
        <v>45352.24</v>
      </c>
      <c r="AN102" s="59">
        <f t="shared" si="8"/>
        <v>707260.14</v>
      </c>
      <c r="AO102" s="29">
        <f t="shared" si="9"/>
        <v>0</v>
      </c>
      <c r="AP102" s="19">
        <f t="shared" si="10"/>
        <v>707260.14</v>
      </c>
      <c r="AQ102" s="13">
        <f t="shared" si="11"/>
        <v>2038426.5</v>
      </c>
      <c r="AR102" s="14">
        <f t="shared" si="12"/>
        <v>1906675.79</v>
      </c>
      <c r="AS102" s="24">
        <f t="shared" si="7"/>
        <v>131750.70999999996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2633</v>
      </c>
      <c r="F103">
        <v>81806.31</v>
      </c>
      <c r="G103">
        <v>0</v>
      </c>
      <c r="H103">
        <v>90737.73</v>
      </c>
      <c r="J103">
        <v>272216.55</v>
      </c>
      <c r="K103">
        <v>69327.94</v>
      </c>
      <c r="N103">
        <v>37200</v>
      </c>
      <c r="O103">
        <v>12235.3</v>
      </c>
      <c r="R103">
        <v>0</v>
      </c>
      <c r="U103">
        <v>-1015803.71</v>
      </c>
      <c r="V103">
        <v>1762414.5</v>
      </c>
      <c r="Y103">
        <v>676515.6</v>
      </c>
      <c r="AA103">
        <v>549.4</v>
      </c>
      <c r="AC103">
        <v>805792</v>
      </c>
      <c r="AE103">
        <v>115200</v>
      </c>
      <c r="AF103">
        <v>999006</v>
      </c>
      <c r="AG103">
        <v>960</v>
      </c>
      <c r="AH103">
        <v>6024</v>
      </c>
      <c r="AI103">
        <v>788684.34</v>
      </c>
      <c r="AJ103">
        <v>85340.22</v>
      </c>
      <c r="AN103" s="59">
        <f t="shared" si="8"/>
        <v>172544.03999999998</v>
      </c>
      <c r="AO103" s="29">
        <f t="shared" si="9"/>
        <v>49435.3</v>
      </c>
      <c r="AP103" s="19">
        <f t="shared" si="10"/>
        <v>123108.73999999998</v>
      </c>
      <c r="AQ103" s="13">
        <f t="shared" si="11"/>
        <v>1598057</v>
      </c>
      <c r="AR103" s="14">
        <f t="shared" si="12"/>
        <v>1880014.5599999998</v>
      </c>
      <c r="AS103" s="24">
        <f t="shared" si="7"/>
        <v>-281957.55999999982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2634</v>
      </c>
      <c r="F104">
        <v>150428.16</v>
      </c>
      <c r="G104">
        <v>0</v>
      </c>
      <c r="H104">
        <v>48468.26</v>
      </c>
      <c r="J104">
        <v>1539684.04</v>
      </c>
      <c r="K104">
        <v>20832.830000000002</v>
      </c>
      <c r="L104">
        <v>1</v>
      </c>
      <c r="O104">
        <v>12250.3</v>
      </c>
      <c r="R104">
        <v>1086</v>
      </c>
      <c r="U104">
        <v>1332962.54</v>
      </c>
      <c r="V104">
        <v>513834.47</v>
      </c>
      <c r="Y104">
        <v>438298.8</v>
      </c>
      <c r="Z104">
        <v>108436</v>
      </c>
      <c r="AA104">
        <v>657.26</v>
      </c>
      <c r="AC104">
        <v>676504</v>
      </c>
      <c r="AE104">
        <v>135900</v>
      </c>
      <c r="AF104">
        <v>750304</v>
      </c>
      <c r="AG104">
        <v>8160</v>
      </c>
      <c r="AH104">
        <v>17576</v>
      </c>
      <c r="AI104">
        <v>602197.9</v>
      </c>
      <c r="AJ104">
        <v>82277.179999999993</v>
      </c>
      <c r="AN104" s="59">
        <f t="shared" si="8"/>
        <v>198896.42</v>
      </c>
      <c r="AO104" s="29">
        <f t="shared" si="9"/>
        <v>13336.3</v>
      </c>
      <c r="AP104" s="19">
        <f t="shared" si="10"/>
        <v>185560.12000000002</v>
      </c>
      <c r="AQ104" s="13">
        <f t="shared" si="11"/>
        <v>1359796.06</v>
      </c>
      <c r="AR104" s="14">
        <f t="shared" si="12"/>
        <v>1460515.0799999998</v>
      </c>
      <c r="AS104" s="24">
        <f t="shared" si="7"/>
        <v>-100719.01999999979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2635</v>
      </c>
      <c r="F105">
        <v>114704.96000000001</v>
      </c>
      <c r="G105">
        <v>0</v>
      </c>
      <c r="H105">
        <v>167006.22</v>
      </c>
      <c r="J105">
        <v>247692.83</v>
      </c>
      <c r="K105">
        <v>146321.54</v>
      </c>
      <c r="R105">
        <v>0</v>
      </c>
      <c r="U105">
        <v>-3031682.63</v>
      </c>
      <c r="V105">
        <v>3774792.24</v>
      </c>
      <c r="Y105">
        <v>1087910.6399999999</v>
      </c>
      <c r="Z105">
        <v>180638.53</v>
      </c>
      <c r="AA105">
        <v>403.99</v>
      </c>
      <c r="AC105">
        <v>1002973.2</v>
      </c>
      <c r="AE105">
        <v>14000</v>
      </c>
      <c r="AF105">
        <v>1230340.24</v>
      </c>
      <c r="AG105">
        <v>41248</v>
      </c>
      <c r="AH105">
        <v>4960</v>
      </c>
      <c r="AI105">
        <v>966264.74</v>
      </c>
      <c r="AJ105">
        <v>110497.44</v>
      </c>
      <c r="AN105" s="59">
        <f t="shared" si="8"/>
        <v>281711.18</v>
      </c>
      <c r="AO105" s="29">
        <f t="shared" si="9"/>
        <v>0</v>
      </c>
      <c r="AP105" s="19">
        <f t="shared" si="10"/>
        <v>281711.18</v>
      </c>
      <c r="AQ105" s="13">
        <f t="shared" si="11"/>
        <v>2285926.36</v>
      </c>
      <c r="AR105" s="14">
        <f t="shared" si="12"/>
        <v>2353310.42</v>
      </c>
      <c r="AS105" s="24">
        <f t="shared" si="7"/>
        <v>-67384.060000000056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2636</v>
      </c>
      <c r="F106">
        <v>406501.74</v>
      </c>
      <c r="G106">
        <v>0</v>
      </c>
      <c r="H106">
        <v>18366.150000000001</v>
      </c>
      <c r="J106">
        <v>219720.39</v>
      </c>
      <c r="K106">
        <v>312541.7</v>
      </c>
      <c r="R106">
        <v>1812.74</v>
      </c>
      <c r="U106">
        <v>-1207221.1200000001</v>
      </c>
      <c r="V106">
        <v>1908283.93</v>
      </c>
      <c r="Y106">
        <v>620675</v>
      </c>
      <c r="Z106">
        <v>489828</v>
      </c>
      <c r="AA106">
        <v>1054.01</v>
      </c>
      <c r="AC106">
        <v>49801.49</v>
      </c>
      <c r="AE106">
        <v>174000</v>
      </c>
      <c r="AF106">
        <v>228924.74</v>
      </c>
      <c r="AG106">
        <v>3160</v>
      </c>
      <c r="AH106">
        <v>608</v>
      </c>
      <c r="AI106">
        <v>843303.14</v>
      </c>
      <c r="AJ106">
        <v>5108.1899999999996</v>
      </c>
      <c r="AN106" s="59">
        <f t="shared" si="8"/>
        <v>424867.89</v>
      </c>
      <c r="AO106" s="29">
        <f t="shared" si="9"/>
        <v>1812.74</v>
      </c>
      <c r="AP106" s="19">
        <f t="shared" si="10"/>
        <v>423055.15</v>
      </c>
      <c r="AQ106" s="13">
        <f t="shared" si="11"/>
        <v>1335358.5</v>
      </c>
      <c r="AR106" s="14">
        <f t="shared" si="12"/>
        <v>1081104.0699999998</v>
      </c>
      <c r="AS106" s="24">
        <f t="shared" si="7"/>
        <v>254254.43000000017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2637</v>
      </c>
      <c r="F107">
        <v>76884.929999999993</v>
      </c>
      <c r="G107">
        <v>0</v>
      </c>
      <c r="H107">
        <v>33710.39</v>
      </c>
      <c r="J107">
        <v>33280.97</v>
      </c>
      <c r="K107">
        <v>19569.38</v>
      </c>
      <c r="R107">
        <v>0</v>
      </c>
      <c r="U107">
        <v>-2251591.7999999998</v>
      </c>
      <c r="V107">
        <v>2404357.2799999998</v>
      </c>
      <c r="Y107">
        <v>771820.33</v>
      </c>
      <c r="AA107">
        <v>328.19</v>
      </c>
      <c r="AC107">
        <v>435776</v>
      </c>
      <c r="AE107">
        <v>62000</v>
      </c>
      <c r="AF107">
        <v>656742</v>
      </c>
      <c r="AG107">
        <v>2080</v>
      </c>
      <c r="AH107">
        <v>8080</v>
      </c>
      <c r="AI107">
        <v>528159.68000000005</v>
      </c>
      <c r="AJ107">
        <v>64182.65</v>
      </c>
      <c r="AN107" s="59">
        <f t="shared" si="8"/>
        <v>110595.31999999999</v>
      </c>
      <c r="AO107" s="29">
        <f t="shared" si="9"/>
        <v>0</v>
      </c>
      <c r="AP107" s="19">
        <f t="shared" si="10"/>
        <v>110595.31999999999</v>
      </c>
      <c r="AQ107" s="13">
        <f t="shared" si="11"/>
        <v>1269924.52</v>
      </c>
      <c r="AR107" s="14">
        <f t="shared" si="12"/>
        <v>1259244.33</v>
      </c>
      <c r="AS107" s="24">
        <f t="shared" si="7"/>
        <v>10680.189999999944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2638</v>
      </c>
      <c r="F108">
        <v>158953.47</v>
      </c>
      <c r="G108">
        <v>0</v>
      </c>
      <c r="H108">
        <v>24748.65</v>
      </c>
      <c r="J108">
        <v>7</v>
      </c>
      <c r="K108">
        <v>220094.3</v>
      </c>
      <c r="O108">
        <v>7000</v>
      </c>
      <c r="R108">
        <v>1594.46</v>
      </c>
      <c r="U108">
        <v>-2811250.33</v>
      </c>
      <c r="V108">
        <v>3154007.83</v>
      </c>
      <c r="Y108">
        <v>696995.86</v>
      </c>
      <c r="AA108">
        <v>456.45</v>
      </c>
      <c r="AC108">
        <v>947916.9</v>
      </c>
      <c r="AE108">
        <v>176400</v>
      </c>
      <c r="AF108">
        <v>1128279.8999999999</v>
      </c>
      <c r="AG108">
        <v>2488</v>
      </c>
      <c r="AH108">
        <v>584</v>
      </c>
      <c r="AI108">
        <v>605599.25</v>
      </c>
      <c r="AJ108">
        <v>32366.6</v>
      </c>
      <c r="AN108" s="59">
        <f t="shared" si="8"/>
        <v>183702.12</v>
      </c>
      <c r="AO108" s="29">
        <f t="shared" si="9"/>
        <v>8594.4599999999991</v>
      </c>
      <c r="AP108" s="19">
        <f t="shared" si="10"/>
        <v>175107.66</v>
      </c>
      <c r="AQ108" s="13">
        <f t="shared" si="11"/>
        <v>1821769.21</v>
      </c>
      <c r="AR108" s="14">
        <f t="shared" si="12"/>
        <v>1769317.75</v>
      </c>
      <c r="AS108" s="24">
        <f t="shared" si="7"/>
        <v>52451.459999999963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2639</v>
      </c>
      <c r="F109">
        <v>547957.87</v>
      </c>
      <c r="G109">
        <v>0</v>
      </c>
      <c r="H109">
        <v>60852.72</v>
      </c>
      <c r="J109">
        <v>1270627.69</v>
      </c>
      <c r="K109">
        <v>182015.1</v>
      </c>
      <c r="Q109">
        <v>150350</v>
      </c>
      <c r="R109">
        <v>0</v>
      </c>
      <c r="U109">
        <v>-405846.55</v>
      </c>
      <c r="V109">
        <v>2272032.2400000002</v>
      </c>
      <c r="Y109">
        <v>1082936.03</v>
      </c>
      <c r="AA109">
        <v>571.37</v>
      </c>
      <c r="AC109">
        <v>852045.7</v>
      </c>
      <c r="AE109">
        <v>125000</v>
      </c>
      <c r="AF109">
        <v>997386.66</v>
      </c>
      <c r="AI109">
        <v>893183.23</v>
      </c>
      <c r="AJ109">
        <v>125065.52</v>
      </c>
      <c r="AN109" s="59">
        <f t="shared" si="8"/>
        <v>608810.59</v>
      </c>
      <c r="AO109" s="29">
        <f t="shared" si="9"/>
        <v>150350</v>
      </c>
      <c r="AP109" s="19">
        <f t="shared" si="10"/>
        <v>458460.58999999997</v>
      </c>
      <c r="AQ109" s="13">
        <f t="shared" si="11"/>
        <v>2060553.1</v>
      </c>
      <c r="AR109" s="14">
        <f t="shared" si="12"/>
        <v>2015635.4100000001</v>
      </c>
      <c r="AS109" s="24">
        <f t="shared" si="7"/>
        <v>44917.689999999944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2640</v>
      </c>
      <c r="F110">
        <v>43368.93</v>
      </c>
      <c r="G110">
        <v>0</v>
      </c>
      <c r="H110">
        <v>463371.95</v>
      </c>
      <c r="J110">
        <v>126422.39</v>
      </c>
      <c r="K110">
        <v>20872.21</v>
      </c>
      <c r="L110">
        <v>6000</v>
      </c>
      <c r="O110">
        <v>119030.3</v>
      </c>
      <c r="R110">
        <v>6872</v>
      </c>
      <c r="T110">
        <v>-1144415.1499999999</v>
      </c>
      <c r="V110">
        <v>1679735.01</v>
      </c>
      <c r="Y110">
        <v>528943.31000000006</v>
      </c>
      <c r="AA110">
        <v>165.09</v>
      </c>
      <c r="AC110">
        <v>350880</v>
      </c>
      <c r="AE110">
        <v>129200</v>
      </c>
      <c r="AF110">
        <v>533110.94999999995</v>
      </c>
      <c r="AI110">
        <v>446273.68</v>
      </c>
      <c r="AJ110">
        <v>30990.45</v>
      </c>
      <c r="AN110" s="59">
        <f t="shared" si="8"/>
        <v>506740.88</v>
      </c>
      <c r="AO110" s="29">
        <f t="shared" si="9"/>
        <v>125902.3</v>
      </c>
      <c r="AP110" s="19">
        <f t="shared" si="10"/>
        <v>380838.58</v>
      </c>
      <c r="AQ110" s="13">
        <f t="shared" si="11"/>
        <v>1009188.4</v>
      </c>
      <c r="AR110" s="14">
        <f t="shared" si="12"/>
        <v>1010375.0799999998</v>
      </c>
      <c r="AS110" s="24">
        <f t="shared" si="7"/>
        <v>-1186.6799999998184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2641</v>
      </c>
      <c r="F111">
        <v>288165.84000000003</v>
      </c>
      <c r="G111">
        <v>0</v>
      </c>
      <c r="H111">
        <v>200309.92</v>
      </c>
      <c r="J111">
        <v>6</v>
      </c>
      <c r="K111">
        <v>315200.92</v>
      </c>
      <c r="O111">
        <v>32000</v>
      </c>
      <c r="R111">
        <v>205.61</v>
      </c>
      <c r="T111">
        <v>-969.4</v>
      </c>
      <c r="U111">
        <v>-948695.9</v>
      </c>
      <c r="V111">
        <v>1611506.92</v>
      </c>
      <c r="Y111">
        <v>647291.94999999995</v>
      </c>
      <c r="Z111">
        <v>280</v>
      </c>
      <c r="AA111">
        <v>1159.8800000000001</v>
      </c>
      <c r="AC111">
        <v>632110</v>
      </c>
      <c r="AE111">
        <v>245756.6</v>
      </c>
      <c r="AF111">
        <v>841591</v>
      </c>
      <c r="AG111">
        <v>1280</v>
      </c>
      <c r="AH111">
        <v>5232</v>
      </c>
      <c r="AI111">
        <v>554309.71</v>
      </c>
      <c r="AJ111">
        <v>14550.27</v>
      </c>
      <c r="AN111" s="59">
        <f t="shared" si="8"/>
        <v>488475.76</v>
      </c>
      <c r="AO111" s="29">
        <f t="shared" si="9"/>
        <v>32205.61</v>
      </c>
      <c r="AP111" s="19">
        <f t="shared" si="10"/>
        <v>456270.15</v>
      </c>
      <c r="AQ111" s="13">
        <f t="shared" si="11"/>
        <v>1526598.4300000002</v>
      </c>
      <c r="AR111" s="14">
        <f t="shared" si="12"/>
        <v>1416962.98</v>
      </c>
      <c r="AS111" s="24">
        <f t="shared" si="7"/>
        <v>109635.45000000019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2642</v>
      </c>
      <c r="F112">
        <v>288402.01</v>
      </c>
      <c r="G112">
        <v>34246.949999999997</v>
      </c>
      <c r="H112">
        <v>172844.56</v>
      </c>
      <c r="J112">
        <v>14877.68</v>
      </c>
      <c r="K112">
        <v>606916.03</v>
      </c>
      <c r="N112">
        <v>59800</v>
      </c>
      <c r="O112">
        <v>37823</v>
      </c>
      <c r="R112">
        <v>7928.97</v>
      </c>
      <c r="U112">
        <v>280864.45</v>
      </c>
      <c r="V112">
        <v>667875.67000000004</v>
      </c>
      <c r="Y112">
        <v>807455.12</v>
      </c>
      <c r="Z112">
        <v>8400</v>
      </c>
      <c r="AA112">
        <v>700.46</v>
      </c>
      <c r="AC112">
        <v>123057.8</v>
      </c>
      <c r="AE112">
        <v>138000</v>
      </c>
      <c r="AF112">
        <v>265989.8</v>
      </c>
      <c r="AH112">
        <v>885</v>
      </c>
      <c r="AI112">
        <v>506152.7</v>
      </c>
      <c r="AJ112">
        <v>241590.74</v>
      </c>
      <c r="AN112" s="59">
        <f t="shared" si="8"/>
        <v>495493.52</v>
      </c>
      <c r="AO112" s="29">
        <f t="shared" si="9"/>
        <v>105551.97</v>
      </c>
      <c r="AP112" s="19">
        <f t="shared" si="10"/>
        <v>389941.55000000005</v>
      </c>
      <c r="AQ112" s="13">
        <f t="shared" si="11"/>
        <v>1077613.3799999999</v>
      </c>
      <c r="AR112" s="14">
        <f t="shared" si="12"/>
        <v>1014618.24</v>
      </c>
      <c r="AS112" s="24">
        <f t="shared" si="7"/>
        <v>62995.139999999898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2643</v>
      </c>
      <c r="F113">
        <v>310781.64</v>
      </c>
      <c r="G113">
        <v>0</v>
      </c>
      <c r="H113">
        <v>40801.99</v>
      </c>
      <c r="J113">
        <v>319023.31</v>
      </c>
      <c r="K113">
        <v>45130.39</v>
      </c>
      <c r="L113">
        <v>1</v>
      </c>
      <c r="O113">
        <v>9270</v>
      </c>
      <c r="R113">
        <v>1409.41</v>
      </c>
      <c r="U113">
        <v>192922.39</v>
      </c>
      <c r="V113">
        <v>654977.96</v>
      </c>
      <c r="Y113">
        <v>571927.27</v>
      </c>
      <c r="AA113">
        <v>909.18</v>
      </c>
      <c r="AC113">
        <v>411258.7</v>
      </c>
      <c r="AE113">
        <v>161300</v>
      </c>
      <c r="AF113">
        <v>518048.7</v>
      </c>
      <c r="AG113">
        <v>13223</v>
      </c>
      <c r="AH113">
        <v>25665</v>
      </c>
      <c r="AI113">
        <v>609255.77</v>
      </c>
      <c r="AJ113">
        <v>121924.11</v>
      </c>
      <c r="AL113">
        <v>120</v>
      </c>
      <c r="AN113" s="59">
        <f t="shared" si="8"/>
        <v>351583.63</v>
      </c>
      <c r="AO113" s="29">
        <f t="shared" si="9"/>
        <v>10679.41</v>
      </c>
      <c r="AP113" s="19">
        <f t="shared" si="10"/>
        <v>340904.22000000003</v>
      </c>
      <c r="AQ113" s="13">
        <f t="shared" si="11"/>
        <v>1145395.1500000001</v>
      </c>
      <c r="AR113" s="14">
        <f t="shared" si="12"/>
        <v>1288236.58</v>
      </c>
      <c r="AS113" s="24">
        <f t="shared" si="7"/>
        <v>-142841.42999999993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2644</v>
      </c>
      <c r="F114">
        <v>354494.38</v>
      </c>
      <c r="G114">
        <v>0</v>
      </c>
      <c r="H114">
        <v>134857.81</v>
      </c>
      <c r="J114">
        <v>83443.820000000007</v>
      </c>
      <c r="K114">
        <v>253797.4</v>
      </c>
      <c r="N114">
        <v>0</v>
      </c>
      <c r="O114">
        <v>8400</v>
      </c>
      <c r="R114">
        <v>1989.8</v>
      </c>
      <c r="U114">
        <v>-2241295.13</v>
      </c>
      <c r="V114">
        <v>3175397.16</v>
      </c>
      <c r="Y114">
        <v>824265.14</v>
      </c>
      <c r="Z114">
        <v>237514</v>
      </c>
      <c r="AA114">
        <v>1074.21</v>
      </c>
      <c r="AC114">
        <v>1162888.3999999999</v>
      </c>
      <c r="AF114">
        <v>1356076.4</v>
      </c>
      <c r="AG114">
        <v>5200</v>
      </c>
      <c r="AH114">
        <v>7584</v>
      </c>
      <c r="AI114">
        <v>899786.83</v>
      </c>
      <c r="AJ114">
        <v>59992.94</v>
      </c>
      <c r="AL114">
        <v>15000</v>
      </c>
      <c r="AN114" s="59">
        <f t="shared" si="8"/>
        <v>489352.19</v>
      </c>
      <c r="AO114" s="29">
        <f t="shared" si="9"/>
        <v>10389.799999999999</v>
      </c>
      <c r="AP114" s="19">
        <f t="shared" si="10"/>
        <v>478962.39</v>
      </c>
      <c r="AQ114" s="13">
        <f t="shared" si="11"/>
        <v>2225741.75</v>
      </c>
      <c r="AR114" s="14">
        <f t="shared" si="12"/>
        <v>2343640.17</v>
      </c>
      <c r="AS114" s="24">
        <f t="shared" si="7"/>
        <v>-117898.41999999993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2645</v>
      </c>
      <c r="F115">
        <v>176586</v>
      </c>
      <c r="G115">
        <v>0</v>
      </c>
      <c r="H115">
        <v>13379.06</v>
      </c>
      <c r="J115">
        <v>3004093.35</v>
      </c>
      <c r="K115">
        <v>102508.96</v>
      </c>
      <c r="N115">
        <v>0</v>
      </c>
      <c r="O115">
        <v>16120</v>
      </c>
      <c r="R115">
        <v>1972.9</v>
      </c>
      <c r="U115">
        <v>2299736.27</v>
      </c>
      <c r="V115">
        <v>1191484.79</v>
      </c>
      <c r="Y115">
        <v>587319.06000000006</v>
      </c>
      <c r="Z115">
        <v>32300</v>
      </c>
      <c r="AA115">
        <v>778.97</v>
      </c>
      <c r="AC115">
        <v>588989</v>
      </c>
      <c r="AE115">
        <v>180000</v>
      </c>
      <c r="AF115">
        <v>967676.51</v>
      </c>
      <c r="AG115">
        <v>280</v>
      </c>
      <c r="AH115">
        <v>8404</v>
      </c>
      <c r="AI115">
        <v>470569.67</v>
      </c>
      <c r="AJ115">
        <v>140203.44</v>
      </c>
      <c r="AL115">
        <v>15000</v>
      </c>
      <c r="AN115" s="59">
        <f t="shared" si="8"/>
        <v>189965.06</v>
      </c>
      <c r="AO115" s="29">
        <f t="shared" si="9"/>
        <v>18092.900000000001</v>
      </c>
      <c r="AP115" s="19">
        <f t="shared" si="10"/>
        <v>171872.16</v>
      </c>
      <c r="AQ115" s="13">
        <f t="shared" si="11"/>
        <v>1389387.03</v>
      </c>
      <c r="AR115" s="14">
        <f t="shared" si="12"/>
        <v>1602133.6199999999</v>
      </c>
      <c r="AS115" s="24">
        <f t="shared" si="7"/>
        <v>-212746.58999999985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2646</v>
      </c>
      <c r="F116">
        <v>287936.61</v>
      </c>
      <c r="G116">
        <v>0</v>
      </c>
      <c r="H116">
        <v>400853.47</v>
      </c>
      <c r="J116">
        <v>1745690.98</v>
      </c>
      <c r="K116">
        <v>220839.69</v>
      </c>
      <c r="N116">
        <v>0</v>
      </c>
      <c r="O116">
        <v>32700</v>
      </c>
      <c r="R116">
        <v>1092</v>
      </c>
      <c r="U116">
        <v>1704229.07</v>
      </c>
      <c r="V116">
        <v>918887.6</v>
      </c>
      <c r="Y116">
        <v>655550.76</v>
      </c>
      <c r="AA116">
        <v>811.13</v>
      </c>
      <c r="AC116">
        <v>566411.4</v>
      </c>
      <c r="AE116">
        <v>55200</v>
      </c>
      <c r="AF116">
        <v>776446.4</v>
      </c>
      <c r="AG116">
        <v>900</v>
      </c>
      <c r="AH116">
        <v>5400</v>
      </c>
      <c r="AI116">
        <v>286730.82</v>
      </c>
      <c r="AJ116">
        <v>145083.99</v>
      </c>
      <c r="AL116">
        <v>65000</v>
      </c>
      <c r="AN116" s="59">
        <f t="shared" si="8"/>
        <v>688790.08</v>
      </c>
      <c r="AO116" s="29">
        <f t="shared" si="9"/>
        <v>33792</v>
      </c>
      <c r="AP116" s="19">
        <f t="shared" si="10"/>
        <v>654998.07999999996</v>
      </c>
      <c r="AQ116" s="13">
        <f t="shared" si="11"/>
        <v>1277973.29</v>
      </c>
      <c r="AR116" s="14">
        <f t="shared" si="12"/>
        <v>1279561.21</v>
      </c>
      <c r="AS116" s="24">
        <f t="shared" si="7"/>
        <v>-1587.9199999999255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2647</v>
      </c>
      <c r="F117">
        <v>244170.81</v>
      </c>
      <c r="G117">
        <v>3000</v>
      </c>
      <c r="H117">
        <v>79962.47</v>
      </c>
      <c r="J117">
        <v>81331.820000000007</v>
      </c>
      <c r="K117">
        <v>78504.25</v>
      </c>
      <c r="O117">
        <v>75840</v>
      </c>
      <c r="R117">
        <v>1929.8</v>
      </c>
      <c r="U117">
        <v>-1472530.48</v>
      </c>
      <c r="V117">
        <v>1855787.89</v>
      </c>
      <c r="Y117">
        <v>741013.17</v>
      </c>
      <c r="Z117">
        <v>292376</v>
      </c>
      <c r="AA117">
        <v>729.5</v>
      </c>
      <c r="AC117">
        <v>949402.4</v>
      </c>
      <c r="AE117">
        <v>93632.15</v>
      </c>
      <c r="AF117">
        <v>1263584.6499999999</v>
      </c>
      <c r="AG117">
        <v>160</v>
      </c>
      <c r="AH117">
        <v>1328</v>
      </c>
      <c r="AI117">
        <v>726363.43</v>
      </c>
      <c r="AJ117">
        <v>42649.25</v>
      </c>
      <c r="AL117">
        <v>17125.75</v>
      </c>
      <c r="AN117" s="59">
        <f t="shared" si="8"/>
        <v>327133.28000000003</v>
      </c>
      <c r="AO117" s="29">
        <f t="shared" si="9"/>
        <v>77769.8</v>
      </c>
      <c r="AP117" s="19">
        <f t="shared" si="10"/>
        <v>249363.48000000004</v>
      </c>
      <c r="AQ117" s="13">
        <f t="shared" si="11"/>
        <v>2077153.22</v>
      </c>
      <c r="AR117" s="14">
        <f t="shared" si="12"/>
        <v>2051211.08</v>
      </c>
      <c r="AS117" s="24">
        <f t="shared" si="7"/>
        <v>25942.139999999898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2648</v>
      </c>
      <c r="F118">
        <v>207514.5</v>
      </c>
      <c r="G118">
        <v>0</v>
      </c>
      <c r="H118">
        <v>248117.83</v>
      </c>
      <c r="J118">
        <v>234994.22</v>
      </c>
      <c r="K118">
        <v>225728.05</v>
      </c>
      <c r="N118">
        <v>14500</v>
      </c>
      <c r="O118">
        <v>16560</v>
      </c>
      <c r="R118">
        <v>157.51</v>
      </c>
      <c r="U118">
        <v>-886194.17</v>
      </c>
      <c r="V118">
        <v>1498231.3</v>
      </c>
      <c r="Y118">
        <v>1302620.6599999999</v>
      </c>
      <c r="Z118">
        <v>2</v>
      </c>
      <c r="AA118">
        <v>508.84</v>
      </c>
      <c r="AC118">
        <v>573104.4</v>
      </c>
      <c r="AF118">
        <v>780682.4</v>
      </c>
      <c r="AG118">
        <v>1216</v>
      </c>
      <c r="AH118">
        <v>8196</v>
      </c>
      <c r="AI118">
        <v>705243.45</v>
      </c>
      <c r="AJ118">
        <v>92774.84</v>
      </c>
      <c r="AK118">
        <v>15000</v>
      </c>
      <c r="AL118">
        <v>23.25</v>
      </c>
      <c r="AN118" s="59">
        <f t="shared" si="8"/>
        <v>455632.32999999996</v>
      </c>
      <c r="AO118" s="29">
        <f t="shared" si="9"/>
        <v>31217.51</v>
      </c>
      <c r="AP118" s="19">
        <f t="shared" si="10"/>
        <v>424414.81999999995</v>
      </c>
      <c r="AQ118" s="13">
        <f t="shared" si="11"/>
        <v>1876235.9</v>
      </c>
      <c r="AR118" s="14">
        <f t="shared" si="12"/>
        <v>1603135.9400000002</v>
      </c>
      <c r="AS118" s="24">
        <f t="shared" si="7"/>
        <v>273099.95999999973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2649</v>
      </c>
      <c r="F119">
        <v>395941.25</v>
      </c>
      <c r="G119">
        <v>0</v>
      </c>
      <c r="H119">
        <v>35424.33</v>
      </c>
      <c r="J119">
        <v>1501392.9</v>
      </c>
      <c r="K119">
        <v>249370.54</v>
      </c>
      <c r="N119">
        <v>39800</v>
      </c>
      <c r="O119">
        <v>24280</v>
      </c>
      <c r="R119">
        <v>0</v>
      </c>
      <c r="U119">
        <v>1824584.03</v>
      </c>
      <c r="V119">
        <v>655276.54</v>
      </c>
      <c r="Y119">
        <v>1046055.71</v>
      </c>
      <c r="AA119">
        <v>1224.03</v>
      </c>
      <c r="AC119">
        <v>687884.72</v>
      </c>
      <c r="AF119">
        <v>1063267.72</v>
      </c>
      <c r="AH119">
        <v>31196</v>
      </c>
      <c r="AI119">
        <v>723214.96</v>
      </c>
      <c r="AJ119">
        <v>261297.48</v>
      </c>
      <c r="AL119">
        <v>17999.849999999999</v>
      </c>
      <c r="AN119" s="59">
        <f t="shared" si="8"/>
        <v>431365.58</v>
      </c>
      <c r="AO119" s="29">
        <f t="shared" si="9"/>
        <v>64080</v>
      </c>
      <c r="AP119" s="19">
        <f t="shared" si="10"/>
        <v>367285.58</v>
      </c>
      <c r="AQ119" s="13">
        <f t="shared" si="11"/>
        <v>1735164.46</v>
      </c>
      <c r="AR119" s="14">
        <f t="shared" si="12"/>
        <v>2096976.01</v>
      </c>
      <c r="AS119" s="24">
        <f t="shared" si="7"/>
        <v>-361811.55000000005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2650</v>
      </c>
      <c r="F120">
        <v>173471.02</v>
      </c>
      <c r="G120">
        <v>0</v>
      </c>
      <c r="H120">
        <v>60814.879999999997</v>
      </c>
      <c r="J120">
        <v>801562.13</v>
      </c>
      <c r="K120">
        <v>50168.86</v>
      </c>
      <c r="N120">
        <v>15500</v>
      </c>
      <c r="O120">
        <v>21640</v>
      </c>
      <c r="R120">
        <v>0</v>
      </c>
      <c r="U120">
        <v>-632035.77</v>
      </c>
      <c r="V120">
        <v>1904716.16</v>
      </c>
      <c r="Y120">
        <v>741033</v>
      </c>
      <c r="AA120">
        <v>653.72</v>
      </c>
      <c r="AC120">
        <v>539810.4</v>
      </c>
      <c r="AE120">
        <v>108200</v>
      </c>
      <c r="AF120">
        <v>861613.4</v>
      </c>
      <c r="AG120">
        <v>13242</v>
      </c>
      <c r="AH120">
        <v>3200</v>
      </c>
      <c r="AI120">
        <v>613488.32999999996</v>
      </c>
      <c r="AJ120">
        <v>106940.09</v>
      </c>
      <c r="AL120">
        <v>15016.8</v>
      </c>
      <c r="AN120" s="59">
        <f t="shared" si="8"/>
        <v>234285.9</v>
      </c>
      <c r="AO120" s="29">
        <f t="shared" si="9"/>
        <v>37140</v>
      </c>
      <c r="AP120" s="19">
        <f t="shared" si="10"/>
        <v>197145.9</v>
      </c>
      <c r="AQ120" s="13">
        <f t="shared" si="11"/>
        <v>1389697.12</v>
      </c>
      <c r="AR120" s="14">
        <f t="shared" si="12"/>
        <v>1613500.62</v>
      </c>
      <c r="AS120" s="24">
        <f t="shared" ref="AS120:AS139" si="13">AQ120-AR120</f>
        <v>-223803.5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2651</v>
      </c>
      <c r="F121">
        <v>722184.67</v>
      </c>
      <c r="G121">
        <v>0</v>
      </c>
      <c r="H121">
        <v>151032.16</v>
      </c>
      <c r="J121">
        <v>106458.51</v>
      </c>
      <c r="K121">
        <v>119741.64</v>
      </c>
      <c r="O121">
        <v>34540</v>
      </c>
      <c r="R121">
        <v>14.9</v>
      </c>
      <c r="U121">
        <v>-1915676.57</v>
      </c>
      <c r="V121">
        <v>2482221.21</v>
      </c>
      <c r="Y121">
        <v>570354.54</v>
      </c>
      <c r="Z121">
        <v>636962</v>
      </c>
      <c r="AA121">
        <v>385.47</v>
      </c>
      <c r="AC121">
        <v>946281.6</v>
      </c>
      <c r="AE121">
        <v>243200</v>
      </c>
      <c r="AF121">
        <v>1330072.6000000001</v>
      </c>
      <c r="AG121">
        <v>3520</v>
      </c>
      <c r="AH121">
        <v>12796</v>
      </c>
      <c r="AI121">
        <v>449364.73</v>
      </c>
      <c r="AJ121">
        <v>87517.85</v>
      </c>
      <c r="AL121">
        <v>15594.99</v>
      </c>
      <c r="AN121" s="59">
        <f t="shared" si="8"/>
        <v>873216.83000000007</v>
      </c>
      <c r="AO121" s="29">
        <f t="shared" si="9"/>
        <v>34554.9</v>
      </c>
      <c r="AP121" s="19">
        <f t="shared" si="10"/>
        <v>838661.93</v>
      </c>
      <c r="AQ121" s="13">
        <f t="shared" si="11"/>
        <v>2397183.61</v>
      </c>
      <c r="AR121" s="14">
        <f t="shared" si="12"/>
        <v>1898866.1700000002</v>
      </c>
      <c r="AS121" s="24">
        <f t="shared" si="13"/>
        <v>498317.43999999971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2652</v>
      </c>
      <c r="F122">
        <v>766820.37</v>
      </c>
      <c r="G122">
        <v>0</v>
      </c>
      <c r="H122">
        <v>274624.49</v>
      </c>
      <c r="J122">
        <v>1903155.99</v>
      </c>
      <c r="K122">
        <v>82221.94</v>
      </c>
      <c r="R122">
        <v>1215</v>
      </c>
      <c r="U122">
        <v>-1066922.44</v>
      </c>
      <c r="V122">
        <v>3637434.23</v>
      </c>
      <c r="Y122">
        <v>588463.16</v>
      </c>
      <c r="Z122">
        <v>726682</v>
      </c>
      <c r="AA122">
        <v>1085.69</v>
      </c>
      <c r="AC122">
        <v>1028460</v>
      </c>
      <c r="AF122">
        <v>1254210</v>
      </c>
      <c r="AH122">
        <v>44024</v>
      </c>
      <c r="AI122">
        <v>507810.72</v>
      </c>
      <c r="AJ122">
        <v>83550.13</v>
      </c>
      <c r="AN122" s="59">
        <f t="shared" si="8"/>
        <v>1041444.86</v>
      </c>
      <c r="AO122" s="29">
        <f t="shared" si="9"/>
        <v>1215</v>
      </c>
      <c r="AP122" s="19">
        <f t="shared" si="10"/>
        <v>1040229.86</v>
      </c>
      <c r="AQ122" s="13">
        <f t="shared" si="11"/>
        <v>2344690.85</v>
      </c>
      <c r="AR122" s="14">
        <f t="shared" si="12"/>
        <v>1889594.85</v>
      </c>
      <c r="AS122" s="24">
        <f t="shared" si="13"/>
        <v>455096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2653</v>
      </c>
      <c r="F123">
        <v>1042333.41</v>
      </c>
      <c r="G123">
        <v>0</v>
      </c>
      <c r="H123">
        <v>1150999.95</v>
      </c>
      <c r="J123">
        <v>1319458.25</v>
      </c>
      <c r="K123">
        <v>27079.88</v>
      </c>
      <c r="R123">
        <v>1761</v>
      </c>
      <c r="U123">
        <v>3144825.71</v>
      </c>
      <c r="Y123">
        <v>272212</v>
      </c>
      <c r="Z123">
        <v>616078</v>
      </c>
      <c r="AA123">
        <v>2225.5300000000002</v>
      </c>
      <c r="AE123">
        <v>440032</v>
      </c>
      <c r="AF123">
        <v>321340</v>
      </c>
      <c r="AH123">
        <v>10628</v>
      </c>
      <c r="AI123">
        <v>492846.65</v>
      </c>
      <c r="AJ123">
        <v>112448.1</v>
      </c>
      <c r="AN123" s="59">
        <f t="shared" si="8"/>
        <v>2193333.36</v>
      </c>
      <c r="AO123" s="29">
        <f t="shared" si="9"/>
        <v>1761</v>
      </c>
      <c r="AP123" s="19">
        <f t="shared" si="10"/>
        <v>2191572.36</v>
      </c>
      <c r="AQ123" s="13">
        <f t="shared" si="11"/>
        <v>1330547.53</v>
      </c>
      <c r="AR123" s="14">
        <f t="shared" si="12"/>
        <v>937262.75</v>
      </c>
      <c r="AS123" s="24">
        <f t="shared" si="13"/>
        <v>393284.78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2654</v>
      </c>
      <c r="F124">
        <v>140492.57</v>
      </c>
      <c r="G124">
        <v>0</v>
      </c>
      <c r="H124">
        <v>490429.7</v>
      </c>
      <c r="J124">
        <v>2253895.16</v>
      </c>
      <c r="K124">
        <v>356262.03</v>
      </c>
      <c r="N124">
        <v>0</v>
      </c>
      <c r="R124">
        <v>2742.9</v>
      </c>
      <c r="U124">
        <v>2523432.8199999998</v>
      </c>
      <c r="V124">
        <v>431249.19</v>
      </c>
      <c r="Y124">
        <v>385632.39</v>
      </c>
      <c r="Z124">
        <v>52400</v>
      </c>
      <c r="AA124">
        <v>1051.49</v>
      </c>
      <c r="AE124">
        <v>444260.4</v>
      </c>
      <c r="AF124">
        <v>265766.40000000002</v>
      </c>
      <c r="AG124">
        <v>24255</v>
      </c>
      <c r="AH124">
        <v>6734</v>
      </c>
      <c r="AI124">
        <v>302934.33</v>
      </c>
      <c r="AN124" s="59">
        <f t="shared" si="8"/>
        <v>630922.27</v>
      </c>
      <c r="AO124" s="29">
        <f t="shared" si="9"/>
        <v>2742.9</v>
      </c>
      <c r="AP124" s="19">
        <f t="shared" si="10"/>
        <v>628179.37</v>
      </c>
      <c r="AQ124" s="13">
        <f t="shared" si="11"/>
        <v>883344.28</v>
      </c>
      <c r="AR124" s="14">
        <f t="shared" si="12"/>
        <v>599689.73</v>
      </c>
      <c r="AS124" s="24">
        <f t="shared" si="13"/>
        <v>283654.55000000005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2655</v>
      </c>
      <c r="F125">
        <v>159438.95000000001</v>
      </c>
      <c r="G125">
        <v>0</v>
      </c>
      <c r="H125">
        <v>854542.56</v>
      </c>
      <c r="J125">
        <v>167161</v>
      </c>
      <c r="K125">
        <v>175296.83</v>
      </c>
      <c r="N125">
        <v>50000</v>
      </c>
      <c r="R125">
        <v>628</v>
      </c>
      <c r="U125">
        <v>1174435.23</v>
      </c>
      <c r="Y125">
        <v>627293.89</v>
      </c>
      <c r="AA125">
        <v>367.27</v>
      </c>
      <c r="AE125">
        <v>183852</v>
      </c>
      <c r="AF125">
        <v>290068</v>
      </c>
      <c r="AH125">
        <v>20772</v>
      </c>
      <c r="AI125">
        <v>366433.71</v>
      </c>
      <c r="AJ125">
        <v>1663.34</v>
      </c>
      <c r="AL125">
        <v>1200</v>
      </c>
      <c r="AN125" s="59">
        <f t="shared" si="8"/>
        <v>1013981.51</v>
      </c>
      <c r="AO125" s="29">
        <f t="shared" si="9"/>
        <v>50628</v>
      </c>
      <c r="AP125" s="19">
        <f t="shared" si="10"/>
        <v>963353.51</v>
      </c>
      <c r="AQ125" s="13">
        <f t="shared" si="11"/>
        <v>811513.16</v>
      </c>
      <c r="AR125" s="14">
        <f t="shared" si="12"/>
        <v>680137.04999999993</v>
      </c>
      <c r="AS125" s="24">
        <f t="shared" si="13"/>
        <v>131376.1100000001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2656</v>
      </c>
      <c r="F126">
        <v>345671.03</v>
      </c>
      <c r="G126">
        <v>0</v>
      </c>
      <c r="H126">
        <v>256174.02</v>
      </c>
      <c r="J126">
        <v>522509.18</v>
      </c>
      <c r="K126">
        <v>403176.1</v>
      </c>
      <c r="R126">
        <v>586</v>
      </c>
      <c r="U126">
        <v>849877.17</v>
      </c>
      <c r="V126">
        <v>343312.84</v>
      </c>
      <c r="Y126">
        <v>1141142.75</v>
      </c>
      <c r="AA126">
        <v>677.94</v>
      </c>
      <c r="AC126">
        <v>1406400</v>
      </c>
      <c r="AE126">
        <v>19000</v>
      </c>
      <c r="AF126">
        <v>1575458</v>
      </c>
      <c r="AG126">
        <v>30396</v>
      </c>
      <c r="AH126">
        <v>548</v>
      </c>
      <c r="AI126">
        <v>614257.93000000005</v>
      </c>
      <c r="AJ126">
        <v>12806.44</v>
      </c>
      <c r="AN126" s="59">
        <f t="shared" si="8"/>
        <v>601845.05000000005</v>
      </c>
      <c r="AO126" s="29">
        <f t="shared" si="9"/>
        <v>586</v>
      </c>
      <c r="AP126" s="19">
        <f t="shared" si="10"/>
        <v>601259.05000000005</v>
      </c>
      <c r="AQ126" s="13">
        <f t="shared" si="11"/>
        <v>2567220.69</v>
      </c>
      <c r="AR126" s="14">
        <f t="shared" si="12"/>
        <v>2233466.37</v>
      </c>
      <c r="AS126" s="24">
        <f t="shared" si="13"/>
        <v>333754.31999999983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2657</v>
      </c>
      <c r="F127">
        <v>377183.66</v>
      </c>
      <c r="G127">
        <v>0</v>
      </c>
      <c r="H127">
        <v>438320.97</v>
      </c>
      <c r="J127">
        <v>256479.29</v>
      </c>
      <c r="K127">
        <v>158313.85999999999</v>
      </c>
      <c r="R127">
        <v>3404</v>
      </c>
      <c r="U127">
        <v>-630948.61</v>
      </c>
      <c r="V127">
        <v>1627802.29</v>
      </c>
      <c r="Y127">
        <v>1203660.74</v>
      </c>
      <c r="AA127">
        <v>712.75</v>
      </c>
      <c r="AC127">
        <v>874240</v>
      </c>
      <c r="AE127">
        <v>400</v>
      </c>
      <c r="AF127">
        <v>1137036.43</v>
      </c>
      <c r="AG127">
        <v>4405</v>
      </c>
      <c r="AH127">
        <v>23490</v>
      </c>
      <c r="AI127">
        <v>678378.92</v>
      </c>
      <c r="AJ127">
        <v>5663.04</v>
      </c>
      <c r="AN127" s="59">
        <f t="shared" si="8"/>
        <v>815504.62999999989</v>
      </c>
      <c r="AO127" s="29">
        <f t="shared" si="9"/>
        <v>3404</v>
      </c>
      <c r="AP127" s="19">
        <f t="shared" si="10"/>
        <v>812100.62999999989</v>
      </c>
      <c r="AQ127" s="13">
        <f t="shared" si="11"/>
        <v>2079013.49</v>
      </c>
      <c r="AR127" s="14">
        <f t="shared" si="12"/>
        <v>1848973.3900000001</v>
      </c>
      <c r="AS127" s="24">
        <f t="shared" si="13"/>
        <v>230040.09999999986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2658</v>
      </c>
      <c r="F128">
        <v>1050437.31</v>
      </c>
      <c r="G128">
        <v>100000</v>
      </c>
      <c r="H128">
        <v>980355.9</v>
      </c>
      <c r="J128">
        <v>17</v>
      </c>
      <c r="K128">
        <v>79732.52</v>
      </c>
      <c r="R128">
        <v>0</v>
      </c>
      <c r="U128">
        <v>-243733.98</v>
      </c>
      <c r="V128">
        <v>2560000</v>
      </c>
      <c r="Y128">
        <v>976048.78</v>
      </c>
      <c r="AA128">
        <v>2591.46</v>
      </c>
      <c r="AC128">
        <v>690720</v>
      </c>
      <c r="AE128">
        <v>2257</v>
      </c>
      <c r="AF128">
        <v>993104.81</v>
      </c>
      <c r="AH128">
        <v>32136</v>
      </c>
      <c r="AI128">
        <v>709320.31</v>
      </c>
      <c r="AJ128">
        <v>42779.41</v>
      </c>
      <c r="AN128" s="59">
        <f t="shared" si="8"/>
        <v>2130793.21</v>
      </c>
      <c r="AO128" s="29">
        <f t="shared" si="9"/>
        <v>0</v>
      </c>
      <c r="AP128" s="19">
        <f t="shared" si="10"/>
        <v>2130793.21</v>
      </c>
      <c r="AQ128" s="13">
        <f t="shared" si="11"/>
        <v>1671617.24</v>
      </c>
      <c r="AR128" s="14">
        <f t="shared" si="12"/>
        <v>1777340.53</v>
      </c>
      <c r="AS128" s="24">
        <f t="shared" si="13"/>
        <v>-105723.29000000004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2659</v>
      </c>
      <c r="F129">
        <v>376011.71</v>
      </c>
      <c r="G129">
        <v>0</v>
      </c>
      <c r="H129">
        <v>91170.559999999998</v>
      </c>
      <c r="J129">
        <v>-10154.719999999999</v>
      </c>
      <c r="K129">
        <v>211379.07</v>
      </c>
      <c r="O129">
        <v>35000</v>
      </c>
      <c r="R129">
        <v>378191.12</v>
      </c>
      <c r="U129">
        <v>-2576744.19</v>
      </c>
      <c r="V129">
        <v>2948636.78</v>
      </c>
      <c r="Y129">
        <v>97463.38</v>
      </c>
      <c r="AA129">
        <v>953.61</v>
      </c>
      <c r="AC129">
        <v>1382470</v>
      </c>
      <c r="AE129">
        <v>642379.38</v>
      </c>
      <c r="AF129">
        <v>1620033</v>
      </c>
      <c r="AH129">
        <v>11448</v>
      </c>
      <c r="AI129">
        <v>554456.64</v>
      </c>
      <c r="AJ129">
        <v>54005.82</v>
      </c>
      <c r="AN129" s="59">
        <f t="shared" si="8"/>
        <v>467182.27</v>
      </c>
      <c r="AO129" s="29">
        <f t="shared" si="9"/>
        <v>413191.12</v>
      </c>
      <c r="AP129" s="19">
        <f t="shared" si="10"/>
        <v>53991.150000000023</v>
      </c>
      <c r="AQ129" s="13">
        <f t="shared" si="11"/>
        <v>2123266.37</v>
      </c>
      <c r="AR129" s="14">
        <f t="shared" si="12"/>
        <v>2239943.46</v>
      </c>
      <c r="AS129" s="24">
        <f t="shared" si="13"/>
        <v>-116677.08999999985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2660</v>
      </c>
      <c r="F130">
        <v>779804.88</v>
      </c>
      <c r="G130">
        <v>0</v>
      </c>
      <c r="H130">
        <v>57328.93</v>
      </c>
      <c r="J130">
        <v>1181523.98</v>
      </c>
      <c r="K130">
        <v>932885.75</v>
      </c>
      <c r="R130">
        <v>0</v>
      </c>
      <c r="U130">
        <v>1030261.94</v>
      </c>
      <c r="V130">
        <v>2368242.5</v>
      </c>
      <c r="Y130">
        <v>983591.77</v>
      </c>
      <c r="Z130">
        <v>500</v>
      </c>
      <c r="AA130">
        <v>2544.08</v>
      </c>
      <c r="AC130">
        <v>1246280</v>
      </c>
      <c r="AF130">
        <v>1357627</v>
      </c>
      <c r="AG130">
        <v>28490</v>
      </c>
      <c r="AI130">
        <v>1125704.07</v>
      </c>
      <c r="AJ130">
        <v>168055.67999999999</v>
      </c>
      <c r="AN130" s="59">
        <f t="shared" si="8"/>
        <v>837133.81</v>
      </c>
      <c r="AO130" s="29">
        <f t="shared" si="9"/>
        <v>0</v>
      </c>
      <c r="AP130" s="19">
        <f t="shared" si="10"/>
        <v>837133.81</v>
      </c>
      <c r="AQ130" s="13">
        <f t="shared" si="11"/>
        <v>2232915.85</v>
      </c>
      <c r="AR130" s="14">
        <f t="shared" si="12"/>
        <v>2679876.7500000005</v>
      </c>
      <c r="AS130" s="24">
        <f t="shared" si="13"/>
        <v>-446960.90000000037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2661</v>
      </c>
      <c r="F131">
        <v>768572.7</v>
      </c>
      <c r="G131">
        <v>0</v>
      </c>
      <c r="H131">
        <v>546000.51</v>
      </c>
      <c r="J131">
        <v>1910206.22</v>
      </c>
      <c r="K131">
        <v>432425.16</v>
      </c>
      <c r="R131">
        <v>5896.55</v>
      </c>
      <c r="U131">
        <v>1571915.87</v>
      </c>
      <c r="V131">
        <v>1552681.09</v>
      </c>
      <c r="Y131">
        <v>1040821.56</v>
      </c>
      <c r="Z131">
        <v>333886</v>
      </c>
      <c r="AA131">
        <v>1289.1500000000001</v>
      </c>
      <c r="AC131">
        <v>620800</v>
      </c>
      <c r="AF131">
        <v>863365</v>
      </c>
      <c r="AH131">
        <v>15344</v>
      </c>
      <c r="AI131">
        <v>483401.83</v>
      </c>
      <c r="AJ131">
        <v>107974.8</v>
      </c>
      <c r="AN131" s="59">
        <f t="shared" si="8"/>
        <v>1314573.21</v>
      </c>
      <c r="AO131" s="29">
        <f t="shared" si="9"/>
        <v>5896.55</v>
      </c>
      <c r="AP131" s="19">
        <f t="shared" si="10"/>
        <v>1308676.6599999999</v>
      </c>
      <c r="AQ131" s="13">
        <f t="shared" si="11"/>
        <v>1996796.71</v>
      </c>
      <c r="AR131" s="14">
        <f t="shared" si="12"/>
        <v>1470085.6300000001</v>
      </c>
      <c r="AS131" s="24">
        <f t="shared" si="13"/>
        <v>526711.07999999984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2662</v>
      </c>
      <c r="F132">
        <v>651593.55000000005</v>
      </c>
      <c r="G132">
        <v>26296</v>
      </c>
      <c r="H132">
        <v>1162098.6299999999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934946.84</v>
      </c>
      <c r="Z132">
        <v>344586</v>
      </c>
      <c r="AA132">
        <v>1234.73</v>
      </c>
      <c r="AC132">
        <v>1099200</v>
      </c>
      <c r="AE132">
        <v>50</v>
      </c>
      <c r="AF132">
        <v>1304286</v>
      </c>
      <c r="AH132">
        <v>55108</v>
      </c>
      <c r="AI132">
        <v>467903.69</v>
      </c>
      <c r="AN132" s="59">
        <f t="shared" si="8"/>
        <v>1839988.18</v>
      </c>
      <c r="AO132" s="29">
        <f t="shared" si="9"/>
        <v>65270</v>
      </c>
      <c r="AP132" s="19">
        <f t="shared" si="10"/>
        <v>1774718.18</v>
      </c>
      <c r="AQ132" s="13">
        <f t="shared" si="11"/>
        <v>2380017.5699999998</v>
      </c>
      <c r="AR132" s="14">
        <f t="shared" si="12"/>
        <v>1827297.69</v>
      </c>
      <c r="AS132" s="24">
        <f t="shared" si="13"/>
        <v>552719.87999999989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2663</v>
      </c>
      <c r="F133">
        <v>1191331.27</v>
      </c>
      <c r="G133">
        <v>0</v>
      </c>
      <c r="H133">
        <v>1141801.71</v>
      </c>
      <c r="J133">
        <v>4</v>
      </c>
      <c r="K133">
        <v>341942.95</v>
      </c>
      <c r="O133">
        <v>12540</v>
      </c>
      <c r="R133">
        <v>2675.41</v>
      </c>
      <c r="U133">
        <v>-194111.05</v>
      </c>
      <c r="V133">
        <v>1849445.73</v>
      </c>
      <c r="Y133">
        <v>788804.65</v>
      </c>
      <c r="Z133">
        <v>743408</v>
      </c>
      <c r="AA133">
        <v>1041.99</v>
      </c>
      <c r="AC133">
        <v>951193.59999999998</v>
      </c>
      <c r="AE133">
        <v>216354.18</v>
      </c>
      <c r="AF133">
        <v>1115753.6000000001</v>
      </c>
      <c r="AH133">
        <v>840</v>
      </c>
      <c r="AI133">
        <v>570299.87</v>
      </c>
      <c r="AJ133">
        <v>9379.11</v>
      </c>
      <c r="AN133" s="59">
        <f t="shared" ref="AN133:AN139" si="14">SUM(F133:I133)</f>
        <v>2333132.98</v>
      </c>
      <c r="AO133" s="29">
        <f t="shared" ref="AO133:AO139" si="15">SUM(N133:R133)</f>
        <v>15215.41</v>
      </c>
      <c r="AP133" s="19">
        <f t="shared" ref="AP133:AP139" si="16">AN133-AO133</f>
        <v>2317917.5699999998</v>
      </c>
      <c r="AQ133" s="13">
        <f t="shared" ref="AQ133:AQ139" si="17">SUM(W133:AE133)</f>
        <v>2700802.42</v>
      </c>
      <c r="AR133" s="14">
        <f t="shared" ref="AR133:AR139" si="18">SUM(AF133:AM133)</f>
        <v>1696272.5800000003</v>
      </c>
      <c r="AS133" s="24">
        <f t="shared" si="13"/>
        <v>1004529.8399999996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2664</v>
      </c>
      <c r="F134">
        <v>305248.49</v>
      </c>
      <c r="G134">
        <v>5344</v>
      </c>
      <c r="H134">
        <v>27283.08</v>
      </c>
      <c r="J134">
        <v>6</v>
      </c>
      <c r="K134">
        <v>90787.49</v>
      </c>
      <c r="O134">
        <v>44940</v>
      </c>
      <c r="R134">
        <v>1755.02</v>
      </c>
      <c r="U134">
        <v>-1040870.12</v>
      </c>
      <c r="V134">
        <v>1289115.33</v>
      </c>
      <c r="Y134">
        <v>783702.58</v>
      </c>
      <c r="AA134">
        <v>503.37</v>
      </c>
      <c r="AC134">
        <v>1107600</v>
      </c>
      <c r="AE134">
        <v>156000</v>
      </c>
      <c r="AF134">
        <v>1259300</v>
      </c>
      <c r="AG134">
        <v>24888</v>
      </c>
      <c r="AI134">
        <v>579921.49</v>
      </c>
      <c r="AJ134">
        <v>49967.63</v>
      </c>
      <c r="AN134" s="59">
        <f t="shared" si="14"/>
        <v>337875.57</v>
      </c>
      <c r="AO134" s="29">
        <f t="shared" si="15"/>
        <v>46695.02</v>
      </c>
      <c r="AP134" s="19">
        <f t="shared" si="16"/>
        <v>291180.55</v>
      </c>
      <c r="AQ134" s="13">
        <f t="shared" si="17"/>
        <v>2047805.95</v>
      </c>
      <c r="AR134" s="14">
        <f t="shared" si="18"/>
        <v>1914077.1199999999</v>
      </c>
      <c r="AS134" s="24">
        <f t="shared" si="13"/>
        <v>133728.83000000007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2665</v>
      </c>
      <c r="F135">
        <v>376254.85</v>
      </c>
      <c r="G135">
        <v>0</v>
      </c>
      <c r="H135">
        <v>300559.18</v>
      </c>
      <c r="J135">
        <v>1203905.56</v>
      </c>
      <c r="K135">
        <v>83083.28</v>
      </c>
      <c r="O135">
        <v>31060</v>
      </c>
      <c r="R135">
        <v>668</v>
      </c>
      <c r="U135">
        <v>-432438</v>
      </c>
      <c r="V135">
        <v>2316929.4300000002</v>
      </c>
      <c r="Y135">
        <v>483287.14</v>
      </c>
      <c r="Z135">
        <v>75000</v>
      </c>
      <c r="AA135">
        <v>311.27</v>
      </c>
      <c r="AC135">
        <v>1360310</v>
      </c>
      <c r="AE135">
        <v>388015.2</v>
      </c>
      <c r="AF135">
        <v>1553378.15</v>
      </c>
      <c r="AG135">
        <v>1552</v>
      </c>
      <c r="AI135">
        <v>493167.57</v>
      </c>
      <c r="AJ135">
        <v>161242.45000000001</v>
      </c>
      <c r="AL135">
        <v>50000</v>
      </c>
      <c r="AN135" s="59">
        <f t="shared" si="14"/>
        <v>676814.03</v>
      </c>
      <c r="AO135" s="29">
        <f t="shared" si="15"/>
        <v>31728</v>
      </c>
      <c r="AP135" s="19">
        <f t="shared" si="16"/>
        <v>645086.03</v>
      </c>
      <c r="AQ135" s="13">
        <f t="shared" si="17"/>
        <v>2306923.6100000003</v>
      </c>
      <c r="AR135" s="14">
        <f t="shared" si="18"/>
        <v>2259340.17</v>
      </c>
      <c r="AS135" s="24">
        <f t="shared" si="13"/>
        <v>47583.44000000041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2666</v>
      </c>
      <c r="F136">
        <v>637029.07999999996</v>
      </c>
      <c r="G136">
        <v>0</v>
      </c>
      <c r="H136">
        <v>235816.5</v>
      </c>
      <c r="J136">
        <v>601006.54</v>
      </c>
      <c r="K136">
        <v>180810.76</v>
      </c>
      <c r="O136">
        <v>17308.669999999998</v>
      </c>
      <c r="R136">
        <v>1910</v>
      </c>
      <c r="U136">
        <v>-1258342.24</v>
      </c>
      <c r="V136">
        <v>2601070</v>
      </c>
      <c r="Y136">
        <v>674697.97</v>
      </c>
      <c r="AA136">
        <v>1454.81</v>
      </c>
      <c r="AC136">
        <v>384320</v>
      </c>
      <c r="AE136">
        <v>428998.96</v>
      </c>
      <c r="AF136">
        <v>619574.54</v>
      </c>
      <c r="AH136">
        <v>6176</v>
      </c>
      <c r="AI136">
        <v>491940.43</v>
      </c>
      <c r="AJ136">
        <v>79064.320000000007</v>
      </c>
      <c r="AN136" s="59">
        <f t="shared" si="14"/>
        <v>872845.58</v>
      </c>
      <c r="AO136" s="29">
        <f t="shared" si="15"/>
        <v>19218.669999999998</v>
      </c>
      <c r="AP136" s="19">
        <f t="shared" si="16"/>
        <v>853626.90999999992</v>
      </c>
      <c r="AQ136" s="13">
        <f t="shared" si="17"/>
        <v>1489471.74</v>
      </c>
      <c r="AR136" s="14">
        <f t="shared" si="18"/>
        <v>1196755.29</v>
      </c>
      <c r="AS136" s="24">
        <f t="shared" si="13"/>
        <v>292716.44999999995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2667</v>
      </c>
      <c r="F137">
        <v>1014590.49</v>
      </c>
      <c r="G137">
        <v>0</v>
      </c>
      <c r="H137">
        <v>111147.31</v>
      </c>
      <c r="J137">
        <v>493307.29</v>
      </c>
      <c r="K137">
        <v>119744.05</v>
      </c>
      <c r="N137">
        <v>0</v>
      </c>
      <c r="Q137">
        <v>751730</v>
      </c>
      <c r="R137">
        <v>8600</v>
      </c>
      <c r="T137">
        <v>-272687.02</v>
      </c>
      <c r="V137">
        <v>1034443.85</v>
      </c>
      <c r="Y137">
        <v>1223945.42</v>
      </c>
      <c r="AA137">
        <v>2790.09</v>
      </c>
      <c r="AC137">
        <v>1338110</v>
      </c>
      <c r="AE137">
        <v>206680</v>
      </c>
      <c r="AF137">
        <v>1547354</v>
      </c>
      <c r="AH137">
        <v>45090</v>
      </c>
      <c r="AI137">
        <v>687518.61</v>
      </c>
      <c r="AJ137">
        <v>74860.59</v>
      </c>
      <c r="AL137">
        <v>200000</v>
      </c>
      <c r="AN137" s="59">
        <f t="shared" si="14"/>
        <v>1125737.8</v>
      </c>
      <c r="AO137" s="29">
        <f t="shared" si="15"/>
        <v>760330</v>
      </c>
      <c r="AP137" s="19">
        <f t="shared" si="16"/>
        <v>365407.80000000005</v>
      </c>
      <c r="AQ137" s="13">
        <f t="shared" si="17"/>
        <v>2771525.51</v>
      </c>
      <c r="AR137" s="14">
        <f t="shared" si="18"/>
        <v>2554823.1999999997</v>
      </c>
      <c r="AS137" s="24">
        <f t="shared" si="13"/>
        <v>216702.31000000006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2668</v>
      </c>
      <c r="F138">
        <v>580864.39</v>
      </c>
      <c r="G138">
        <v>0</v>
      </c>
      <c r="H138">
        <v>118441.8</v>
      </c>
      <c r="J138">
        <v>29049.200000000001</v>
      </c>
      <c r="K138">
        <v>250278.62</v>
      </c>
      <c r="N138">
        <v>0</v>
      </c>
      <c r="O138">
        <v>10890</v>
      </c>
      <c r="Q138">
        <v>8450</v>
      </c>
      <c r="R138">
        <v>0</v>
      </c>
      <c r="U138">
        <v>-106757.37</v>
      </c>
      <c r="V138">
        <v>1047549.59</v>
      </c>
      <c r="Y138">
        <v>548573.05000000005</v>
      </c>
      <c r="AA138">
        <v>916.47</v>
      </c>
      <c r="AC138">
        <v>728920</v>
      </c>
      <c r="AE138">
        <v>200000</v>
      </c>
      <c r="AF138">
        <v>813881</v>
      </c>
      <c r="AH138">
        <v>35706</v>
      </c>
      <c r="AI138">
        <v>537395.37</v>
      </c>
      <c r="AJ138">
        <v>52925.36</v>
      </c>
      <c r="AL138">
        <v>20000</v>
      </c>
      <c r="AN138" s="59">
        <f t="shared" si="14"/>
        <v>699306.19000000006</v>
      </c>
      <c r="AO138" s="29">
        <f t="shared" si="15"/>
        <v>19340</v>
      </c>
      <c r="AP138" s="19">
        <f t="shared" si="16"/>
        <v>679966.19000000006</v>
      </c>
      <c r="AQ138" s="13">
        <f t="shared" si="17"/>
        <v>1478409.52</v>
      </c>
      <c r="AR138" s="14">
        <f t="shared" si="18"/>
        <v>1459907.7300000002</v>
      </c>
      <c r="AS138" s="24">
        <f t="shared" si="13"/>
        <v>18501.789999999804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2669</v>
      </c>
      <c r="F139">
        <v>1849678.49</v>
      </c>
      <c r="G139">
        <v>0</v>
      </c>
      <c r="H139">
        <v>85160.05</v>
      </c>
      <c r="J139">
        <v>305504.26</v>
      </c>
      <c r="K139">
        <v>587884.44999999995</v>
      </c>
      <c r="N139">
        <v>0</v>
      </c>
      <c r="O139">
        <v>22500</v>
      </c>
      <c r="Q139">
        <v>76400</v>
      </c>
      <c r="R139">
        <v>0</v>
      </c>
      <c r="U139">
        <v>1004584</v>
      </c>
      <c r="V139">
        <v>1372436.88</v>
      </c>
      <c r="Y139">
        <v>1231050</v>
      </c>
      <c r="Z139">
        <v>83250</v>
      </c>
      <c r="AA139">
        <v>3244.35</v>
      </c>
      <c r="AC139">
        <v>1540080</v>
      </c>
      <c r="AE139">
        <v>551400</v>
      </c>
      <c r="AF139">
        <v>1627387</v>
      </c>
      <c r="AH139">
        <v>38208</v>
      </c>
      <c r="AI139">
        <v>1123309.43</v>
      </c>
      <c r="AJ139">
        <v>147813.54999999999</v>
      </c>
      <c r="AL139">
        <v>120000</v>
      </c>
      <c r="AN139" s="59">
        <f t="shared" si="14"/>
        <v>1934838.54</v>
      </c>
      <c r="AO139" s="29">
        <f t="shared" si="15"/>
        <v>98900</v>
      </c>
      <c r="AP139" s="19">
        <f t="shared" si="16"/>
        <v>1835938.54</v>
      </c>
      <c r="AQ139" s="13">
        <f t="shared" si="17"/>
        <v>3409024.35</v>
      </c>
      <c r="AR139" s="14">
        <f t="shared" si="18"/>
        <v>3056717.9799999995</v>
      </c>
      <c r="AS139" s="24">
        <f t="shared" si="13"/>
        <v>352306.37000000058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L10" sqref="L10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6" t="s">
        <v>1019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2671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1020</v>
      </c>
      <c r="C4" s="89" t="s">
        <v>1021</v>
      </c>
      <c r="D4" s="90" t="s">
        <v>1022</v>
      </c>
      <c r="E4" s="270" t="s">
        <v>46</v>
      </c>
      <c r="F4" s="91" t="s">
        <v>47</v>
      </c>
      <c r="G4" s="272" t="s">
        <v>46</v>
      </c>
      <c r="H4" s="268" t="s">
        <v>1023</v>
      </c>
    </row>
    <row r="5" spans="1:8" s="62" customFormat="1" ht="24.6" x14ac:dyDescent="0.45">
      <c r="A5" s="269"/>
      <c r="B5" s="269"/>
      <c r="C5" s="89" t="s">
        <v>1024</v>
      </c>
      <c r="D5" s="92" t="s">
        <v>1024</v>
      </c>
      <c r="E5" s="271"/>
      <c r="F5" s="91" t="s">
        <v>1024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81">
        <v>4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1025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98" t="s">
        <v>1035</v>
      </c>
      <c r="C4" s="299"/>
      <c r="D4" s="153"/>
      <c r="E4" s="163"/>
    </row>
    <row r="5" spans="1:5" x14ac:dyDescent="0.25">
      <c r="A5" s="162"/>
      <c r="B5" s="298"/>
      <c r="C5" s="299"/>
      <c r="D5" s="153"/>
      <c r="E5" s="163"/>
    </row>
    <row r="6" spans="1:5" x14ac:dyDescent="0.25">
      <c r="A6" s="302"/>
      <c r="B6" s="303"/>
      <c r="C6" s="303"/>
      <c r="D6" s="303"/>
      <c r="E6" s="304"/>
    </row>
    <row r="7" spans="1:5" x14ac:dyDescent="0.25">
      <c r="A7" s="164" t="s">
        <v>1036</v>
      </c>
      <c r="B7" s="300" t="s">
        <v>37</v>
      </c>
      <c r="C7" s="301"/>
      <c r="D7" s="156" t="s">
        <v>1020</v>
      </c>
      <c r="E7" s="165">
        <v>242248</v>
      </c>
    </row>
    <row r="8" spans="1:5" x14ac:dyDescent="0.25">
      <c r="A8" s="166" t="s">
        <v>1037</v>
      </c>
      <c r="B8" s="294"/>
      <c r="C8" s="295"/>
      <c r="D8" s="157" t="s">
        <v>38</v>
      </c>
      <c r="E8" s="167"/>
    </row>
    <row r="9" spans="1:5" x14ac:dyDescent="0.25">
      <c r="A9" s="168" t="s">
        <v>1038</v>
      </c>
      <c r="B9" s="296"/>
      <c r="C9" s="297"/>
      <c r="D9" s="158" t="s">
        <v>38</v>
      </c>
      <c r="E9" s="169"/>
    </row>
    <row r="10" spans="1:5" x14ac:dyDescent="0.25">
      <c r="A10" s="166" t="s">
        <v>1039</v>
      </c>
      <c r="B10" s="294"/>
      <c r="C10" s="295"/>
      <c r="D10" s="157" t="s">
        <v>38</v>
      </c>
      <c r="E10" s="167"/>
    </row>
    <row r="11" spans="1:5" x14ac:dyDescent="0.25">
      <c r="A11" s="168" t="s">
        <v>1040</v>
      </c>
      <c r="B11" s="296"/>
      <c r="C11" s="297"/>
      <c r="D11" s="158" t="s">
        <v>38</v>
      </c>
      <c r="E11" s="169"/>
    </row>
    <row r="12" spans="1:5" x14ac:dyDescent="0.25">
      <c r="A12" s="166" t="s">
        <v>1041</v>
      </c>
      <c r="B12" s="294"/>
      <c r="C12" s="295"/>
      <c r="D12" s="157" t="s">
        <v>38</v>
      </c>
      <c r="E12" s="167"/>
    </row>
    <row r="13" spans="1:5" x14ac:dyDescent="0.25">
      <c r="A13" s="168" t="s">
        <v>1042</v>
      </c>
      <c r="B13" s="296"/>
      <c r="C13" s="297"/>
      <c r="D13" s="158" t="s">
        <v>38</v>
      </c>
      <c r="E13" s="169"/>
    </row>
    <row r="14" spans="1:5" x14ac:dyDescent="0.25">
      <c r="A14" s="166" t="s">
        <v>1043</v>
      </c>
      <c r="B14" s="294"/>
      <c r="C14" s="295"/>
      <c r="D14" s="157" t="s">
        <v>38</v>
      </c>
      <c r="E14" s="167"/>
    </row>
    <row r="15" spans="1:5" x14ac:dyDescent="0.25">
      <c r="A15" s="168" t="s">
        <v>1044</v>
      </c>
      <c r="B15" s="296"/>
      <c r="C15" s="297"/>
      <c r="D15" s="158" t="s">
        <v>38</v>
      </c>
      <c r="E15" s="169"/>
    </row>
    <row r="16" spans="1:5" x14ac:dyDescent="0.25">
      <c r="A16" s="166" t="s">
        <v>1045</v>
      </c>
      <c r="B16" s="294"/>
      <c r="C16" s="295"/>
      <c r="D16" s="157" t="s">
        <v>38</v>
      </c>
      <c r="E16" s="167"/>
    </row>
    <row r="17" spans="1:5" x14ac:dyDescent="0.25">
      <c r="A17" s="168" t="s">
        <v>1046</v>
      </c>
      <c r="B17" s="296"/>
      <c r="C17" s="297"/>
      <c r="D17" s="158" t="s">
        <v>38</v>
      </c>
      <c r="E17" s="169"/>
    </row>
    <row r="18" spans="1:5" x14ac:dyDescent="0.25">
      <c r="A18" s="166" t="s">
        <v>1047</v>
      </c>
      <c r="B18" s="294"/>
      <c r="C18" s="295"/>
      <c r="D18" s="157" t="s">
        <v>38</v>
      </c>
      <c r="E18" s="167"/>
    </row>
    <row r="19" spans="1:5" x14ac:dyDescent="0.25">
      <c r="A19" s="168" t="s">
        <v>1048</v>
      </c>
      <c r="B19" s="296"/>
      <c r="C19" s="297"/>
      <c r="D19" s="158" t="s">
        <v>38</v>
      </c>
      <c r="E19" s="169"/>
    </row>
    <row r="20" spans="1:5" x14ac:dyDescent="0.25">
      <c r="A20" s="282" t="s">
        <v>1049</v>
      </c>
      <c r="B20" s="284" t="s">
        <v>1050</v>
      </c>
      <c r="C20" s="285"/>
      <c r="D20" s="288" t="s">
        <v>38</v>
      </c>
      <c r="E20" s="170" t="s">
        <v>1051</v>
      </c>
    </row>
    <row r="21" spans="1:5" x14ac:dyDescent="0.25">
      <c r="A21" s="290"/>
      <c r="B21" s="291"/>
      <c r="C21" s="292"/>
      <c r="D21" s="293"/>
      <c r="E21" s="171" t="s">
        <v>1052</v>
      </c>
    </row>
    <row r="22" spans="1:5" x14ac:dyDescent="0.25">
      <c r="A22" s="274" t="s">
        <v>1053</v>
      </c>
      <c r="B22" s="276" t="s">
        <v>1050</v>
      </c>
      <c r="C22" s="277"/>
      <c r="D22" s="280" t="s">
        <v>38</v>
      </c>
      <c r="E22" s="172" t="s">
        <v>1051</v>
      </c>
    </row>
    <row r="23" spans="1:5" x14ac:dyDescent="0.25">
      <c r="A23" s="275"/>
      <c r="B23" s="278"/>
      <c r="C23" s="279"/>
      <c r="D23" s="281"/>
      <c r="E23" s="173" t="s">
        <v>1052</v>
      </c>
    </row>
    <row r="24" spans="1:5" x14ac:dyDescent="0.25">
      <c r="A24" s="282" t="s">
        <v>1054</v>
      </c>
      <c r="B24" s="284" t="s">
        <v>1050</v>
      </c>
      <c r="C24" s="285"/>
      <c r="D24" s="288" t="s">
        <v>38</v>
      </c>
      <c r="E24" s="170" t="s">
        <v>1051</v>
      </c>
    </row>
    <row r="25" spans="1:5" x14ac:dyDescent="0.25">
      <c r="A25" s="290"/>
      <c r="B25" s="291"/>
      <c r="C25" s="292"/>
      <c r="D25" s="293"/>
      <c r="E25" s="171" t="s">
        <v>1052</v>
      </c>
    </row>
    <row r="26" spans="1:5" x14ac:dyDescent="0.25">
      <c r="A26" s="274" t="s">
        <v>1055</v>
      </c>
      <c r="B26" s="276" t="s">
        <v>1050</v>
      </c>
      <c r="C26" s="277"/>
      <c r="D26" s="280" t="s">
        <v>38</v>
      </c>
      <c r="E26" s="172" t="s">
        <v>1051</v>
      </c>
    </row>
    <row r="27" spans="1:5" x14ac:dyDescent="0.25">
      <c r="A27" s="275"/>
      <c r="B27" s="278"/>
      <c r="C27" s="279"/>
      <c r="D27" s="281"/>
      <c r="E27" s="173" t="s">
        <v>1052</v>
      </c>
    </row>
    <row r="28" spans="1:5" x14ac:dyDescent="0.25">
      <c r="A28" s="282" t="s">
        <v>1056</v>
      </c>
      <c r="B28" s="284" t="s">
        <v>1050</v>
      </c>
      <c r="C28" s="285"/>
      <c r="D28" s="288" t="s">
        <v>38</v>
      </c>
      <c r="E28" s="170" t="s">
        <v>1051</v>
      </c>
    </row>
    <row r="29" spans="1:5" x14ac:dyDescent="0.25">
      <c r="A29" s="290"/>
      <c r="B29" s="291"/>
      <c r="C29" s="292"/>
      <c r="D29" s="293"/>
      <c r="E29" s="171" t="s">
        <v>1052</v>
      </c>
    </row>
    <row r="30" spans="1:5" x14ac:dyDescent="0.25">
      <c r="A30" s="274" t="s">
        <v>1057</v>
      </c>
      <c r="B30" s="276" t="s">
        <v>1050</v>
      </c>
      <c r="C30" s="277"/>
      <c r="D30" s="280" t="s">
        <v>38</v>
      </c>
      <c r="E30" s="172" t="s">
        <v>1051</v>
      </c>
    </row>
    <row r="31" spans="1:5" x14ac:dyDescent="0.25">
      <c r="A31" s="275"/>
      <c r="B31" s="278"/>
      <c r="C31" s="279"/>
      <c r="D31" s="281"/>
      <c r="E31" s="173" t="s">
        <v>1052</v>
      </c>
    </row>
    <row r="32" spans="1:5" x14ac:dyDescent="0.25">
      <c r="A32" s="282" t="s">
        <v>1058</v>
      </c>
      <c r="B32" s="284" t="s">
        <v>1050</v>
      </c>
      <c r="C32" s="285"/>
      <c r="D32" s="288" t="s">
        <v>38</v>
      </c>
      <c r="E32" s="170" t="s">
        <v>1051</v>
      </c>
    </row>
    <row r="33" spans="1:5" x14ac:dyDescent="0.25">
      <c r="A33" s="290"/>
      <c r="B33" s="291"/>
      <c r="C33" s="292"/>
      <c r="D33" s="293"/>
      <c r="E33" s="171" t="s">
        <v>1052</v>
      </c>
    </row>
    <row r="34" spans="1:5" x14ac:dyDescent="0.25">
      <c r="A34" s="274" t="s">
        <v>1059</v>
      </c>
      <c r="B34" s="276" t="s">
        <v>1050</v>
      </c>
      <c r="C34" s="277"/>
      <c r="D34" s="280" t="s">
        <v>38</v>
      </c>
      <c r="E34" s="172" t="s">
        <v>1051</v>
      </c>
    </row>
    <row r="35" spans="1:5" x14ac:dyDescent="0.25">
      <c r="A35" s="275"/>
      <c r="B35" s="278"/>
      <c r="C35" s="279"/>
      <c r="D35" s="281"/>
      <c r="E35" s="173" t="s">
        <v>1052</v>
      </c>
    </row>
    <row r="36" spans="1:5" x14ac:dyDescent="0.25">
      <c r="A36" s="282" t="s">
        <v>1060</v>
      </c>
      <c r="B36" s="284" t="s">
        <v>1050</v>
      </c>
      <c r="C36" s="285"/>
      <c r="D36" s="288" t="s">
        <v>38</v>
      </c>
      <c r="E36" s="170" t="s">
        <v>1051</v>
      </c>
    </row>
    <row r="37" spans="1:5" x14ac:dyDescent="0.25">
      <c r="A37" s="290"/>
      <c r="B37" s="291"/>
      <c r="C37" s="292"/>
      <c r="D37" s="293"/>
      <c r="E37" s="171" t="s">
        <v>1052</v>
      </c>
    </row>
    <row r="38" spans="1:5" x14ac:dyDescent="0.25">
      <c r="A38" s="274" t="s">
        <v>1061</v>
      </c>
      <c r="B38" s="276" t="s">
        <v>1050</v>
      </c>
      <c r="C38" s="277"/>
      <c r="D38" s="280" t="s">
        <v>38</v>
      </c>
      <c r="E38" s="172" t="s">
        <v>1051</v>
      </c>
    </row>
    <row r="39" spans="1:5" x14ac:dyDescent="0.25">
      <c r="A39" s="275"/>
      <c r="B39" s="278"/>
      <c r="C39" s="279"/>
      <c r="D39" s="281"/>
      <c r="E39" s="173" t="s">
        <v>1052</v>
      </c>
    </row>
    <row r="40" spans="1:5" x14ac:dyDescent="0.25">
      <c r="A40" s="282" t="s">
        <v>1062</v>
      </c>
      <c r="B40" s="284" t="s">
        <v>1050</v>
      </c>
      <c r="C40" s="285"/>
      <c r="D40" s="288" t="s">
        <v>38</v>
      </c>
      <c r="E40" s="170" t="s">
        <v>1051</v>
      </c>
    </row>
    <row r="41" spans="1:5" x14ac:dyDescent="0.25">
      <c r="A41" s="290"/>
      <c r="B41" s="291"/>
      <c r="C41" s="292"/>
      <c r="D41" s="293"/>
      <c r="E41" s="171" t="s">
        <v>1052</v>
      </c>
    </row>
    <row r="42" spans="1:5" x14ac:dyDescent="0.25">
      <c r="A42" s="274" t="s">
        <v>1063</v>
      </c>
      <c r="B42" s="276" t="s">
        <v>1050</v>
      </c>
      <c r="C42" s="277"/>
      <c r="D42" s="280" t="s">
        <v>38</v>
      </c>
      <c r="E42" s="172" t="s">
        <v>1051</v>
      </c>
    </row>
    <row r="43" spans="1:5" x14ac:dyDescent="0.25">
      <c r="A43" s="275"/>
      <c r="B43" s="278"/>
      <c r="C43" s="279"/>
      <c r="D43" s="281"/>
      <c r="E43" s="173" t="s">
        <v>1052</v>
      </c>
    </row>
    <row r="44" spans="1:5" x14ac:dyDescent="0.25">
      <c r="A44" s="282" t="s">
        <v>1064</v>
      </c>
      <c r="B44" s="284" t="s">
        <v>1050</v>
      </c>
      <c r="C44" s="285"/>
      <c r="D44" s="288" t="s">
        <v>38</v>
      </c>
      <c r="E44" s="170" t="s">
        <v>1051</v>
      </c>
    </row>
    <row r="45" spans="1:5" x14ac:dyDescent="0.25">
      <c r="A45" s="290"/>
      <c r="B45" s="291"/>
      <c r="C45" s="292"/>
      <c r="D45" s="293"/>
      <c r="E45" s="171" t="s">
        <v>1052</v>
      </c>
    </row>
    <row r="46" spans="1:5" x14ac:dyDescent="0.25">
      <c r="A46" s="274" t="s">
        <v>1065</v>
      </c>
      <c r="B46" s="276" t="s">
        <v>1050</v>
      </c>
      <c r="C46" s="277"/>
      <c r="D46" s="280" t="s">
        <v>38</v>
      </c>
      <c r="E46" s="172" t="s">
        <v>1051</v>
      </c>
    </row>
    <row r="47" spans="1:5" x14ac:dyDescent="0.25">
      <c r="A47" s="275"/>
      <c r="B47" s="278"/>
      <c r="C47" s="279"/>
      <c r="D47" s="281"/>
      <c r="E47" s="173" t="s">
        <v>1052</v>
      </c>
    </row>
    <row r="48" spans="1:5" x14ac:dyDescent="0.25">
      <c r="A48" s="282" t="s">
        <v>1066</v>
      </c>
      <c r="B48" s="284" t="s">
        <v>1050</v>
      </c>
      <c r="C48" s="285"/>
      <c r="D48" s="288" t="s">
        <v>38</v>
      </c>
      <c r="E48" s="170" t="s">
        <v>1051</v>
      </c>
    </row>
    <row r="49" spans="1:5" x14ac:dyDescent="0.25">
      <c r="A49" s="290"/>
      <c r="B49" s="291"/>
      <c r="C49" s="292"/>
      <c r="D49" s="293"/>
      <c r="E49" s="171" t="s">
        <v>1052</v>
      </c>
    </row>
    <row r="50" spans="1:5" x14ac:dyDescent="0.25">
      <c r="A50" s="274" t="s">
        <v>1067</v>
      </c>
      <c r="B50" s="276" t="s">
        <v>1050</v>
      </c>
      <c r="C50" s="277"/>
      <c r="D50" s="280" t="s">
        <v>38</v>
      </c>
      <c r="E50" s="172" t="s">
        <v>1051</v>
      </c>
    </row>
    <row r="51" spans="1:5" x14ac:dyDescent="0.25">
      <c r="A51" s="275"/>
      <c r="B51" s="278"/>
      <c r="C51" s="279"/>
      <c r="D51" s="281"/>
      <c r="E51" s="173" t="s">
        <v>1052</v>
      </c>
    </row>
    <row r="52" spans="1:5" x14ac:dyDescent="0.25">
      <c r="A52" s="282" t="s">
        <v>1068</v>
      </c>
      <c r="B52" s="284" t="s">
        <v>1050</v>
      </c>
      <c r="C52" s="285"/>
      <c r="D52" s="288" t="s">
        <v>38</v>
      </c>
      <c r="E52" s="170" t="s">
        <v>1051</v>
      </c>
    </row>
    <row r="53" spans="1:5" x14ac:dyDescent="0.25">
      <c r="A53" s="290"/>
      <c r="B53" s="291"/>
      <c r="C53" s="292"/>
      <c r="D53" s="293"/>
      <c r="E53" s="171" t="s">
        <v>1052</v>
      </c>
    </row>
    <row r="54" spans="1:5" x14ac:dyDescent="0.25">
      <c r="A54" s="274" t="s">
        <v>1069</v>
      </c>
      <c r="B54" s="276" t="s">
        <v>1050</v>
      </c>
      <c r="C54" s="277"/>
      <c r="D54" s="280" t="s">
        <v>38</v>
      </c>
      <c r="E54" s="172" t="s">
        <v>1051</v>
      </c>
    </row>
    <row r="55" spans="1:5" x14ac:dyDescent="0.25">
      <c r="A55" s="275"/>
      <c r="B55" s="278"/>
      <c r="C55" s="279"/>
      <c r="D55" s="281"/>
      <c r="E55" s="173" t="s">
        <v>1052</v>
      </c>
    </row>
    <row r="56" spans="1:5" x14ac:dyDescent="0.25">
      <c r="A56" s="282" t="s">
        <v>1070</v>
      </c>
      <c r="B56" s="284" t="s">
        <v>1050</v>
      </c>
      <c r="C56" s="285"/>
      <c r="D56" s="288" t="s">
        <v>38</v>
      </c>
      <c r="E56" s="170" t="s">
        <v>1051</v>
      </c>
    </row>
    <row r="57" spans="1:5" x14ac:dyDescent="0.25">
      <c r="A57" s="290"/>
      <c r="B57" s="291"/>
      <c r="C57" s="292"/>
      <c r="D57" s="293"/>
      <c r="E57" s="171" t="s">
        <v>1052</v>
      </c>
    </row>
    <row r="58" spans="1:5" x14ac:dyDescent="0.25">
      <c r="A58" s="274" t="s">
        <v>1071</v>
      </c>
      <c r="B58" s="276" t="s">
        <v>1050</v>
      </c>
      <c r="C58" s="277"/>
      <c r="D58" s="280" t="s">
        <v>38</v>
      </c>
      <c r="E58" s="172" t="s">
        <v>1051</v>
      </c>
    </row>
    <row r="59" spans="1:5" x14ac:dyDescent="0.25">
      <c r="A59" s="275"/>
      <c r="B59" s="278"/>
      <c r="C59" s="279"/>
      <c r="D59" s="281"/>
      <c r="E59" s="173" t="s">
        <v>1052</v>
      </c>
    </row>
    <row r="60" spans="1:5" x14ac:dyDescent="0.25">
      <c r="A60" s="282" t="s">
        <v>1072</v>
      </c>
      <c r="B60" s="284" t="s">
        <v>1050</v>
      </c>
      <c r="C60" s="285"/>
      <c r="D60" s="288" t="s">
        <v>38</v>
      </c>
      <c r="E60" s="170" t="s">
        <v>1051</v>
      </c>
    </row>
    <row r="61" spans="1:5" x14ac:dyDescent="0.25">
      <c r="A61" s="290"/>
      <c r="B61" s="291"/>
      <c r="C61" s="292"/>
      <c r="D61" s="293"/>
      <c r="E61" s="171" t="s">
        <v>1052</v>
      </c>
    </row>
    <row r="62" spans="1:5" x14ac:dyDescent="0.25">
      <c r="A62" s="274" t="s">
        <v>1073</v>
      </c>
      <c r="B62" s="276" t="s">
        <v>1050</v>
      </c>
      <c r="C62" s="277"/>
      <c r="D62" s="280" t="s">
        <v>38</v>
      </c>
      <c r="E62" s="172" t="s">
        <v>1051</v>
      </c>
    </row>
    <row r="63" spans="1:5" x14ac:dyDescent="0.25">
      <c r="A63" s="275"/>
      <c r="B63" s="278"/>
      <c r="C63" s="279"/>
      <c r="D63" s="281"/>
      <c r="E63" s="173" t="s">
        <v>1052</v>
      </c>
    </row>
    <row r="64" spans="1:5" x14ac:dyDescent="0.25">
      <c r="A64" s="282" t="s">
        <v>1074</v>
      </c>
      <c r="B64" s="284" t="s">
        <v>1050</v>
      </c>
      <c r="C64" s="285"/>
      <c r="D64" s="288" t="s">
        <v>38</v>
      </c>
      <c r="E64" s="170" t="s">
        <v>1051</v>
      </c>
    </row>
    <row r="65" spans="1:5" x14ac:dyDescent="0.25">
      <c r="A65" s="290"/>
      <c r="B65" s="291"/>
      <c r="C65" s="292"/>
      <c r="D65" s="293"/>
      <c r="E65" s="171" t="s">
        <v>1052</v>
      </c>
    </row>
    <row r="66" spans="1:5" x14ac:dyDescent="0.25">
      <c r="A66" s="274" t="s">
        <v>1075</v>
      </c>
      <c r="B66" s="276" t="s">
        <v>1076</v>
      </c>
      <c r="C66" s="277"/>
      <c r="D66" s="280" t="s">
        <v>38</v>
      </c>
      <c r="E66" s="172" t="s">
        <v>1051</v>
      </c>
    </row>
    <row r="67" spans="1:5" x14ac:dyDescent="0.25">
      <c r="A67" s="275"/>
      <c r="B67" s="278"/>
      <c r="C67" s="279"/>
      <c r="D67" s="281"/>
      <c r="E67" s="173" t="s">
        <v>1052</v>
      </c>
    </row>
    <row r="68" spans="1:5" x14ac:dyDescent="0.25">
      <c r="A68" s="282" t="s">
        <v>1077</v>
      </c>
      <c r="B68" s="284" t="s">
        <v>1076</v>
      </c>
      <c r="C68" s="285"/>
      <c r="D68" s="288" t="s">
        <v>38</v>
      </c>
      <c r="E68" s="170" t="s">
        <v>1051</v>
      </c>
    </row>
    <row r="69" spans="1:5" x14ac:dyDescent="0.25">
      <c r="A69" s="290"/>
      <c r="B69" s="291"/>
      <c r="C69" s="292"/>
      <c r="D69" s="293"/>
      <c r="E69" s="171" t="s">
        <v>1052</v>
      </c>
    </row>
    <row r="70" spans="1:5" x14ac:dyDescent="0.25">
      <c r="A70" s="274" t="s">
        <v>1078</v>
      </c>
      <c r="B70" s="276" t="s">
        <v>1076</v>
      </c>
      <c r="C70" s="277"/>
      <c r="D70" s="280" t="s">
        <v>38</v>
      </c>
      <c r="E70" s="172" t="s">
        <v>1051</v>
      </c>
    </row>
    <row r="71" spans="1:5" x14ac:dyDescent="0.25">
      <c r="A71" s="275"/>
      <c r="B71" s="278"/>
      <c r="C71" s="279"/>
      <c r="D71" s="281"/>
      <c r="E71" s="173" t="s">
        <v>1052</v>
      </c>
    </row>
    <row r="72" spans="1:5" x14ac:dyDescent="0.25">
      <c r="A72" s="282" t="s">
        <v>1079</v>
      </c>
      <c r="B72" s="284" t="s">
        <v>1076</v>
      </c>
      <c r="C72" s="285"/>
      <c r="D72" s="288" t="s">
        <v>38</v>
      </c>
      <c r="E72" s="170" t="s">
        <v>1051</v>
      </c>
    </row>
    <row r="73" spans="1:5" x14ac:dyDescent="0.25">
      <c r="A73" s="290"/>
      <c r="B73" s="291"/>
      <c r="C73" s="292"/>
      <c r="D73" s="293"/>
      <c r="E73" s="171" t="s">
        <v>1052</v>
      </c>
    </row>
    <row r="74" spans="1:5" x14ac:dyDescent="0.25">
      <c r="A74" s="274" t="s">
        <v>1080</v>
      </c>
      <c r="B74" s="276" t="s">
        <v>1076</v>
      </c>
      <c r="C74" s="277"/>
      <c r="D74" s="280" t="s">
        <v>38</v>
      </c>
      <c r="E74" s="172" t="s">
        <v>1051</v>
      </c>
    </row>
    <row r="75" spans="1:5" x14ac:dyDescent="0.25">
      <c r="A75" s="275"/>
      <c r="B75" s="278"/>
      <c r="C75" s="279"/>
      <c r="D75" s="281"/>
      <c r="E75" s="173" t="s">
        <v>1052</v>
      </c>
    </row>
    <row r="76" spans="1:5" x14ac:dyDescent="0.25">
      <c r="A76" s="282" t="s">
        <v>1081</v>
      </c>
      <c r="B76" s="284" t="s">
        <v>1076</v>
      </c>
      <c r="C76" s="285"/>
      <c r="D76" s="288" t="s">
        <v>38</v>
      </c>
      <c r="E76" s="170" t="s">
        <v>1051</v>
      </c>
    </row>
    <row r="77" spans="1:5" x14ac:dyDescent="0.25">
      <c r="A77" s="290"/>
      <c r="B77" s="291"/>
      <c r="C77" s="292"/>
      <c r="D77" s="293"/>
      <c r="E77" s="171" t="s">
        <v>1052</v>
      </c>
    </row>
    <row r="78" spans="1:5" x14ac:dyDescent="0.25">
      <c r="A78" s="274" t="s">
        <v>1082</v>
      </c>
      <c r="B78" s="276" t="s">
        <v>1076</v>
      </c>
      <c r="C78" s="277"/>
      <c r="D78" s="280" t="s">
        <v>38</v>
      </c>
      <c r="E78" s="172" t="s">
        <v>1051</v>
      </c>
    </row>
    <row r="79" spans="1:5" x14ac:dyDescent="0.25">
      <c r="A79" s="275"/>
      <c r="B79" s="278"/>
      <c r="C79" s="279"/>
      <c r="D79" s="281"/>
      <c r="E79" s="173" t="s">
        <v>1052</v>
      </c>
    </row>
    <row r="80" spans="1:5" x14ac:dyDescent="0.25">
      <c r="A80" s="282" t="s">
        <v>1083</v>
      </c>
      <c r="B80" s="284" t="s">
        <v>1076</v>
      </c>
      <c r="C80" s="285"/>
      <c r="D80" s="288" t="s">
        <v>38</v>
      </c>
      <c r="E80" s="170" t="s">
        <v>1051</v>
      </c>
    </row>
    <row r="81" spans="1:5" x14ac:dyDescent="0.25">
      <c r="A81" s="290"/>
      <c r="B81" s="291"/>
      <c r="C81" s="292"/>
      <c r="D81" s="293"/>
      <c r="E81" s="171" t="s">
        <v>1052</v>
      </c>
    </row>
    <row r="82" spans="1:5" x14ac:dyDescent="0.25">
      <c r="A82" s="274" t="s">
        <v>1084</v>
      </c>
      <c r="B82" s="276" t="s">
        <v>1076</v>
      </c>
      <c r="C82" s="277"/>
      <c r="D82" s="280" t="s">
        <v>38</v>
      </c>
      <c r="E82" s="172" t="s">
        <v>1051</v>
      </c>
    </row>
    <row r="83" spans="1:5" x14ac:dyDescent="0.25">
      <c r="A83" s="275"/>
      <c r="B83" s="278"/>
      <c r="C83" s="279"/>
      <c r="D83" s="281"/>
      <c r="E83" s="173" t="s">
        <v>1052</v>
      </c>
    </row>
    <row r="84" spans="1:5" x14ac:dyDescent="0.25">
      <c r="A84" s="282" t="s">
        <v>1085</v>
      </c>
      <c r="B84" s="284" t="s">
        <v>1086</v>
      </c>
      <c r="C84" s="285"/>
      <c r="D84" s="288" t="s">
        <v>38</v>
      </c>
      <c r="E84" s="170" t="s">
        <v>1051</v>
      </c>
    </row>
    <row r="85" spans="1:5" x14ac:dyDescent="0.25">
      <c r="A85" s="290"/>
      <c r="B85" s="291"/>
      <c r="C85" s="292"/>
      <c r="D85" s="293"/>
      <c r="E85" s="171" t="s">
        <v>1052</v>
      </c>
    </row>
    <row r="86" spans="1:5" x14ac:dyDescent="0.25">
      <c r="A86" s="274" t="s">
        <v>1087</v>
      </c>
      <c r="B86" s="276" t="s">
        <v>1086</v>
      </c>
      <c r="C86" s="277"/>
      <c r="D86" s="280" t="s">
        <v>38</v>
      </c>
      <c r="E86" s="172" t="s">
        <v>1051</v>
      </c>
    </row>
    <row r="87" spans="1:5" x14ac:dyDescent="0.25">
      <c r="A87" s="275"/>
      <c r="B87" s="278"/>
      <c r="C87" s="279"/>
      <c r="D87" s="281"/>
      <c r="E87" s="173" t="s">
        <v>1052</v>
      </c>
    </row>
    <row r="88" spans="1:5" x14ac:dyDescent="0.25">
      <c r="A88" s="282" t="s">
        <v>1088</v>
      </c>
      <c r="B88" s="284" t="s">
        <v>1086</v>
      </c>
      <c r="C88" s="285"/>
      <c r="D88" s="288" t="s">
        <v>38</v>
      </c>
      <c r="E88" s="170" t="s">
        <v>1051</v>
      </c>
    </row>
    <row r="89" spans="1:5" x14ac:dyDescent="0.25">
      <c r="A89" s="290"/>
      <c r="B89" s="291"/>
      <c r="C89" s="292"/>
      <c r="D89" s="293"/>
      <c r="E89" s="171" t="s">
        <v>1052</v>
      </c>
    </row>
    <row r="90" spans="1:5" x14ac:dyDescent="0.25">
      <c r="A90" s="274" t="s">
        <v>1089</v>
      </c>
      <c r="B90" s="276" t="s">
        <v>1086</v>
      </c>
      <c r="C90" s="277"/>
      <c r="D90" s="280" t="s">
        <v>38</v>
      </c>
      <c r="E90" s="172" t="s">
        <v>1051</v>
      </c>
    </row>
    <row r="91" spans="1:5" x14ac:dyDescent="0.25">
      <c r="A91" s="275"/>
      <c r="B91" s="278"/>
      <c r="C91" s="279"/>
      <c r="D91" s="281"/>
      <c r="E91" s="173" t="s">
        <v>1052</v>
      </c>
    </row>
    <row r="92" spans="1:5" x14ac:dyDescent="0.25">
      <c r="A92" s="282" t="s">
        <v>1090</v>
      </c>
      <c r="B92" s="284" t="s">
        <v>1086</v>
      </c>
      <c r="C92" s="285"/>
      <c r="D92" s="288" t="s">
        <v>38</v>
      </c>
      <c r="E92" s="170" t="s">
        <v>1051</v>
      </c>
    </row>
    <row r="93" spans="1:5" x14ac:dyDescent="0.25">
      <c r="A93" s="290"/>
      <c r="B93" s="291"/>
      <c r="C93" s="292"/>
      <c r="D93" s="293"/>
      <c r="E93" s="171" t="s">
        <v>1052</v>
      </c>
    </row>
    <row r="94" spans="1:5" x14ac:dyDescent="0.25">
      <c r="A94" s="274" t="s">
        <v>1091</v>
      </c>
      <c r="B94" s="276" t="s">
        <v>1086</v>
      </c>
      <c r="C94" s="277"/>
      <c r="D94" s="280" t="s">
        <v>38</v>
      </c>
      <c r="E94" s="172" t="s">
        <v>1051</v>
      </c>
    </row>
    <row r="95" spans="1:5" x14ac:dyDescent="0.25">
      <c r="A95" s="275"/>
      <c r="B95" s="278"/>
      <c r="C95" s="279"/>
      <c r="D95" s="281"/>
      <c r="E95" s="173" t="s">
        <v>1052</v>
      </c>
    </row>
    <row r="96" spans="1:5" x14ac:dyDescent="0.25">
      <c r="A96" s="282" t="s">
        <v>1092</v>
      </c>
      <c r="B96" s="284" t="s">
        <v>1086</v>
      </c>
      <c r="C96" s="285"/>
      <c r="D96" s="288" t="s">
        <v>38</v>
      </c>
      <c r="E96" s="170" t="s">
        <v>1051</v>
      </c>
    </row>
    <row r="97" spans="1:5" x14ac:dyDescent="0.25">
      <c r="A97" s="290"/>
      <c r="B97" s="291"/>
      <c r="C97" s="292"/>
      <c r="D97" s="293"/>
      <c r="E97" s="171" t="s">
        <v>1052</v>
      </c>
    </row>
    <row r="98" spans="1:5" x14ac:dyDescent="0.25">
      <c r="A98" s="274" t="s">
        <v>1093</v>
      </c>
      <c r="B98" s="276" t="s">
        <v>1086</v>
      </c>
      <c r="C98" s="277"/>
      <c r="D98" s="280" t="s">
        <v>38</v>
      </c>
      <c r="E98" s="172" t="s">
        <v>1051</v>
      </c>
    </row>
    <row r="99" spans="1:5" x14ac:dyDescent="0.25">
      <c r="A99" s="275"/>
      <c r="B99" s="278"/>
      <c r="C99" s="279"/>
      <c r="D99" s="281"/>
      <c r="E99" s="173" t="s">
        <v>1052</v>
      </c>
    </row>
    <row r="100" spans="1:5" x14ac:dyDescent="0.25">
      <c r="A100" s="282" t="s">
        <v>1094</v>
      </c>
      <c r="B100" s="284" t="s">
        <v>1086</v>
      </c>
      <c r="C100" s="285"/>
      <c r="D100" s="288" t="s">
        <v>38</v>
      </c>
      <c r="E100" s="170" t="s">
        <v>1051</v>
      </c>
    </row>
    <row r="101" spans="1:5" x14ac:dyDescent="0.25">
      <c r="A101" s="290"/>
      <c r="B101" s="291"/>
      <c r="C101" s="292"/>
      <c r="D101" s="293"/>
      <c r="E101" s="171" t="s">
        <v>1052</v>
      </c>
    </row>
    <row r="102" spans="1:5" x14ac:dyDescent="0.25">
      <c r="A102" s="274" t="s">
        <v>1095</v>
      </c>
      <c r="B102" s="276" t="s">
        <v>1086</v>
      </c>
      <c r="C102" s="277"/>
      <c r="D102" s="280" t="s">
        <v>38</v>
      </c>
      <c r="E102" s="172" t="s">
        <v>1051</v>
      </c>
    </row>
    <row r="103" spans="1:5" x14ac:dyDescent="0.25">
      <c r="A103" s="275"/>
      <c r="B103" s="278"/>
      <c r="C103" s="279"/>
      <c r="D103" s="281"/>
      <c r="E103" s="173" t="s">
        <v>1052</v>
      </c>
    </row>
    <row r="104" spans="1:5" x14ac:dyDescent="0.25">
      <c r="A104" s="282" t="s">
        <v>1096</v>
      </c>
      <c r="B104" s="284" t="s">
        <v>1086</v>
      </c>
      <c r="C104" s="285"/>
      <c r="D104" s="288" t="s">
        <v>38</v>
      </c>
      <c r="E104" s="170" t="s">
        <v>1051</v>
      </c>
    </row>
    <row r="105" spans="1:5" x14ac:dyDescent="0.25">
      <c r="A105" s="290"/>
      <c r="B105" s="291"/>
      <c r="C105" s="292"/>
      <c r="D105" s="293"/>
      <c r="E105" s="171" t="s">
        <v>1052</v>
      </c>
    </row>
    <row r="106" spans="1:5" x14ac:dyDescent="0.25">
      <c r="A106" s="274" t="s">
        <v>1097</v>
      </c>
      <c r="B106" s="276" t="s">
        <v>1086</v>
      </c>
      <c r="C106" s="277"/>
      <c r="D106" s="280" t="s">
        <v>38</v>
      </c>
      <c r="E106" s="172" t="s">
        <v>1051</v>
      </c>
    </row>
    <row r="107" spans="1:5" x14ac:dyDescent="0.25">
      <c r="A107" s="275"/>
      <c r="B107" s="278"/>
      <c r="C107" s="279"/>
      <c r="D107" s="281"/>
      <c r="E107" s="173" t="s">
        <v>1052</v>
      </c>
    </row>
    <row r="108" spans="1:5" x14ac:dyDescent="0.25">
      <c r="A108" s="282" t="s">
        <v>1098</v>
      </c>
      <c r="B108" s="284" t="s">
        <v>1086</v>
      </c>
      <c r="C108" s="285"/>
      <c r="D108" s="288" t="s">
        <v>38</v>
      </c>
      <c r="E108" s="170" t="s">
        <v>1051</v>
      </c>
    </row>
    <row r="109" spans="1:5" x14ac:dyDescent="0.25">
      <c r="A109" s="290"/>
      <c r="B109" s="291"/>
      <c r="C109" s="292"/>
      <c r="D109" s="293"/>
      <c r="E109" s="171" t="s">
        <v>1052</v>
      </c>
    </row>
    <row r="110" spans="1:5" x14ac:dyDescent="0.25">
      <c r="A110" s="274" t="s">
        <v>1099</v>
      </c>
      <c r="B110" s="276" t="s">
        <v>1086</v>
      </c>
      <c r="C110" s="277"/>
      <c r="D110" s="280" t="s">
        <v>38</v>
      </c>
      <c r="E110" s="172" t="s">
        <v>1051</v>
      </c>
    </row>
    <row r="111" spans="1:5" x14ac:dyDescent="0.25">
      <c r="A111" s="275"/>
      <c r="B111" s="278"/>
      <c r="C111" s="279"/>
      <c r="D111" s="281"/>
      <c r="E111" s="173" t="s">
        <v>1052</v>
      </c>
    </row>
    <row r="112" spans="1:5" x14ac:dyDescent="0.25">
      <c r="A112" s="282" t="s">
        <v>1100</v>
      </c>
      <c r="B112" s="284" t="s">
        <v>1086</v>
      </c>
      <c r="C112" s="285"/>
      <c r="D112" s="288" t="s">
        <v>38</v>
      </c>
      <c r="E112" s="170" t="s">
        <v>1051</v>
      </c>
    </row>
    <row r="113" spans="1:5" x14ac:dyDescent="0.25">
      <c r="A113" s="290"/>
      <c r="B113" s="291"/>
      <c r="C113" s="292"/>
      <c r="D113" s="293"/>
      <c r="E113" s="171" t="s">
        <v>1052</v>
      </c>
    </row>
    <row r="114" spans="1:5" x14ac:dyDescent="0.25">
      <c r="A114" s="274" t="s">
        <v>1101</v>
      </c>
      <c r="B114" s="276" t="s">
        <v>1086</v>
      </c>
      <c r="C114" s="277"/>
      <c r="D114" s="280" t="s">
        <v>38</v>
      </c>
      <c r="E114" s="172" t="s">
        <v>1051</v>
      </c>
    </row>
    <row r="115" spans="1:5" x14ac:dyDescent="0.25">
      <c r="A115" s="275"/>
      <c r="B115" s="278"/>
      <c r="C115" s="279"/>
      <c r="D115" s="281"/>
      <c r="E115" s="173" t="s">
        <v>1052</v>
      </c>
    </row>
    <row r="116" spans="1:5" x14ac:dyDescent="0.25">
      <c r="A116" s="282" t="s">
        <v>1102</v>
      </c>
      <c r="B116" s="284" t="s">
        <v>1086</v>
      </c>
      <c r="C116" s="285"/>
      <c r="D116" s="288" t="s">
        <v>38</v>
      </c>
      <c r="E116" s="170" t="s">
        <v>1051</v>
      </c>
    </row>
    <row r="117" spans="1:5" x14ac:dyDescent="0.25">
      <c r="A117" s="290"/>
      <c r="B117" s="291"/>
      <c r="C117" s="292"/>
      <c r="D117" s="293"/>
      <c r="E117" s="171" t="s">
        <v>1052</v>
      </c>
    </row>
    <row r="118" spans="1:5" x14ac:dyDescent="0.25">
      <c r="A118" s="274" t="s">
        <v>1103</v>
      </c>
      <c r="B118" s="276" t="s">
        <v>1104</v>
      </c>
      <c r="C118" s="277"/>
      <c r="D118" s="280" t="s">
        <v>38</v>
      </c>
      <c r="E118" s="172" t="s">
        <v>1051</v>
      </c>
    </row>
    <row r="119" spans="1:5" x14ac:dyDescent="0.25">
      <c r="A119" s="275"/>
      <c r="B119" s="278"/>
      <c r="C119" s="279"/>
      <c r="D119" s="281"/>
      <c r="E119" s="173" t="s">
        <v>1052</v>
      </c>
    </row>
    <row r="120" spans="1:5" x14ac:dyDescent="0.25">
      <c r="A120" s="282" t="s">
        <v>1105</v>
      </c>
      <c r="B120" s="284" t="s">
        <v>1104</v>
      </c>
      <c r="C120" s="285"/>
      <c r="D120" s="288" t="s">
        <v>38</v>
      </c>
      <c r="E120" s="170" t="s">
        <v>1051</v>
      </c>
    </row>
    <row r="121" spans="1:5" x14ac:dyDescent="0.25">
      <c r="A121" s="290"/>
      <c r="B121" s="291"/>
      <c r="C121" s="292"/>
      <c r="D121" s="293"/>
      <c r="E121" s="171" t="s">
        <v>1052</v>
      </c>
    </row>
    <row r="122" spans="1:5" x14ac:dyDescent="0.25">
      <c r="A122" s="274" t="s">
        <v>1106</v>
      </c>
      <c r="B122" s="276" t="s">
        <v>1104</v>
      </c>
      <c r="C122" s="277"/>
      <c r="D122" s="280" t="s">
        <v>38</v>
      </c>
      <c r="E122" s="172" t="s">
        <v>1051</v>
      </c>
    </row>
    <row r="123" spans="1:5" x14ac:dyDescent="0.25">
      <c r="A123" s="275"/>
      <c r="B123" s="278"/>
      <c r="C123" s="279"/>
      <c r="D123" s="281"/>
      <c r="E123" s="173" t="s">
        <v>1052</v>
      </c>
    </row>
    <row r="124" spans="1:5" x14ac:dyDescent="0.25">
      <c r="A124" s="282" t="s">
        <v>1107</v>
      </c>
      <c r="B124" s="284" t="s">
        <v>1104</v>
      </c>
      <c r="C124" s="285"/>
      <c r="D124" s="288" t="s">
        <v>38</v>
      </c>
      <c r="E124" s="170" t="s">
        <v>1051</v>
      </c>
    </row>
    <row r="125" spans="1:5" x14ac:dyDescent="0.25">
      <c r="A125" s="290"/>
      <c r="B125" s="291"/>
      <c r="C125" s="292"/>
      <c r="D125" s="293"/>
      <c r="E125" s="171" t="s">
        <v>1052</v>
      </c>
    </row>
    <row r="126" spans="1:5" x14ac:dyDescent="0.25">
      <c r="A126" s="274" t="s">
        <v>1108</v>
      </c>
      <c r="B126" s="276" t="s">
        <v>1104</v>
      </c>
      <c r="C126" s="277"/>
      <c r="D126" s="280" t="s">
        <v>38</v>
      </c>
      <c r="E126" s="172" t="s">
        <v>1051</v>
      </c>
    </row>
    <row r="127" spans="1:5" x14ac:dyDescent="0.25">
      <c r="A127" s="275"/>
      <c r="B127" s="278"/>
      <c r="C127" s="279"/>
      <c r="D127" s="281"/>
      <c r="E127" s="173" t="s">
        <v>1052</v>
      </c>
    </row>
    <row r="128" spans="1:5" x14ac:dyDescent="0.25">
      <c r="A128" s="282" t="s">
        <v>1109</v>
      </c>
      <c r="B128" s="284" t="s">
        <v>1104</v>
      </c>
      <c r="C128" s="285"/>
      <c r="D128" s="288" t="s">
        <v>38</v>
      </c>
      <c r="E128" s="170" t="s">
        <v>1051</v>
      </c>
    </row>
    <row r="129" spans="1:5" x14ac:dyDescent="0.25">
      <c r="A129" s="290"/>
      <c r="B129" s="291"/>
      <c r="C129" s="292"/>
      <c r="D129" s="293"/>
      <c r="E129" s="171" t="s">
        <v>1052</v>
      </c>
    </row>
    <row r="130" spans="1:5" x14ac:dyDescent="0.25">
      <c r="A130" s="274" t="s">
        <v>1110</v>
      </c>
      <c r="B130" s="276" t="s">
        <v>1104</v>
      </c>
      <c r="C130" s="277"/>
      <c r="D130" s="280" t="s">
        <v>38</v>
      </c>
      <c r="E130" s="172" t="s">
        <v>1051</v>
      </c>
    </row>
    <row r="131" spans="1:5" x14ac:dyDescent="0.25">
      <c r="A131" s="275"/>
      <c r="B131" s="278"/>
      <c r="C131" s="279"/>
      <c r="D131" s="281"/>
      <c r="E131" s="173" t="s">
        <v>1052</v>
      </c>
    </row>
    <row r="132" spans="1:5" x14ac:dyDescent="0.25">
      <c r="A132" s="282" t="s">
        <v>1111</v>
      </c>
      <c r="B132" s="284" t="s">
        <v>1112</v>
      </c>
      <c r="C132" s="285"/>
      <c r="D132" s="288" t="s">
        <v>38</v>
      </c>
      <c r="E132" s="170" t="s">
        <v>1051</v>
      </c>
    </row>
    <row r="133" spans="1:5" x14ac:dyDescent="0.25">
      <c r="A133" s="290"/>
      <c r="B133" s="291"/>
      <c r="C133" s="292"/>
      <c r="D133" s="293"/>
      <c r="E133" s="171" t="s">
        <v>1052</v>
      </c>
    </row>
    <row r="134" spans="1:5" x14ac:dyDescent="0.25">
      <c r="A134" s="274" t="s">
        <v>1113</v>
      </c>
      <c r="B134" s="276" t="s">
        <v>1112</v>
      </c>
      <c r="C134" s="277"/>
      <c r="D134" s="280" t="s">
        <v>38</v>
      </c>
      <c r="E134" s="172" t="s">
        <v>1051</v>
      </c>
    </row>
    <row r="135" spans="1:5" x14ac:dyDescent="0.25">
      <c r="A135" s="275"/>
      <c r="B135" s="278"/>
      <c r="C135" s="279"/>
      <c r="D135" s="281"/>
      <c r="E135" s="173" t="s">
        <v>1052</v>
      </c>
    </row>
    <row r="136" spans="1:5" x14ac:dyDescent="0.25">
      <c r="A136" s="282" t="s">
        <v>1114</v>
      </c>
      <c r="B136" s="284" t="s">
        <v>1112</v>
      </c>
      <c r="C136" s="285"/>
      <c r="D136" s="288" t="s">
        <v>38</v>
      </c>
      <c r="E136" s="170" t="s">
        <v>1051</v>
      </c>
    </row>
    <row r="137" spans="1:5" x14ac:dyDescent="0.25">
      <c r="A137" s="290"/>
      <c r="B137" s="291"/>
      <c r="C137" s="292"/>
      <c r="D137" s="293"/>
      <c r="E137" s="171" t="s">
        <v>1052</v>
      </c>
    </row>
    <row r="138" spans="1:5" x14ac:dyDescent="0.25">
      <c r="A138" s="274" t="s">
        <v>1115</v>
      </c>
      <c r="B138" s="276" t="s">
        <v>1112</v>
      </c>
      <c r="C138" s="277"/>
      <c r="D138" s="280" t="s">
        <v>38</v>
      </c>
      <c r="E138" s="172" t="s">
        <v>1051</v>
      </c>
    </row>
    <row r="139" spans="1:5" x14ac:dyDescent="0.25">
      <c r="A139" s="275"/>
      <c r="B139" s="278"/>
      <c r="C139" s="279"/>
      <c r="D139" s="281"/>
      <c r="E139" s="173" t="s">
        <v>1052</v>
      </c>
    </row>
    <row r="140" spans="1:5" x14ac:dyDescent="0.25">
      <c r="A140" s="282" t="s">
        <v>1116</v>
      </c>
      <c r="B140" s="284" t="s">
        <v>1112</v>
      </c>
      <c r="C140" s="285"/>
      <c r="D140" s="288" t="s">
        <v>38</v>
      </c>
      <c r="E140" s="170" t="s">
        <v>1051</v>
      </c>
    </row>
    <row r="141" spans="1:5" x14ac:dyDescent="0.25">
      <c r="A141" s="290"/>
      <c r="B141" s="291"/>
      <c r="C141" s="292"/>
      <c r="D141" s="293"/>
      <c r="E141" s="171" t="s">
        <v>1052</v>
      </c>
    </row>
    <row r="142" spans="1:5" x14ac:dyDescent="0.25">
      <c r="A142" s="274" t="s">
        <v>1117</v>
      </c>
      <c r="B142" s="276" t="s">
        <v>1112</v>
      </c>
      <c r="C142" s="277"/>
      <c r="D142" s="280" t="s">
        <v>38</v>
      </c>
      <c r="E142" s="172" t="s">
        <v>1051</v>
      </c>
    </row>
    <row r="143" spans="1:5" x14ac:dyDescent="0.25">
      <c r="A143" s="275"/>
      <c r="B143" s="278"/>
      <c r="C143" s="279"/>
      <c r="D143" s="281"/>
      <c r="E143" s="173" t="s">
        <v>1052</v>
      </c>
    </row>
    <row r="144" spans="1:5" x14ac:dyDescent="0.25">
      <c r="A144" s="282" t="s">
        <v>1118</v>
      </c>
      <c r="B144" s="284" t="s">
        <v>1112</v>
      </c>
      <c r="C144" s="285"/>
      <c r="D144" s="288" t="s">
        <v>38</v>
      </c>
      <c r="E144" s="170" t="s">
        <v>1051</v>
      </c>
    </row>
    <row r="145" spans="1:5" x14ac:dyDescent="0.25">
      <c r="A145" s="290"/>
      <c r="B145" s="291"/>
      <c r="C145" s="292"/>
      <c r="D145" s="293"/>
      <c r="E145" s="171" t="s">
        <v>1052</v>
      </c>
    </row>
    <row r="146" spans="1:5" x14ac:dyDescent="0.25">
      <c r="A146" s="274" t="s">
        <v>1119</v>
      </c>
      <c r="B146" s="276" t="s">
        <v>1112</v>
      </c>
      <c r="C146" s="277"/>
      <c r="D146" s="280" t="s">
        <v>38</v>
      </c>
      <c r="E146" s="172" t="s">
        <v>1051</v>
      </c>
    </row>
    <row r="147" spans="1:5" x14ac:dyDescent="0.25">
      <c r="A147" s="275"/>
      <c r="B147" s="278"/>
      <c r="C147" s="279"/>
      <c r="D147" s="281"/>
      <c r="E147" s="173" t="s">
        <v>1052</v>
      </c>
    </row>
    <row r="148" spans="1:5" x14ac:dyDescent="0.25">
      <c r="A148" s="282" t="s">
        <v>1120</v>
      </c>
      <c r="B148" s="284" t="s">
        <v>1112</v>
      </c>
      <c r="C148" s="285"/>
      <c r="D148" s="288" t="s">
        <v>38</v>
      </c>
      <c r="E148" s="170" t="s">
        <v>1051</v>
      </c>
    </row>
    <row r="149" spans="1:5" x14ac:dyDescent="0.25">
      <c r="A149" s="290"/>
      <c r="B149" s="291"/>
      <c r="C149" s="292"/>
      <c r="D149" s="293"/>
      <c r="E149" s="171" t="s">
        <v>1052</v>
      </c>
    </row>
    <row r="150" spans="1:5" x14ac:dyDescent="0.25">
      <c r="A150" s="274" t="s">
        <v>1121</v>
      </c>
      <c r="B150" s="276" t="s">
        <v>1112</v>
      </c>
      <c r="C150" s="277"/>
      <c r="D150" s="280" t="s">
        <v>38</v>
      </c>
      <c r="E150" s="172" t="s">
        <v>1051</v>
      </c>
    </row>
    <row r="151" spans="1:5" x14ac:dyDescent="0.25">
      <c r="A151" s="275"/>
      <c r="B151" s="278"/>
      <c r="C151" s="279"/>
      <c r="D151" s="281"/>
      <c r="E151" s="173" t="s">
        <v>1052</v>
      </c>
    </row>
    <row r="152" spans="1:5" x14ac:dyDescent="0.25">
      <c r="A152" s="282" t="s">
        <v>1122</v>
      </c>
      <c r="B152" s="284" t="s">
        <v>1112</v>
      </c>
      <c r="C152" s="285"/>
      <c r="D152" s="288" t="s">
        <v>38</v>
      </c>
      <c r="E152" s="170" t="s">
        <v>1051</v>
      </c>
    </row>
    <row r="153" spans="1:5" x14ac:dyDescent="0.25">
      <c r="A153" s="290"/>
      <c r="B153" s="291"/>
      <c r="C153" s="292"/>
      <c r="D153" s="293"/>
      <c r="E153" s="171" t="s">
        <v>1052</v>
      </c>
    </row>
    <row r="154" spans="1:5" x14ac:dyDescent="0.25">
      <c r="A154" s="274" t="s">
        <v>1123</v>
      </c>
      <c r="B154" s="276" t="s">
        <v>1112</v>
      </c>
      <c r="C154" s="277"/>
      <c r="D154" s="280" t="s">
        <v>38</v>
      </c>
      <c r="E154" s="172" t="s">
        <v>1051</v>
      </c>
    </row>
    <row r="155" spans="1:5" x14ac:dyDescent="0.25">
      <c r="A155" s="275"/>
      <c r="B155" s="278"/>
      <c r="C155" s="279"/>
      <c r="D155" s="281"/>
      <c r="E155" s="173" t="s">
        <v>1052</v>
      </c>
    </row>
    <row r="156" spans="1:5" x14ac:dyDescent="0.25">
      <c r="A156" s="282" t="s">
        <v>1124</v>
      </c>
      <c r="B156" s="284" t="s">
        <v>1112</v>
      </c>
      <c r="C156" s="285"/>
      <c r="D156" s="288" t="s">
        <v>38</v>
      </c>
      <c r="E156" s="170" t="s">
        <v>1051</v>
      </c>
    </row>
    <row r="157" spans="1:5" x14ac:dyDescent="0.25">
      <c r="A157" s="290"/>
      <c r="B157" s="291"/>
      <c r="C157" s="292"/>
      <c r="D157" s="293"/>
      <c r="E157" s="171" t="s">
        <v>1052</v>
      </c>
    </row>
    <row r="158" spans="1:5" x14ac:dyDescent="0.25">
      <c r="A158" s="274" t="s">
        <v>1125</v>
      </c>
      <c r="B158" s="276" t="s">
        <v>1112</v>
      </c>
      <c r="C158" s="277"/>
      <c r="D158" s="280" t="s">
        <v>38</v>
      </c>
      <c r="E158" s="172" t="s">
        <v>1051</v>
      </c>
    </row>
    <row r="159" spans="1:5" x14ac:dyDescent="0.25">
      <c r="A159" s="275"/>
      <c r="B159" s="278"/>
      <c r="C159" s="279"/>
      <c r="D159" s="281"/>
      <c r="E159" s="173" t="s">
        <v>1052</v>
      </c>
    </row>
    <row r="160" spans="1:5" x14ac:dyDescent="0.25">
      <c r="A160" s="282" t="s">
        <v>1126</v>
      </c>
      <c r="B160" s="284" t="s">
        <v>1127</v>
      </c>
      <c r="C160" s="285"/>
      <c r="D160" s="288" t="s">
        <v>38</v>
      </c>
      <c r="E160" s="170" t="s">
        <v>1051</v>
      </c>
    </row>
    <row r="161" spans="1:5" x14ac:dyDescent="0.25">
      <c r="A161" s="290"/>
      <c r="B161" s="291"/>
      <c r="C161" s="292"/>
      <c r="D161" s="293"/>
      <c r="E161" s="171" t="s">
        <v>1052</v>
      </c>
    </row>
    <row r="162" spans="1:5" x14ac:dyDescent="0.25">
      <c r="A162" s="274" t="s">
        <v>1128</v>
      </c>
      <c r="B162" s="276" t="s">
        <v>1127</v>
      </c>
      <c r="C162" s="277"/>
      <c r="D162" s="280" t="s">
        <v>38</v>
      </c>
      <c r="E162" s="172" t="s">
        <v>1051</v>
      </c>
    </row>
    <row r="163" spans="1:5" x14ac:dyDescent="0.25">
      <c r="A163" s="275"/>
      <c r="B163" s="278"/>
      <c r="C163" s="279"/>
      <c r="D163" s="281"/>
      <c r="E163" s="173" t="s">
        <v>1052</v>
      </c>
    </row>
    <row r="164" spans="1:5" x14ac:dyDescent="0.25">
      <c r="A164" s="282" t="s">
        <v>1129</v>
      </c>
      <c r="B164" s="284" t="s">
        <v>1127</v>
      </c>
      <c r="C164" s="285"/>
      <c r="D164" s="288" t="s">
        <v>38</v>
      </c>
      <c r="E164" s="170" t="s">
        <v>1051</v>
      </c>
    </row>
    <row r="165" spans="1:5" x14ac:dyDescent="0.25">
      <c r="A165" s="290"/>
      <c r="B165" s="291"/>
      <c r="C165" s="292"/>
      <c r="D165" s="293"/>
      <c r="E165" s="171" t="s">
        <v>1052</v>
      </c>
    </row>
    <row r="166" spans="1:5" x14ac:dyDescent="0.25">
      <c r="A166" s="274" t="s">
        <v>1130</v>
      </c>
      <c r="B166" s="276" t="s">
        <v>1127</v>
      </c>
      <c r="C166" s="277"/>
      <c r="D166" s="280" t="s">
        <v>38</v>
      </c>
      <c r="E166" s="172" t="s">
        <v>1051</v>
      </c>
    </row>
    <row r="167" spans="1:5" x14ac:dyDescent="0.25">
      <c r="A167" s="275"/>
      <c r="B167" s="278"/>
      <c r="C167" s="279"/>
      <c r="D167" s="281"/>
      <c r="E167" s="173" t="s">
        <v>1052</v>
      </c>
    </row>
    <row r="168" spans="1:5" x14ac:dyDescent="0.25">
      <c r="A168" s="282" t="s">
        <v>1131</v>
      </c>
      <c r="B168" s="284" t="s">
        <v>1127</v>
      </c>
      <c r="C168" s="285"/>
      <c r="D168" s="288" t="s">
        <v>38</v>
      </c>
      <c r="E168" s="170" t="s">
        <v>1051</v>
      </c>
    </row>
    <row r="169" spans="1:5" x14ac:dyDescent="0.25">
      <c r="A169" s="290"/>
      <c r="B169" s="291"/>
      <c r="C169" s="292"/>
      <c r="D169" s="293"/>
      <c r="E169" s="171" t="s">
        <v>1052</v>
      </c>
    </row>
    <row r="170" spans="1:5" x14ac:dyDescent="0.25">
      <c r="A170" s="274" t="s">
        <v>1132</v>
      </c>
      <c r="B170" s="276" t="s">
        <v>1127</v>
      </c>
      <c r="C170" s="277"/>
      <c r="D170" s="280" t="s">
        <v>38</v>
      </c>
      <c r="E170" s="172" t="s">
        <v>1051</v>
      </c>
    </row>
    <row r="171" spans="1:5" x14ac:dyDescent="0.25">
      <c r="A171" s="275"/>
      <c r="B171" s="278"/>
      <c r="C171" s="279"/>
      <c r="D171" s="281"/>
      <c r="E171" s="173" t="s">
        <v>1052</v>
      </c>
    </row>
    <row r="172" spans="1:5" x14ac:dyDescent="0.25">
      <c r="A172" s="282" t="s">
        <v>1133</v>
      </c>
      <c r="B172" s="284" t="s">
        <v>1127</v>
      </c>
      <c r="C172" s="285"/>
      <c r="D172" s="288" t="s">
        <v>38</v>
      </c>
      <c r="E172" s="170" t="s">
        <v>1051</v>
      </c>
    </row>
    <row r="173" spans="1:5" x14ac:dyDescent="0.25">
      <c r="A173" s="290"/>
      <c r="B173" s="291"/>
      <c r="C173" s="292"/>
      <c r="D173" s="293"/>
      <c r="E173" s="171" t="s">
        <v>1052</v>
      </c>
    </row>
    <row r="174" spans="1:5" x14ac:dyDescent="0.25">
      <c r="A174" s="274" t="s">
        <v>1134</v>
      </c>
      <c r="B174" s="276" t="s">
        <v>1127</v>
      </c>
      <c r="C174" s="277"/>
      <c r="D174" s="280" t="s">
        <v>38</v>
      </c>
      <c r="E174" s="172" t="s">
        <v>1051</v>
      </c>
    </row>
    <row r="175" spans="1:5" x14ac:dyDescent="0.25">
      <c r="A175" s="275"/>
      <c r="B175" s="278"/>
      <c r="C175" s="279"/>
      <c r="D175" s="281"/>
      <c r="E175" s="173" t="s">
        <v>1052</v>
      </c>
    </row>
    <row r="176" spans="1:5" x14ac:dyDescent="0.25">
      <c r="A176" s="282" t="s">
        <v>1135</v>
      </c>
      <c r="B176" s="284" t="s">
        <v>1127</v>
      </c>
      <c r="C176" s="285"/>
      <c r="D176" s="288" t="s">
        <v>38</v>
      </c>
      <c r="E176" s="170" t="s">
        <v>1051</v>
      </c>
    </row>
    <row r="177" spans="1:5" x14ac:dyDescent="0.25">
      <c r="A177" s="290"/>
      <c r="B177" s="291"/>
      <c r="C177" s="292"/>
      <c r="D177" s="293"/>
      <c r="E177" s="171" t="s">
        <v>1052</v>
      </c>
    </row>
    <row r="178" spans="1:5" x14ac:dyDescent="0.25">
      <c r="A178" s="274" t="s">
        <v>1136</v>
      </c>
      <c r="B178" s="276" t="s">
        <v>1137</v>
      </c>
      <c r="C178" s="277"/>
      <c r="D178" s="280" t="s">
        <v>38</v>
      </c>
      <c r="E178" s="172" t="s">
        <v>1051</v>
      </c>
    </row>
    <row r="179" spans="1:5" x14ac:dyDescent="0.25">
      <c r="A179" s="275"/>
      <c r="B179" s="278"/>
      <c r="C179" s="279"/>
      <c r="D179" s="281"/>
      <c r="E179" s="173" t="s">
        <v>1052</v>
      </c>
    </row>
    <row r="180" spans="1:5" x14ac:dyDescent="0.25">
      <c r="A180" s="282" t="s">
        <v>1138</v>
      </c>
      <c r="B180" s="284" t="s">
        <v>1137</v>
      </c>
      <c r="C180" s="285"/>
      <c r="D180" s="288" t="s">
        <v>38</v>
      </c>
      <c r="E180" s="170" t="s">
        <v>1051</v>
      </c>
    </row>
    <row r="181" spans="1:5" x14ac:dyDescent="0.25">
      <c r="A181" s="290"/>
      <c r="B181" s="291"/>
      <c r="C181" s="292"/>
      <c r="D181" s="293"/>
      <c r="E181" s="171" t="s">
        <v>1052</v>
      </c>
    </row>
    <row r="182" spans="1:5" x14ac:dyDescent="0.25">
      <c r="A182" s="274" t="s">
        <v>1139</v>
      </c>
      <c r="B182" s="276" t="s">
        <v>1137</v>
      </c>
      <c r="C182" s="277"/>
      <c r="D182" s="280" t="s">
        <v>38</v>
      </c>
      <c r="E182" s="172" t="s">
        <v>1051</v>
      </c>
    </row>
    <row r="183" spans="1:5" x14ac:dyDescent="0.25">
      <c r="A183" s="275"/>
      <c r="B183" s="278"/>
      <c r="C183" s="279"/>
      <c r="D183" s="281"/>
      <c r="E183" s="173" t="s">
        <v>1052</v>
      </c>
    </row>
    <row r="184" spans="1:5" x14ac:dyDescent="0.25">
      <c r="A184" s="282" t="s">
        <v>1140</v>
      </c>
      <c r="B184" s="284" t="s">
        <v>1137</v>
      </c>
      <c r="C184" s="285"/>
      <c r="D184" s="288" t="s">
        <v>38</v>
      </c>
      <c r="E184" s="170" t="s">
        <v>1051</v>
      </c>
    </row>
    <row r="185" spans="1:5" x14ac:dyDescent="0.25">
      <c r="A185" s="290"/>
      <c r="B185" s="291"/>
      <c r="C185" s="292"/>
      <c r="D185" s="293"/>
      <c r="E185" s="171" t="s">
        <v>1052</v>
      </c>
    </row>
    <row r="186" spans="1:5" x14ac:dyDescent="0.25">
      <c r="A186" s="274" t="s">
        <v>1141</v>
      </c>
      <c r="B186" s="276" t="s">
        <v>1137</v>
      </c>
      <c r="C186" s="277"/>
      <c r="D186" s="280" t="s">
        <v>38</v>
      </c>
      <c r="E186" s="172" t="s">
        <v>1051</v>
      </c>
    </row>
    <row r="187" spans="1:5" x14ac:dyDescent="0.25">
      <c r="A187" s="275"/>
      <c r="B187" s="278"/>
      <c r="C187" s="279"/>
      <c r="D187" s="281"/>
      <c r="E187" s="173" t="s">
        <v>1052</v>
      </c>
    </row>
    <row r="188" spans="1:5" x14ac:dyDescent="0.25">
      <c r="A188" s="282" t="s">
        <v>1142</v>
      </c>
      <c r="B188" s="284" t="s">
        <v>1137</v>
      </c>
      <c r="C188" s="285"/>
      <c r="D188" s="288" t="s">
        <v>38</v>
      </c>
      <c r="E188" s="170" t="s">
        <v>1051</v>
      </c>
    </row>
    <row r="189" spans="1:5" x14ac:dyDescent="0.25">
      <c r="A189" s="290"/>
      <c r="B189" s="291"/>
      <c r="C189" s="292"/>
      <c r="D189" s="293"/>
      <c r="E189" s="171" t="s">
        <v>1052</v>
      </c>
    </row>
    <row r="190" spans="1:5" x14ac:dyDescent="0.25">
      <c r="A190" s="274" t="s">
        <v>1143</v>
      </c>
      <c r="B190" s="276" t="s">
        <v>1137</v>
      </c>
      <c r="C190" s="277"/>
      <c r="D190" s="280" t="s">
        <v>38</v>
      </c>
      <c r="E190" s="172" t="s">
        <v>1051</v>
      </c>
    </row>
    <row r="191" spans="1:5" x14ac:dyDescent="0.25">
      <c r="A191" s="275"/>
      <c r="B191" s="278"/>
      <c r="C191" s="279"/>
      <c r="D191" s="281"/>
      <c r="E191" s="173" t="s">
        <v>1052</v>
      </c>
    </row>
    <row r="192" spans="1:5" x14ac:dyDescent="0.25">
      <c r="A192" s="282" t="s">
        <v>1144</v>
      </c>
      <c r="B192" s="284" t="s">
        <v>1137</v>
      </c>
      <c r="C192" s="285"/>
      <c r="D192" s="288" t="s">
        <v>38</v>
      </c>
      <c r="E192" s="170" t="s">
        <v>1051</v>
      </c>
    </row>
    <row r="193" spans="1:5" x14ac:dyDescent="0.25">
      <c r="A193" s="290"/>
      <c r="B193" s="291"/>
      <c r="C193" s="292"/>
      <c r="D193" s="293"/>
      <c r="E193" s="171" t="s">
        <v>1052</v>
      </c>
    </row>
    <row r="194" spans="1:5" x14ac:dyDescent="0.25">
      <c r="A194" s="274" t="s">
        <v>1145</v>
      </c>
      <c r="B194" s="276" t="s">
        <v>1137</v>
      </c>
      <c r="C194" s="277"/>
      <c r="D194" s="280" t="s">
        <v>38</v>
      </c>
      <c r="E194" s="172" t="s">
        <v>1051</v>
      </c>
    </row>
    <row r="195" spans="1:5" x14ac:dyDescent="0.25">
      <c r="A195" s="275"/>
      <c r="B195" s="278"/>
      <c r="C195" s="279"/>
      <c r="D195" s="281"/>
      <c r="E195" s="173" t="s">
        <v>1052</v>
      </c>
    </row>
    <row r="196" spans="1:5" x14ac:dyDescent="0.25">
      <c r="A196" s="282" t="s">
        <v>1146</v>
      </c>
      <c r="B196" s="284" t="s">
        <v>1137</v>
      </c>
      <c r="C196" s="285"/>
      <c r="D196" s="288" t="s">
        <v>38</v>
      </c>
      <c r="E196" s="170" t="s">
        <v>1051</v>
      </c>
    </row>
    <row r="197" spans="1:5" x14ac:dyDescent="0.25">
      <c r="A197" s="290"/>
      <c r="B197" s="291"/>
      <c r="C197" s="292"/>
      <c r="D197" s="293"/>
      <c r="E197" s="171" t="s">
        <v>1052</v>
      </c>
    </row>
    <row r="198" spans="1:5" x14ac:dyDescent="0.25">
      <c r="A198" s="274" t="s">
        <v>1147</v>
      </c>
      <c r="B198" s="276" t="s">
        <v>1137</v>
      </c>
      <c r="C198" s="277"/>
      <c r="D198" s="280" t="s">
        <v>38</v>
      </c>
      <c r="E198" s="172" t="s">
        <v>1051</v>
      </c>
    </row>
    <row r="199" spans="1:5" x14ac:dyDescent="0.25">
      <c r="A199" s="275"/>
      <c r="B199" s="278"/>
      <c r="C199" s="279"/>
      <c r="D199" s="281"/>
      <c r="E199" s="173" t="s">
        <v>1052</v>
      </c>
    </row>
    <row r="200" spans="1:5" x14ac:dyDescent="0.25">
      <c r="A200" s="282" t="s">
        <v>1148</v>
      </c>
      <c r="B200" s="284" t="s">
        <v>1137</v>
      </c>
      <c r="C200" s="285"/>
      <c r="D200" s="288" t="s">
        <v>38</v>
      </c>
      <c r="E200" s="170" t="s">
        <v>1051</v>
      </c>
    </row>
    <row r="201" spans="1:5" x14ac:dyDescent="0.25">
      <c r="A201" s="290"/>
      <c r="B201" s="291"/>
      <c r="C201" s="292"/>
      <c r="D201" s="293"/>
      <c r="E201" s="171" t="s">
        <v>1052</v>
      </c>
    </row>
    <row r="202" spans="1:5" x14ac:dyDescent="0.25">
      <c r="A202" s="274" t="s">
        <v>1149</v>
      </c>
      <c r="B202" s="276" t="s">
        <v>1137</v>
      </c>
      <c r="C202" s="277"/>
      <c r="D202" s="280" t="s">
        <v>38</v>
      </c>
      <c r="E202" s="172" t="s">
        <v>1051</v>
      </c>
    </row>
    <row r="203" spans="1:5" x14ac:dyDescent="0.25">
      <c r="A203" s="275"/>
      <c r="B203" s="278"/>
      <c r="C203" s="279"/>
      <c r="D203" s="281"/>
      <c r="E203" s="173" t="s">
        <v>1052</v>
      </c>
    </row>
    <row r="204" spans="1:5" x14ac:dyDescent="0.25">
      <c r="A204" s="282" t="s">
        <v>1150</v>
      </c>
      <c r="B204" s="284" t="s">
        <v>1137</v>
      </c>
      <c r="C204" s="285"/>
      <c r="D204" s="288" t="s">
        <v>38</v>
      </c>
      <c r="E204" s="170" t="s">
        <v>1051</v>
      </c>
    </row>
    <row r="205" spans="1:5" x14ac:dyDescent="0.25">
      <c r="A205" s="290"/>
      <c r="B205" s="291"/>
      <c r="C205" s="292"/>
      <c r="D205" s="293"/>
      <c r="E205" s="171" t="s">
        <v>1052</v>
      </c>
    </row>
    <row r="206" spans="1:5" x14ac:dyDescent="0.25">
      <c r="A206" s="274" t="s">
        <v>1151</v>
      </c>
      <c r="B206" s="276" t="s">
        <v>1152</v>
      </c>
      <c r="C206" s="277"/>
      <c r="D206" s="280" t="s">
        <v>38</v>
      </c>
      <c r="E206" s="172" t="s">
        <v>1051</v>
      </c>
    </row>
    <row r="207" spans="1:5" x14ac:dyDescent="0.25">
      <c r="A207" s="275"/>
      <c r="B207" s="278"/>
      <c r="C207" s="279"/>
      <c r="D207" s="281"/>
      <c r="E207" s="173" t="s">
        <v>1052</v>
      </c>
    </row>
    <row r="208" spans="1:5" x14ac:dyDescent="0.25">
      <c r="A208" s="282" t="s">
        <v>1153</v>
      </c>
      <c r="B208" s="284" t="s">
        <v>1152</v>
      </c>
      <c r="C208" s="285"/>
      <c r="D208" s="288" t="s">
        <v>38</v>
      </c>
      <c r="E208" s="170" t="s">
        <v>1051</v>
      </c>
    </row>
    <row r="209" spans="1:5" x14ac:dyDescent="0.25">
      <c r="A209" s="290"/>
      <c r="B209" s="291"/>
      <c r="C209" s="292"/>
      <c r="D209" s="293"/>
      <c r="E209" s="171" t="s">
        <v>1052</v>
      </c>
    </row>
    <row r="210" spans="1:5" x14ac:dyDescent="0.25">
      <c r="A210" s="274" t="s">
        <v>1154</v>
      </c>
      <c r="B210" s="276" t="s">
        <v>1137</v>
      </c>
      <c r="C210" s="277"/>
      <c r="D210" s="280" t="s">
        <v>38</v>
      </c>
      <c r="E210" s="172" t="s">
        <v>1051</v>
      </c>
    </row>
    <row r="211" spans="1:5" x14ac:dyDescent="0.25">
      <c r="A211" s="275"/>
      <c r="B211" s="278"/>
      <c r="C211" s="279"/>
      <c r="D211" s="281"/>
      <c r="E211" s="173" t="s">
        <v>1052</v>
      </c>
    </row>
    <row r="212" spans="1:5" x14ac:dyDescent="0.25">
      <c r="A212" s="282" t="s">
        <v>1155</v>
      </c>
      <c r="B212" s="284" t="s">
        <v>1137</v>
      </c>
      <c r="C212" s="285"/>
      <c r="D212" s="288" t="s">
        <v>38</v>
      </c>
      <c r="E212" s="170" t="s">
        <v>1051</v>
      </c>
    </row>
    <row r="213" spans="1:5" x14ac:dyDescent="0.25">
      <c r="A213" s="290"/>
      <c r="B213" s="291"/>
      <c r="C213" s="292"/>
      <c r="D213" s="293"/>
      <c r="E213" s="171" t="s">
        <v>1052</v>
      </c>
    </row>
    <row r="214" spans="1:5" x14ac:dyDescent="0.25">
      <c r="A214" s="274" t="s">
        <v>1156</v>
      </c>
      <c r="B214" s="276" t="s">
        <v>1152</v>
      </c>
      <c r="C214" s="277"/>
      <c r="D214" s="280" t="s">
        <v>38</v>
      </c>
      <c r="E214" s="172" t="s">
        <v>1051</v>
      </c>
    </row>
    <row r="215" spans="1:5" x14ac:dyDescent="0.25">
      <c r="A215" s="275"/>
      <c r="B215" s="278"/>
      <c r="C215" s="279"/>
      <c r="D215" s="281"/>
      <c r="E215" s="173" t="s">
        <v>1052</v>
      </c>
    </row>
    <row r="216" spans="1:5" x14ac:dyDescent="0.25">
      <c r="A216" s="282" t="s">
        <v>1157</v>
      </c>
      <c r="B216" s="284" t="s">
        <v>1158</v>
      </c>
      <c r="C216" s="285"/>
      <c r="D216" s="288" t="s">
        <v>38</v>
      </c>
      <c r="E216" s="170" t="s">
        <v>1051</v>
      </c>
    </row>
    <row r="217" spans="1:5" x14ac:dyDescent="0.25">
      <c r="A217" s="290"/>
      <c r="B217" s="291"/>
      <c r="C217" s="292"/>
      <c r="D217" s="293"/>
      <c r="E217" s="171" t="s">
        <v>1052</v>
      </c>
    </row>
    <row r="218" spans="1:5" x14ac:dyDescent="0.25">
      <c r="A218" s="274" t="s">
        <v>1159</v>
      </c>
      <c r="B218" s="276" t="s">
        <v>1158</v>
      </c>
      <c r="C218" s="277"/>
      <c r="D218" s="280" t="s">
        <v>38</v>
      </c>
      <c r="E218" s="172" t="s">
        <v>1051</v>
      </c>
    </row>
    <row r="219" spans="1:5" x14ac:dyDescent="0.25">
      <c r="A219" s="275"/>
      <c r="B219" s="278"/>
      <c r="C219" s="279"/>
      <c r="D219" s="281"/>
      <c r="E219" s="173" t="s">
        <v>1052</v>
      </c>
    </row>
    <row r="220" spans="1:5" x14ac:dyDescent="0.25">
      <c r="A220" s="282" t="s">
        <v>1160</v>
      </c>
      <c r="B220" s="284" t="s">
        <v>1158</v>
      </c>
      <c r="C220" s="285"/>
      <c r="D220" s="288" t="s">
        <v>38</v>
      </c>
      <c r="E220" s="170" t="s">
        <v>1051</v>
      </c>
    </row>
    <row r="221" spans="1:5" x14ac:dyDescent="0.25">
      <c r="A221" s="290"/>
      <c r="B221" s="291"/>
      <c r="C221" s="292"/>
      <c r="D221" s="293"/>
      <c r="E221" s="171" t="s">
        <v>1052</v>
      </c>
    </row>
    <row r="222" spans="1:5" x14ac:dyDescent="0.25">
      <c r="A222" s="274" t="s">
        <v>1161</v>
      </c>
      <c r="B222" s="276" t="s">
        <v>1158</v>
      </c>
      <c r="C222" s="277"/>
      <c r="D222" s="280" t="s">
        <v>38</v>
      </c>
      <c r="E222" s="172" t="s">
        <v>1051</v>
      </c>
    </row>
    <row r="223" spans="1:5" x14ac:dyDescent="0.25">
      <c r="A223" s="275"/>
      <c r="B223" s="278"/>
      <c r="C223" s="279"/>
      <c r="D223" s="281"/>
      <c r="E223" s="173" t="s">
        <v>1052</v>
      </c>
    </row>
    <row r="224" spans="1:5" x14ac:dyDescent="0.25">
      <c r="A224" s="282" t="s">
        <v>1162</v>
      </c>
      <c r="B224" s="284" t="s">
        <v>1158</v>
      </c>
      <c r="C224" s="285"/>
      <c r="D224" s="288" t="s">
        <v>38</v>
      </c>
      <c r="E224" s="170" t="s">
        <v>1051</v>
      </c>
    </row>
    <row r="225" spans="1:5" x14ac:dyDescent="0.25">
      <c r="A225" s="290"/>
      <c r="B225" s="291"/>
      <c r="C225" s="292"/>
      <c r="D225" s="293"/>
      <c r="E225" s="171" t="s">
        <v>1052</v>
      </c>
    </row>
    <row r="226" spans="1:5" x14ac:dyDescent="0.25">
      <c r="A226" s="274" t="s">
        <v>1163</v>
      </c>
      <c r="B226" s="276" t="s">
        <v>1158</v>
      </c>
      <c r="C226" s="277"/>
      <c r="D226" s="280" t="s">
        <v>38</v>
      </c>
      <c r="E226" s="172" t="s">
        <v>1051</v>
      </c>
    </row>
    <row r="227" spans="1:5" x14ac:dyDescent="0.25">
      <c r="A227" s="275"/>
      <c r="B227" s="278"/>
      <c r="C227" s="279"/>
      <c r="D227" s="281"/>
      <c r="E227" s="173" t="s">
        <v>1052</v>
      </c>
    </row>
    <row r="228" spans="1:5" x14ac:dyDescent="0.25">
      <c r="A228" s="282" t="s">
        <v>1164</v>
      </c>
      <c r="B228" s="284" t="s">
        <v>1158</v>
      </c>
      <c r="C228" s="285"/>
      <c r="D228" s="288" t="s">
        <v>38</v>
      </c>
      <c r="E228" s="170" t="s">
        <v>1051</v>
      </c>
    </row>
    <row r="229" spans="1:5" x14ac:dyDescent="0.25">
      <c r="A229" s="290"/>
      <c r="B229" s="291"/>
      <c r="C229" s="292"/>
      <c r="D229" s="293"/>
      <c r="E229" s="171" t="s">
        <v>1052</v>
      </c>
    </row>
    <row r="230" spans="1:5" x14ac:dyDescent="0.25">
      <c r="A230" s="274" t="s">
        <v>1165</v>
      </c>
      <c r="B230" s="276" t="s">
        <v>1158</v>
      </c>
      <c r="C230" s="277"/>
      <c r="D230" s="280" t="s">
        <v>38</v>
      </c>
      <c r="E230" s="172" t="s">
        <v>1051</v>
      </c>
    </row>
    <row r="231" spans="1:5" x14ac:dyDescent="0.25">
      <c r="A231" s="275"/>
      <c r="B231" s="278"/>
      <c r="C231" s="279"/>
      <c r="D231" s="281"/>
      <c r="E231" s="173" t="s">
        <v>1052</v>
      </c>
    </row>
    <row r="232" spans="1:5" x14ac:dyDescent="0.25">
      <c r="A232" s="282" t="s">
        <v>1166</v>
      </c>
      <c r="B232" s="284" t="s">
        <v>1158</v>
      </c>
      <c r="C232" s="285"/>
      <c r="D232" s="288" t="s">
        <v>38</v>
      </c>
      <c r="E232" s="170" t="s">
        <v>1051</v>
      </c>
    </row>
    <row r="233" spans="1:5" x14ac:dyDescent="0.25">
      <c r="A233" s="290"/>
      <c r="B233" s="291"/>
      <c r="C233" s="292"/>
      <c r="D233" s="293"/>
      <c r="E233" s="171" t="s">
        <v>1052</v>
      </c>
    </row>
    <row r="234" spans="1:5" x14ac:dyDescent="0.25">
      <c r="A234" s="274" t="s">
        <v>1167</v>
      </c>
      <c r="B234" s="276" t="s">
        <v>1158</v>
      </c>
      <c r="C234" s="277"/>
      <c r="D234" s="280" t="s">
        <v>38</v>
      </c>
      <c r="E234" s="172" t="s">
        <v>1051</v>
      </c>
    </row>
    <row r="235" spans="1:5" x14ac:dyDescent="0.25">
      <c r="A235" s="275"/>
      <c r="B235" s="278"/>
      <c r="C235" s="279"/>
      <c r="D235" s="281"/>
      <c r="E235" s="173" t="s">
        <v>1052</v>
      </c>
    </row>
    <row r="236" spans="1:5" x14ac:dyDescent="0.25">
      <c r="A236" s="282" t="s">
        <v>1168</v>
      </c>
      <c r="B236" s="284" t="s">
        <v>1158</v>
      </c>
      <c r="C236" s="285"/>
      <c r="D236" s="288" t="s">
        <v>38</v>
      </c>
      <c r="E236" s="170" t="s">
        <v>1051</v>
      </c>
    </row>
    <row r="237" spans="1:5" x14ac:dyDescent="0.25">
      <c r="A237" s="290"/>
      <c r="B237" s="291"/>
      <c r="C237" s="292"/>
      <c r="D237" s="293"/>
      <c r="E237" s="171" t="s">
        <v>1052</v>
      </c>
    </row>
    <row r="238" spans="1:5" x14ac:dyDescent="0.25">
      <c r="A238" s="274" t="s">
        <v>1169</v>
      </c>
      <c r="B238" s="276" t="s">
        <v>1158</v>
      </c>
      <c r="C238" s="277"/>
      <c r="D238" s="280" t="s">
        <v>38</v>
      </c>
      <c r="E238" s="172" t="s">
        <v>1051</v>
      </c>
    </row>
    <row r="239" spans="1:5" x14ac:dyDescent="0.25">
      <c r="A239" s="275"/>
      <c r="B239" s="278"/>
      <c r="C239" s="279"/>
      <c r="D239" s="281"/>
      <c r="E239" s="173" t="s">
        <v>1052</v>
      </c>
    </row>
    <row r="240" spans="1:5" x14ac:dyDescent="0.25">
      <c r="A240" s="282" t="s">
        <v>1170</v>
      </c>
      <c r="B240" s="284" t="s">
        <v>1158</v>
      </c>
      <c r="C240" s="285"/>
      <c r="D240" s="288" t="s">
        <v>38</v>
      </c>
      <c r="E240" s="170" t="s">
        <v>1051</v>
      </c>
    </row>
    <row r="241" spans="1:5" x14ac:dyDescent="0.25">
      <c r="A241" s="290"/>
      <c r="B241" s="291"/>
      <c r="C241" s="292"/>
      <c r="D241" s="293"/>
      <c r="E241" s="171" t="s">
        <v>1052</v>
      </c>
    </row>
    <row r="242" spans="1:5" x14ac:dyDescent="0.25">
      <c r="A242" s="274" t="s">
        <v>1171</v>
      </c>
      <c r="B242" s="276" t="s">
        <v>1158</v>
      </c>
      <c r="C242" s="277"/>
      <c r="D242" s="280" t="s">
        <v>38</v>
      </c>
      <c r="E242" s="172" t="s">
        <v>1051</v>
      </c>
    </row>
    <row r="243" spans="1:5" x14ac:dyDescent="0.25">
      <c r="A243" s="275"/>
      <c r="B243" s="278"/>
      <c r="C243" s="279"/>
      <c r="D243" s="281"/>
      <c r="E243" s="173" t="s">
        <v>1052</v>
      </c>
    </row>
    <row r="244" spans="1:5" x14ac:dyDescent="0.25">
      <c r="A244" s="282" t="s">
        <v>1172</v>
      </c>
      <c r="B244" s="284" t="s">
        <v>1158</v>
      </c>
      <c r="C244" s="285"/>
      <c r="D244" s="288" t="s">
        <v>38</v>
      </c>
      <c r="E244" s="170" t="s">
        <v>1051</v>
      </c>
    </row>
    <row r="245" spans="1:5" x14ac:dyDescent="0.25">
      <c r="A245" s="290"/>
      <c r="B245" s="291"/>
      <c r="C245" s="292"/>
      <c r="D245" s="293"/>
      <c r="E245" s="171" t="s">
        <v>1052</v>
      </c>
    </row>
    <row r="246" spans="1:5" x14ac:dyDescent="0.25">
      <c r="A246" s="274" t="s">
        <v>1173</v>
      </c>
      <c r="B246" s="276" t="s">
        <v>1158</v>
      </c>
      <c r="C246" s="277"/>
      <c r="D246" s="280" t="s">
        <v>38</v>
      </c>
      <c r="E246" s="172" t="s">
        <v>1051</v>
      </c>
    </row>
    <row r="247" spans="1:5" x14ac:dyDescent="0.25">
      <c r="A247" s="275"/>
      <c r="B247" s="278"/>
      <c r="C247" s="279"/>
      <c r="D247" s="281"/>
      <c r="E247" s="173" t="s">
        <v>1052</v>
      </c>
    </row>
    <row r="248" spans="1:5" x14ac:dyDescent="0.25">
      <c r="A248" s="282" t="s">
        <v>1174</v>
      </c>
      <c r="B248" s="284" t="s">
        <v>1158</v>
      </c>
      <c r="C248" s="285"/>
      <c r="D248" s="288" t="s">
        <v>38</v>
      </c>
      <c r="E248" s="170" t="s">
        <v>1051</v>
      </c>
    </row>
    <row r="249" spans="1:5" x14ac:dyDescent="0.25">
      <c r="A249" s="290"/>
      <c r="B249" s="291"/>
      <c r="C249" s="292"/>
      <c r="D249" s="293"/>
      <c r="E249" s="171" t="s">
        <v>1052</v>
      </c>
    </row>
    <row r="250" spans="1:5" x14ac:dyDescent="0.25">
      <c r="A250" s="274" t="s">
        <v>1175</v>
      </c>
      <c r="B250" s="276" t="s">
        <v>1158</v>
      </c>
      <c r="C250" s="277"/>
      <c r="D250" s="280" t="s">
        <v>38</v>
      </c>
      <c r="E250" s="172" t="s">
        <v>1051</v>
      </c>
    </row>
    <row r="251" spans="1:5" x14ac:dyDescent="0.25">
      <c r="A251" s="275"/>
      <c r="B251" s="278"/>
      <c r="C251" s="279"/>
      <c r="D251" s="281"/>
      <c r="E251" s="173" t="s">
        <v>1052</v>
      </c>
    </row>
    <row r="252" spans="1:5" x14ac:dyDescent="0.25">
      <c r="A252" s="282" t="s">
        <v>1176</v>
      </c>
      <c r="B252" s="284" t="s">
        <v>1177</v>
      </c>
      <c r="C252" s="285"/>
      <c r="D252" s="288" t="s">
        <v>38</v>
      </c>
      <c r="E252" s="170" t="s">
        <v>1051</v>
      </c>
    </row>
    <row r="253" spans="1:5" x14ac:dyDescent="0.25">
      <c r="A253" s="290"/>
      <c r="B253" s="291"/>
      <c r="C253" s="292"/>
      <c r="D253" s="293"/>
      <c r="E253" s="171" t="s">
        <v>1052</v>
      </c>
    </row>
    <row r="254" spans="1:5" x14ac:dyDescent="0.25">
      <c r="A254" s="274" t="s">
        <v>1178</v>
      </c>
      <c r="B254" s="276" t="s">
        <v>1177</v>
      </c>
      <c r="C254" s="277"/>
      <c r="D254" s="280" t="s">
        <v>38</v>
      </c>
      <c r="E254" s="172" t="s">
        <v>1051</v>
      </c>
    </row>
    <row r="255" spans="1:5" x14ac:dyDescent="0.25">
      <c r="A255" s="275"/>
      <c r="B255" s="278"/>
      <c r="C255" s="279"/>
      <c r="D255" s="281"/>
      <c r="E255" s="173" t="s">
        <v>1052</v>
      </c>
    </row>
    <row r="256" spans="1:5" x14ac:dyDescent="0.25">
      <c r="A256" s="282" t="s">
        <v>1179</v>
      </c>
      <c r="B256" s="284" t="s">
        <v>1177</v>
      </c>
      <c r="C256" s="285"/>
      <c r="D256" s="288" t="s">
        <v>38</v>
      </c>
      <c r="E256" s="170" t="s">
        <v>1051</v>
      </c>
    </row>
    <row r="257" spans="1:5" x14ac:dyDescent="0.25">
      <c r="A257" s="290"/>
      <c r="B257" s="291"/>
      <c r="C257" s="292"/>
      <c r="D257" s="293"/>
      <c r="E257" s="171" t="s">
        <v>1052</v>
      </c>
    </row>
    <row r="258" spans="1:5" x14ac:dyDescent="0.25">
      <c r="A258" s="274" t="s">
        <v>1180</v>
      </c>
      <c r="B258" s="276" t="s">
        <v>1177</v>
      </c>
      <c r="C258" s="277"/>
      <c r="D258" s="280" t="s">
        <v>38</v>
      </c>
      <c r="E258" s="172" t="s">
        <v>1051</v>
      </c>
    </row>
    <row r="259" spans="1:5" x14ac:dyDescent="0.25">
      <c r="A259" s="275"/>
      <c r="B259" s="278"/>
      <c r="C259" s="279"/>
      <c r="D259" s="281"/>
      <c r="E259" s="173" t="s">
        <v>1052</v>
      </c>
    </row>
    <row r="260" spans="1:5" x14ac:dyDescent="0.25">
      <c r="A260" s="282" t="s">
        <v>1181</v>
      </c>
      <c r="B260" s="284" t="s">
        <v>1177</v>
      </c>
      <c r="C260" s="285"/>
      <c r="D260" s="288" t="s">
        <v>38</v>
      </c>
      <c r="E260" s="170" t="s">
        <v>1051</v>
      </c>
    </row>
    <row r="261" spans="1:5" x14ac:dyDescent="0.25">
      <c r="A261" s="290"/>
      <c r="B261" s="291"/>
      <c r="C261" s="292"/>
      <c r="D261" s="293"/>
      <c r="E261" s="171" t="s">
        <v>1052</v>
      </c>
    </row>
    <row r="262" spans="1:5" x14ac:dyDescent="0.25">
      <c r="A262" s="274" t="s">
        <v>1182</v>
      </c>
      <c r="B262" s="276" t="s">
        <v>1177</v>
      </c>
      <c r="C262" s="277"/>
      <c r="D262" s="280" t="s">
        <v>38</v>
      </c>
      <c r="E262" s="172" t="s">
        <v>1051</v>
      </c>
    </row>
    <row r="263" spans="1:5" x14ac:dyDescent="0.25">
      <c r="A263" s="275"/>
      <c r="B263" s="278"/>
      <c r="C263" s="279"/>
      <c r="D263" s="281"/>
      <c r="E263" s="173" t="s">
        <v>1052</v>
      </c>
    </row>
    <row r="264" spans="1:5" x14ac:dyDescent="0.25">
      <c r="A264" s="282" t="s">
        <v>1183</v>
      </c>
      <c r="B264" s="284" t="s">
        <v>1177</v>
      </c>
      <c r="C264" s="285"/>
      <c r="D264" s="288" t="s">
        <v>38</v>
      </c>
      <c r="E264" s="170" t="s">
        <v>1051</v>
      </c>
    </row>
    <row r="265" spans="1:5" x14ac:dyDescent="0.25">
      <c r="A265" s="290"/>
      <c r="B265" s="291"/>
      <c r="C265" s="292"/>
      <c r="D265" s="293"/>
      <c r="E265" s="171" t="s">
        <v>1052</v>
      </c>
    </row>
    <row r="266" spans="1:5" x14ac:dyDescent="0.25">
      <c r="A266" s="274" t="s">
        <v>1184</v>
      </c>
      <c r="B266" s="276" t="s">
        <v>1177</v>
      </c>
      <c r="C266" s="277"/>
      <c r="D266" s="280" t="s">
        <v>38</v>
      </c>
      <c r="E266" s="172" t="s">
        <v>1051</v>
      </c>
    </row>
    <row r="267" spans="1:5" x14ac:dyDescent="0.25">
      <c r="A267" s="275"/>
      <c r="B267" s="278"/>
      <c r="C267" s="279"/>
      <c r="D267" s="281"/>
      <c r="E267" s="173" t="s">
        <v>1052</v>
      </c>
    </row>
    <row r="268" spans="1:5" x14ac:dyDescent="0.25">
      <c r="A268" s="282" t="s">
        <v>1185</v>
      </c>
      <c r="B268" s="284" t="s">
        <v>1177</v>
      </c>
      <c r="C268" s="285"/>
      <c r="D268" s="288" t="s">
        <v>38</v>
      </c>
      <c r="E268" s="170" t="s">
        <v>1051</v>
      </c>
    </row>
    <row r="269" spans="1:5" x14ac:dyDescent="0.25">
      <c r="A269" s="290"/>
      <c r="B269" s="291"/>
      <c r="C269" s="292"/>
      <c r="D269" s="293"/>
      <c r="E269" s="171" t="s">
        <v>1052</v>
      </c>
    </row>
    <row r="270" spans="1:5" x14ac:dyDescent="0.25">
      <c r="A270" s="274" t="s">
        <v>1186</v>
      </c>
      <c r="B270" s="276" t="s">
        <v>1187</v>
      </c>
      <c r="C270" s="277"/>
      <c r="D270" s="280" t="s">
        <v>38</v>
      </c>
      <c r="E270" s="172" t="s">
        <v>1051</v>
      </c>
    </row>
    <row r="271" spans="1:5" x14ac:dyDescent="0.25">
      <c r="A271" s="275"/>
      <c r="B271" s="278"/>
      <c r="C271" s="279"/>
      <c r="D271" s="281"/>
      <c r="E271" s="173" t="s">
        <v>1052</v>
      </c>
    </row>
    <row r="272" spans="1:5" x14ac:dyDescent="0.25">
      <c r="A272" s="282" t="s">
        <v>1188</v>
      </c>
      <c r="B272" s="284" t="s">
        <v>1187</v>
      </c>
      <c r="C272" s="285"/>
      <c r="D272" s="288" t="s">
        <v>38</v>
      </c>
      <c r="E272" s="170" t="s">
        <v>1051</v>
      </c>
    </row>
    <row r="273" spans="1:5" x14ac:dyDescent="0.25">
      <c r="A273" s="290"/>
      <c r="B273" s="291"/>
      <c r="C273" s="292"/>
      <c r="D273" s="293"/>
      <c r="E273" s="171" t="s">
        <v>1052</v>
      </c>
    </row>
    <row r="274" spans="1:5" x14ac:dyDescent="0.25">
      <c r="A274" s="274" t="s">
        <v>1146</v>
      </c>
      <c r="B274" s="276" t="s">
        <v>1187</v>
      </c>
      <c r="C274" s="277"/>
      <c r="D274" s="280" t="s">
        <v>38</v>
      </c>
      <c r="E274" s="172" t="s">
        <v>1051</v>
      </c>
    </row>
    <row r="275" spans="1:5" x14ac:dyDescent="0.25">
      <c r="A275" s="275"/>
      <c r="B275" s="278"/>
      <c r="C275" s="279"/>
      <c r="D275" s="281"/>
      <c r="E275" s="173" t="s">
        <v>1052</v>
      </c>
    </row>
    <row r="276" spans="1:5" x14ac:dyDescent="0.25">
      <c r="A276" s="282" t="s">
        <v>1189</v>
      </c>
      <c r="B276" s="284" t="s">
        <v>1187</v>
      </c>
      <c r="C276" s="285"/>
      <c r="D276" s="288" t="s">
        <v>38</v>
      </c>
      <c r="E276" s="170" t="s">
        <v>1051</v>
      </c>
    </row>
    <row r="277" spans="1:5" x14ac:dyDescent="0.25">
      <c r="A277" s="290"/>
      <c r="B277" s="291"/>
      <c r="C277" s="292"/>
      <c r="D277" s="293"/>
      <c r="E277" s="171" t="s">
        <v>1052</v>
      </c>
    </row>
    <row r="278" spans="1:5" x14ac:dyDescent="0.25">
      <c r="A278" s="274" t="s">
        <v>1190</v>
      </c>
      <c r="B278" s="276" t="s">
        <v>1187</v>
      </c>
      <c r="C278" s="277"/>
      <c r="D278" s="280" t="s">
        <v>38</v>
      </c>
      <c r="E278" s="172" t="s">
        <v>1051</v>
      </c>
    </row>
    <row r="279" spans="1:5" x14ac:dyDescent="0.25">
      <c r="A279" s="275"/>
      <c r="B279" s="278"/>
      <c r="C279" s="279"/>
      <c r="D279" s="281"/>
      <c r="E279" s="173" t="s">
        <v>1052</v>
      </c>
    </row>
    <row r="280" spans="1:5" x14ac:dyDescent="0.25">
      <c r="A280" s="282" t="s">
        <v>1191</v>
      </c>
      <c r="B280" s="284" t="s">
        <v>1187</v>
      </c>
      <c r="C280" s="285"/>
      <c r="D280" s="288" t="s">
        <v>38</v>
      </c>
      <c r="E280" s="170" t="s">
        <v>1051</v>
      </c>
    </row>
    <row r="281" spans="1:5" x14ac:dyDescent="0.25">
      <c r="A281" s="290"/>
      <c r="B281" s="291"/>
      <c r="C281" s="292"/>
      <c r="D281" s="293"/>
      <c r="E281" s="171" t="s">
        <v>1052</v>
      </c>
    </row>
    <row r="282" spans="1:5" x14ac:dyDescent="0.25">
      <c r="A282" s="274" t="s">
        <v>1192</v>
      </c>
      <c r="B282" s="276" t="s">
        <v>1187</v>
      </c>
      <c r="C282" s="277"/>
      <c r="D282" s="280" t="s">
        <v>38</v>
      </c>
      <c r="E282" s="172" t="s">
        <v>1051</v>
      </c>
    </row>
    <row r="283" spans="1:5" x14ac:dyDescent="0.25">
      <c r="A283" s="275"/>
      <c r="B283" s="278"/>
      <c r="C283" s="279"/>
      <c r="D283" s="281"/>
      <c r="E283" s="173" t="s">
        <v>1052</v>
      </c>
    </row>
    <row r="284" spans="1:5" x14ac:dyDescent="0.25">
      <c r="A284" s="282" t="s">
        <v>1193</v>
      </c>
      <c r="B284" s="284" t="s">
        <v>1187</v>
      </c>
      <c r="C284" s="285"/>
      <c r="D284" s="288" t="s">
        <v>38</v>
      </c>
      <c r="E284" s="170" t="s">
        <v>1051</v>
      </c>
    </row>
    <row r="285" spans="1:5" x14ac:dyDescent="0.25">
      <c r="A285" s="290"/>
      <c r="B285" s="291"/>
      <c r="C285" s="292"/>
      <c r="D285" s="293"/>
      <c r="E285" s="171" t="s">
        <v>1052</v>
      </c>
    </row>
    <row r="286" spans="1:5" x14ac:dyDescent="0.25">
      <c r="A286" s="274" t="s">
        <v>1194</v>
      </c>
      <c r="B286" s="276" t="s">
        <v>1187</v>
      </c>
      <c r="C286" s="277"/>
      <c r="D286" s="280" t="s">
        <v>38</v>
      </c>
      <c r="E286" s="172" t="s">
        <v>1051</v>
      </c>
    </row>
    <row r="287" spans="1:5" x14ac:dyDescent="0.25">
      <c r="A287" s="275"/>
      <c r="B287" s="278"/>
      <c r="C287" s="279"/>
      <c r="D287" s="281"/>
      <c r="E287" s="173" t="s">
        <v>1052</v>
      </c>
    </row>
    <row r="288" spans="1:5" x14ac:dyDescent="0.25">
      <c r="A288" s="282" t="s">
        <v>1195</v>
      </c>
      <c r="B288" s="284" t="s">
        <v>1187</v>
      </c>
      <c r="C288" s="285"/>
      <c r="D288" s="288" t="s">
        <v>38</v>
      </c>
      <c r="E288" s="170" t="s">
        <v>1051</v>
      </c>
    </row>
    <row r="289" spans="1:5" x14ac:dyDescent="0.25">
      <c r="A289" s="290"/>
      <c r="B289" s="291"/>
      <c r="C289" s="292"/>
      <c r="D289" s="293"/>
      <c r="E289" s="171" t="s">
        <v>1052</v>
      </c>
    </row>
    <row r="290" spans="1:5" x14ac:dyDescent="0.25">
      <c r="A290" s="274" t="s">
        <v>1196</v>
      </c>
      <c r="B290" s="276" t="s">
        <v>1197</v>
      </c>
      <c r="C290" s="277"/>
      <c r="D290" s="280" t="s">
        <v>38</v>
      </c>
      <c r="E290" s="172" t="s">
        <v>1051</v>
      </c>
    </row>
    <row r="291" spans="1:5" x14ac:dyDescent="0.25">
      <c r="A291" s="275"/>
      <c r="B291" s="278"/>
      <c r="C291" s="279"/>
      <c r="D291" s="281"/>
      <c r="E291" s="173" t="s">
        <v>1052</v>
      </c>
    </row>
    <row r="292" spans="1:5" x14ac:dyDescent="0.25">
      <c r="A292" s="282" t="s">
        <v>1198</v>
      </c>
      <c r="B292" s="284" t="s">
        <v>1197</v>
      </c>
      <c r="C292" s="285"/>
      <c r="D292" s="288" t="s">
        <v>38</v>
      </c>
      <c r="E292" s="170" t="s">
        <v>1051</v>
      </c>
    </row>
    <row r="293" spans="1:5" x14ac:dyDescent="0.25">
      <c r="A293" s="290"/>
      <c r="B293" s="291"/>
      <c r="C293" s="292"/>
      <c r="D293" s="293"/>
      <c r="E293" s="171" t="s">
        <v>1052</v>
      </c>
    </row>
    <row r="294" spans="1:5" x14ac:dyDescent="0.25">
      <c r="A294" s="274" t="s">
        <v>1199</v>
      </c>
      <c r="B294" s="276" t="s">
        <v>1197</v>
      </c>
      <c r="C294" s="277"/>
      <c r="D294" s="280" t="s">
        <v>38</v>
      </c>
      <c r="E294" s="172" t="s">
        <v>1051</v>
      </c>
    </row>
    <row r="295" spans="1:5" x14ac:dyDescent="0.25">
      <c r="A295" s="275"/>
      <c r="B295" s="278"/>
      <c r="C295" s="279"/>
      <c r="D295" s="281"/>
      <c r="E295" s="173" t="s">
        <v>1052</v>
      </c>
    </row>
    <row r="296" spans="1:5" x14ac:dyDescent="0.25">
      <c r="A296" s="282" t="s">
        <v>1200</v>
      </c>
      <c r="B296" s="284" t="s">
        <v>1197</v>
      </c>
      <c r="C296" s="285"/>
      <c r="D296" s="288" t="s">
        <v>38</v>
      </c>
      <c r="E296" s="170" t="s">
        <v>1051</v>
      </c>
    </row>
    <row r="297" spans="1:5" x14ac:dyDescent="0.25">
      <c r="A297" s="290"/>
      <c r="B297" s="291"/>
      <c r="C297" s="292"/>
      <c r="D297" s="293"/>
      <c r="E297" s="171" t="s">
        <v>1052</v>
      </c>
    </row>
    <row r="298" spans="1:5" x14ac:dyDescent="0.25">
      <c r="A298" s="274" t="s">
        <v>1201</v>
      </c>
      <c r="B298" s="276" t="s">
        <v>1197</v>
      </c>
      <c r="C298" s="277"/>
      <c r="D298" s="280" t="s">
        <v>38</v>
      </c>
      <c r="E298" s="172" t="s">
        <v>1051</v>
      </c>
    </row>
    <row r="299" spans="1:5" x14ac:dyDescent="0.25">
      <c r="A299" s="275"/>
      <c r="B299" s="278"/>
      <c r="C299" s="279"/>
      <c r="D299" s="281"/>
      <c r="E299" s="173" t="s">
        <v>1052</v>
      </c>
    </row>
    <row r="300" spans="1:5" x14ac:dyDescent="0.25">
      <c r="A300" s="282" t="s">
        <v>1202</v>
      </c>
      <c r="B300" s="284" t="s">
        <v>1104</v>
      </c>
      <c r="C300" s="285"/>
      <c r="D300" s="288" t="s">
        <v>38</v>
      </c>
      <c r="E300" s="170" t="s">
        <v>1051</v>
      </c>
    </row>
    <row r="301" spans="1:5" x14ac:dyDescent="0.25">
      <c r="A301" s="290"/>
      <c r="B301" s="291"/>
      <c r="C301" s="292"/>
      <c r="D301" s="293"/>
      <c r="E301" s="171" t="s">
        <v>1052</v>
      </c>
    </row>
    <row r="302" spans="1:5" x14ac:dyDescent="0.25">
      <c r="A302" s="274" t="s">
        <v>1050</v>
      </c>
      <c r="B302" s="276"/>
      <c r="C302" s="277"/>
      <c r="D302" s="280" t="s">
        <v>38</v>
      </c>
      <c r="E302" s="172" t="s">
        <v>1051</v>
      </c>
    </row>
    <row r="303" spans="1:5" x14ac:dyDescent="0.25">
      <c r="A303" s="275"/>
      <c r="B303" s="278"/>
      <c r="C303" s="279"/>
      <c r="D303" s="281"/>
      <c r="E303" s="173" t="s">
        <v>1052</v>
      </c>
    </row>
    <row r="304" spans="1:5" x14ac:dyDescent="0.25">
      <c r="A304" s="282" t="s">
        <v>1076</v>
      </c>
      <c r="B304" s="284"/>
      <c r="C304" s="285"/>
      <c r="D304" s="288" t="s">
        <v>38</v>
      </c>
      <c r="E304" s="170" t="s">
        <v>1051</v>
      </c>
    </row>
    <row r="305" spans="1:5" x14ac:dyDescent="0.25">
      <c r="A305" s="290"/>
      <c r="B305" s="291"/>
      <c r="C305" s="292"/>
      <c r="D305" s="293"/>
      <c r="E305" s="171" t="s">
        <v>1052</v>
      </c>
    </row>
    <row r="306" spans="1:5" x14ac:dyDescent="0.25">
      <c r="A306" s="274" t="s">
        <v>1086</v>
      </c>
      <c r="B306" s="276"/>
      <c r="C306" s="277"/>
      <c r="D306" s="280" t="s">
        <v>38</v>
      </c>
      <c r="E306" s="172" t="s">
        <v>1051</v>
      </c>
    </row>
    <row r="307" spans="1:5" x14ac:dyDescent="0.25">
      <c r="A307" s="275"/>
      <c r="B307" s="278"/>
      <c r="C307" s="279"/>
      <c r="D307" s="281"/>
      <c r="E307" s="173" t="s">
        <v>1052</v>
      </c>
    </row>
    <row r="308" spans="1:5" x14ac:dyDescent="0.25">
      <c r="A308" s="282" t="s">
        <v>1104</v>
      </c>
      <c r="B308" s="284"/>
      <c r="C308" s="285"/>
      <c r="D308" s="288" t="s">
        <v>38</v>
      </c>
      <c r="E308" s="170" t="s">
        <v>1051</v>
      </c>
    </row>
    <row r="309" spans="1:5" x14ac:dyDescent="0.25">
      <c r="A309" s="290"/>
      <c r="B309" s="291"/>
      <c r="C309" s="292"/>
      <c r="D309" s="293"/>
      <c r="E309" s="171" t="s">
        <v>1052</v>
      </c>
    </row>
    <row r="310" spans="1:5" x14ac:dyDescent="0.25">
      <c r="A310" s="274" t="s">
        <v>1197</v>
      </c>
      <c r="B310" s="276"/>
      <c r="C310" s="277"/>
      <c r="D310" s="280" t="s">
        <v>38</v>
      </c>
      <c r="E310" s="172" t="s">
        <v>1051</v>
      </c>
    </row>
    <row r="311" spans="1:5" x14ac:dyDescent="0.25">
      <c r="A311" s="275"/>
      <c r="B311" s="278"/>
      <c r="C311" s="279"/>
      <c r="D311" s="281"/>
      <c r="E311" s="173" t="s">
        <v>1052</v>
      </c>
    </row>
    <row r="312" spans="1:5" x14ac:dyDescent="0.25">
      <c r="A312" s="282" t="s">
        <v>1127</v>
      </c>
      <c r="B312" s="284"/>
      <c r="C312" s="285"/>
      <c r="D312" s="288" t="s">
        <v>38</v>
      </c>
      <c r="E312" s="170" t="s">
        <v>1051</v>
      </c>
    </row>
    <row r="313" spans="1:5" x14ac:dyDescent="0.25">
      <c r="A313" s="290"/>
      <c r="B313" s="291"/>
      <c r="C313" s="292"/>
      <c r="D313" s="293"/>
      <c r="E313" s="171" t="s">
        <v>1052</v>
      </c>
    </row>
    <row r="314" spans="1:5" x14ac:dyDescent="0.25">
      <c r="A314" s="274" t="s">
        <v>1137</v>
      </c>
      <c r="B314" s="276"/>
      <c r="C314" s="277"/>
      <c r="D314" s="280" t="s">
        <v>38</v>
      </c>
      <c r="E314" s="172" t="s">
        <v>1051</v>
      </c>
    </row>
    <row r="315" spans="1:5" x14ac:dyDescent="0.25">
      <c r="A315" s="275"/>
      <c r="B315" s="278"/>
      <c r="C315" s="279"/>
      <c r="D315" s="281"/>
      <c r="E315" s="173" t="s">
        <v>1052</v>
      </c>
    </row>
    <row r="316" spans="1:5" x14ac:dyDescent="0.25">
      <c r="A316" s="282" t="s">
        <v>1158</v>
      </c>
      <c r="B316" s="284"/>
      <c r="C316" s="285"/>
      <c r="D316" s="288" t="s">
        <v>38</v>
      </c>
      <c r="E316" s="170" t="s">
        <v>1051</v>
      </c>
    </row>
    <row r="317" spans="1:5" x14ac:dyDescent="0.25">
      <c r="A317" s="290"/>
      <c r="B317" s="291"/>
      <c r="C317" s="292"/>
      <c r="D317" s="293"/>
      <c r="E317" s="171" t="s">
        <v>1052</v>
      </c>
    </row>
    <row r="318" spans="1:5" x14ac:dyDescent="0.25">
      <c r="A318" s="274" t="s">
        <v>1177</v>
      </c>
      <c r="B318" s="276"/>
      <c r="C318" s="277"/>
      <c r="D318" s="280" t="s">
        <v>38</v>
      </c>
      <c r="E318" s="172" t="s">
        <v>1051</v>
      </c>
    </row>
    <row r="319" spans="1:5" x14ac:dyDescent="0.25">
      <c r="A319" s="275"/>
      <c r="B319" s="278"/>
      <c r="C319" s="279"/>
      <c r="D319" s="281"/>
      <c r="E319" s="173" t="s">
        <v>1052</v>
      </c>
    </row>
    <row r="320" spans="1:5" x14ac:dyDescent="0.25">
      <c r="A320" s="282" t="s">
        <v>1187</v>
      </c>
      <c r="B320" s="284"/>
      <c r="C320" s="285"/>
      <c r="D320" s="288" t="s">
        <v>38</v>
      </c>
      <c r="E320" s="170" t="s">
        <v>1051</v>
      </c>
    </row>
    <row r="321" spans="1:5" x14ac:dyDescent="0.25">
      <c r="A321" s="290"/>
      <c r="B321" s="291"/>
      <c r="C321" s="292"/>
      <c r="D321" s="293"/>
      <c r="E321" s="171" t="s">
        <v>1052</v>
      </c>
    </row>
    <row r="322" spans="1:5" x14ac:dyDescent="0.25">
      <c r="A322" s="274" t="s">
        <v>1112</v>
      </c>
      <c r="B322" s="276"/>
      <c r="C322" s="277"/>
      <c r="D322" s="280" t="s">
        <v>38</v>
      </c>
      <c r="E322" s="172" t="s">
        <v>1051</v>
      </c>
    </row>
    <row r="323" spans="1:5" x14ac:dyDescent="0.25">
      <c r="A323" s="275"/>
      <c r="B323" s="278"/>
      <c r="C323" s="279"/>
      <c r="D323" s="281"/>
      <c r="E323" s="173" t="s">
        <v>1052</v>
      </c>
    </row>
    <row r="324" spans="1:5" x14ac:dyDescent="0.25">
      <c r="A324" s="282" t="s">
        <v>1203</v>
      </c>
      <c r="B324" s="284" t="s">
        <v>1112</v>
      </c>
      <c r="C324" s="285"/>
      <c r="D324" s="288" t="s">
        <v>38</v>
      </c>
      <c r="E324" s="170" t="s">
        <v>1051</v>
      </c>
    </row>
    <row r="325" spans="1:5" x14ac:dyDescent="0.25">
      <c r="A325" s="290"/>
      <c r="B325" s="291"/>
      <c r="C325" s="292"/>
      <c r="D325" s="293"/>
      <c r="E325" s="171" t="s">
        <v>1052</v>
      </c>
    </row>
    <row r="326" spans="1:5" x14ac:dyDescent="0.25">
      <c r="A326" s="274" t="s">
        <v>1204</v>
      </c>
      <c r="B326" s="276" t="s">
        <v>1050</v>
      </c>
      <c r="C326" s="277"/>
      <c r="D326" s="280" t="s">
        <v>38</v>
      </c>
      <c r="E326" s="172" t="s">
        <v>1051</v>
      </c>
    </row>
    <row r="327" spans="1:5" x14ac:dyDescent="0.25">
      <c r="A327" s="275"/>
      <c r="B327" s="278"/>
      <c r="C327" s="279"/>
      <c r="D327" s="281"/>
      <c r="E327" s="173" t="s">
        <v>1052</v>
      </c>
    </row>
    <row r="328" spans="1:5" x14ac:dyDescent="0.25">
      <c r="A328" s="282" t="s">
        <v>1205</v>
      </c>
      <c r="B328" s="284" t="s">
        <v>1104</v>
      </c>
      <c r="C328" s="285"/>
      <c r="D328" s="288" t="s">
        <v>38</v>
      </c>
      <c r="E328" s="170" t="s">
        <v>1051</v>
      </c>
    </row>
    <row r="329" spans="1:5" x14ac:dyDescent="0.25">
      <c r="A329" s="290"/>
      <c r="B329" s="291"/>
      <c r="C329" s="292"/>
      <c r="D329" s="293"/>
      <c r="E329" s="171" t="s">
        <v>1052</v>
      </c>
    </row>
    <row r="330" spans="1:5" x14ac:dyDescent="0.25">
      <c r="A330" s="274" t="s">
        <v>1206</v>
      </c>
      <c r="B330" s="276" t="s">
        <v>1137</v>
      </c>
      <c r="C330" s="277"/>
      <c r="D330" s="280" t="s">
        <v>38</v>
      </c>
      <c r="E330" s="172" t="s">
        <v>1051</v>
      </c>
    </row>
    <row r="331" spans="1:5" x14ac:dyDescent="0.25">
      <c r="A331" s="275"/>
      <c r="B331" s="278"/>
      <c r="C331" s="279"/>
      <c r="D331" s="281"/>
      <c r="E331" s="173" t="s">
        <v>1052</v>
      </c>
    </row>
    <row r="332" spans="1:5" x14ac:dyDescent="0.25">
      <c r="A332" s="282" t="s">
        <v>1207</v>
      </c>
      <c r="B332" s="284" t="s">
        <v>1137</v>
      </c>
      <c r="C332" s="285"/>
      <c r="D332" s="288" t="s">
        <v>38</v>
      </c>
      <c r="E332" s="170" t="s">
        <v>1051</v>
      </c>
    </row>
    <row r="333" spans="1:5" x14ac:dyDescent="0.25">
      <c r="A333" s="290"/>
      <c r="B333" s="291"/>
      <c r="C333" s="292"/>
      <c r="D333" s="293"/>
      <c r="E333" s="171" t="s">
        <v>1052</v>
      </c>
    </row>
    <row r="334" spans="1:5" x14ac:dyDescent="0.25">
      <c r="A334" s="274" t="s">
        <v>1208</v>
      </c>
      <c r="B334" s="276" t="s">
        <v>1152</v>
      </c>
      <c r="C334" s="277"/>
      <c r="D334" s="280" t="s">
        <v>38</v>
      </c>
      <c r="E334" s="172" t="s">
        <v>1051</v>
      </c>
    </row>
    <row r="335" spans="1:5" x14ac:dyDescent="0.25">
      <c r="A335" s="275"/>
      <c r="B335" s="278"/>
      <c r="C335" s="279"/>
      <c r="D335" s="281"/>
      <c r="E335" s="173" t="s">
        <v>1052</v>
      </c>
    </row>
    <row r="336" spans="1:5" x14ac:dyDescent="0.25">
      <c r="A336" s="282" t="s">
        <v>1209</v>
      </c>
      <c r="B336" s="284" t="s">
        <v>1050</v>
      </c>
      <c r="C336" s="285"/>
      <c r="D336" s="288" t="s">
        <v>38</v>
      </c>
      <c r="E336" s="170" t="s">
        <v>1051</v>
      </c>
    </row>
    <row r="337" spans="1:5" x14ac:dyDescent="0.25">
      <c r="A337" s="290"/>
      <c r="B337" s="291"/>
      <c r="C337" s="292"/>
      <c r="D337" s="293"/>
      <c r="E337" s="171" t="s">
        <v>1052</v>
      </c>
    </row>
    <row r="338" spans="1:5" x14ac:dyDescent="0.25">
      <c r="A338" s="274" t="s">
        <v>1210</v>
      </c>
      <c r="B338" s="276" t="s">
        <v>1127</v>
      </c>
      <c r="C338" s="277"/>
      <c r="D338" s="280" t="s">
        <v>38</v>
      </c>
      <c r="E338" s="172" t="s">
        <v>1051</v>
      </c>
    </row>
    <row r="339" spans="1:5" x14ac:dyDescent="0.25">
      <c r="A339" s="275"/>
      <c r="B339" s="278"/>
      <c r="C339" s="279"/>
      <c r="D339" s="281"/>
      <c r="E339" s="173" t="s">
        <v>1052</v>
      </c>
    </row>
    <row r="340" spans="1:5" x14ac:dyDescent="0.25">
      <c r="A340" s="282" t="s">
        <v>1211</v>
      </c>
      <c r="B340" s="284" t="s">
        <v>1187</v>
      </c>
      <c r="C340" s="285"/>
      <c r="D340" s="288" t="s">
        <v>38</v>
      </c>
      <c r="E340" s="170" t="s">
        <v>1051</v>
      </c>
    </row>
    <row r="341" spans="1:5" x14ac:dyDescent="0.25">
      <c r="A341" s="290"/>
      <c r="B341" s="291"/>
      <c r="C341" s="292"/>
      <c r="D341" s="293"/>
      <c r="E341" s="171" t="s">
        <v>1052</v>
      </c>
    </row>
    <row r="342" spans="1:5" x14ac:dyDescent="0.25">
      <c r="A342" s="274" t="s">
        <v>1212</v>
      </c>
      <c r="B342" s="276" t="s">
        <v>1137</v>
      </c>
      <c r="C342" s="277"/>
      <c r="D342" s="280" t="s">
        <v>38</v>
      </c>
      <c r="E342" s="172" t="s">
        <v>1051</v>
      </c>
    </row>
    <row r="343" spans="1:5" x14ac:dyDescent="0.25">
      <c r="A343" s="275"/>
      <c r="B343" s="278"/>
      <c r="C343" s="279"/>
      <c r="D343" s="281"/>
      <c r="E343" s="173" t="s">
        <v>1052</v>
      </c>
    </row>
    <row r="344" spans="1:5" x14ac:dyDescent="0.25">
      <c r="A344" s="282" t="s">
        <v>1152</v>
      </c>
      <c r="B344" s="284"/>
      <c r="C344" s="285"/>
      <c r="D344" s="288" t="s">
        <v>38</v>
      </c>
      <c r="E344" s="170" t="s">
        <v>1051</v>
      </c>
    </row>
    <row r="345" spans="1:5" x14ac:dyDescent="0.25">
      <c r="A345" s="290"/>
      <c r="B345" s="291"/>
      <c r="C345" s="292"/>
      <c r="D345" s="293"/>
      <c r="E345" s="171" t="s">
        <v>1052</v>
      </c>
    </row>
    <row r="346" spans="1:5" x14ac:dyDescent="0.25">
      <c r="A346" s="168" t="s">
        <v>1213</v>
      </c>
      <c r="B346" s="296"/>
      <c r="C346" s="297"/>
      <c r="D346" s="158" t="s">
        <v>39</v>
      </c>
      <c r="E346" s="169"/>
    </row>
    <row r="347" spans="1:5" x14ac:dyDescent="0.25">
      <c r="A347" s="166" t="s">
        <v>1214</v>
      </c>
      <c r="B347" s="294"/>
      <c r="C347" s="295"/>
      <c r="D347" s="157" t="s">
        <v>39</v>
      </c>
      <c r="E347" s="167"/>
    </row>
    <row r="348" spans="1:5" x14ac:dyDescent="0.25">
      <c r="A348" s="168" t="s">
        <v>1215</v>
      </c>
      <c r="B348" s="296"/>
      <c r="C348" s="297"/>
      <c r="D348" s="158" t="s">
        <v>39</v>
      </c>
      <c r="E348" s="169"/>
    </row>
    <row r="349" spans="1:5" x14ac:dyDescent="0.25">
      <c r="A349" s="166" t="s">
        <v>1216</v>
      </c>
      <c r="B349" s="294"/>
      <c r="C349" s="295"/>
      <c r="D349" s="157" t="s">
        <v>39</v>
      </c>
      <c r="E349" s="167"/>
    </row>
    <row r="350" spans="1:5" x14ac:dyDescent="0.25">
      <c r="A350" s="274" t="s">
        <v>1217</v>
      </c>
      <c r="B350" s="276"/>
      <c r="C350" s="277"/>
      <c r="D350" s="280" t="s">
        <v>39</v>
      </c>
      <c r="E350" s="172" t="s">
        <v>1051</v>
      </c>
    </row>
    <row r="351" spans="1:5" x14ac:dyDescent="0.25">
      <c r="A351" s="275"/>
      <c r="B351" s="278"/>
      <c r="C351" s="279"/>
      <c r="D351" s="281"/>
      <c r="E351" s="173" t="s">
        <v>1052</v>
      </c>
    </row>
    <row r="352" spans="1:5" x14ac:dyDescent="0.25">
      <c r="A352" s="166" t="s">
        <v>1218</v>
      </c>
      <c r="B352" s="294"/>
      <c r="C352" s="295"/>
      <c r="D352" s="157" t="s">
        <v>39</v>
      </c>
      <c r="E352" s="167"/>
    </row>
    <row r="353" spans="1:5" x14ac:dyDescent="0.25">
      <c r="A353" s="274" t="s">
        <v>1219</v>
      </c>
      <c r="B353" s="276"/>
      <c r="C353" s="277"/>
      <c r="D353" s="280" t="s">
        <v>39</v>
      </c>
      <c r="E353" s="172" t="s">
        <v>1051</v>
      </c>
    </row>
    <row r="354" spans="1:5" x14ac:dyDescent="0.25">
      <c r="A354" s="275"/>
      <c r="B354" s="278"/>
      <c r="C354" s="279"/>
      <c r="D354" s="281"/>
      <c r="E354" s="173" t="s">
        <v>1052</v>
      </c>
    </row>
    <row r="355" spans="1:5" x14ac:dyDescent="0.25">
      <c r="A355" s="282" t="s">
        <v>1220</v>
      </c>
      <c r="B355" s="284"/>
      <c r="C355" s="285"/>
      <c r="D355" s="288" t="s">
        <v>39</v>
      </c>
      <c r="E355" s="170" t="s">
        <v>1051</v>
      </c>
    </row>
    <row r="356" spans="1:5" x14ac:dyDescent="0.25">
      <c r="A356" s="290"/>
      <c r="B356" s="291"/>
      <c r="C356" s="292"/>
      <c r="D356" s="293"/>
      <c r="E356" s="171" t="s">
        <v>1052</v>
      </c>
    </row>
    <row r="357" spans="1:5" x14ac:dyDescent="0.25">
      <c r="A357" s="274" t="s">
        <v>1221</v>
      </c>
      <c r="B357" s="276" t="s">
        <v>1222</v>
      </c>
      <c r="C357" s="277"/>
      <c r="D357" s="280" t="s">
        <v>39</v>
      </c>
      <c r="E357" s="172" t="s">
        <v>1051</v>
      </c>
    </row>
    <row r="358" spans="1:5" x14ac:dyDescent="0.25">
      <c r="A358" s="275"/>
      <c r="B358" s="278"/>
      <c r="C358" s="279"/>
      <c r="D358" s="281"/>
      <c r="E358" s="173" t="s">
        <v>1052</v>
      </c>
    </row>
    <row r="359" spans="1:5" x14ac:dyDescent="0.25">
      <c r="A359" s="282" t="s">
        <v>1223</v>
      </c>
      <c r="B359" s="284" t="s">
        <v>1222</v>
      </c>
      <c r="C359" s="285"/>
      <c r="D359" s="288" t="s">
        <v>39</v>
      </c>
      <c r="E359" s="170" t="s">
        <v>1051</v>
      </c>
    </row>
    <row r="360" spans="1:5" x14ac:dyDescent="0.25">
      <c r="A360" s="290"/>
      <c r="B360" s="291"/>
      <c r="C360" s="292"/>
      <c r="D360" s="293"/>
      <c r="E360" s="171" t="s">
        <v>1052</v>
      </c>
    </row>
    <row r="361" spans="1:5" x14ac:dyDescent="0.25">
      <c r="A361" s="274" t="s">
        <v>1224</v>
      </c>
      <c r="B361" s="276" t="s">
        <v>1222</v>
      </c>
      <c r="C361" s="277"/>
      <c r="D361" s="280" t="s">
        <v>39</v>
      </c>
      <c r="E361" s="172" t="s">
        <v>1051</v>
      </c>
    </row>
    <row r="362" spans="1:5" x14ac:dyDescent="0.25">
      <c r="A362" s="275"/>
      <c r="B362" s="278"/>
      <c r="C362" s="279"/>
      <c r="D362" s="281"/>
      <c r="E362" s="173" t="s">
        <v>1052</v>
      </c>
    </row>
    <row r="363" spans="1:5" x14ac:dyDescent="0.25">
      <c r="A363" s="282" t="s">
        <v>1225</v>
      </c>
      <c r="B363" s="284" t="s">
        <v>1222</v>
      </c>
      <c r="C363" s="285"/>
      <c r="D363" s="288" t="s">
        <v>39</v>
      </c>
      <c r="E363" s="170" t="s">
        <v>1051</v>
      </c>
    </row>
    <row r="364" spans="1:5" x14ac:dyDescent="0.25">
      <c r="A364" s="290"/>
      <c r="B364" s="291"/>
      <c r="C364" s="292"/>
      <c r="D364" s="293"/>
      <c r="E364" s="171" t="s">
        <v>1052</v>
      </c>
    </row>
    <row r="365" spans="1:5" x14ac:dyDescent="0.25">
      <c r="A365" s="274" t="s">
        <v>1226</v>
      </c>
      <c r="B365" s="276" t="s">
        <v>1222</v>
      </c>
      <c r="C365" s="277"/>
      <c r="D365" s="280" t="s">
        <v>39</v>
      </c>
      <c r="E365" s="172" t="s">
        <v>1051</v>
      </c>
    </row>
    <row r="366" spans="1:5" x14ac:dyDescent="0.25">
      <c r="A366" s="275"/>
      <c r="B366" s="278"/>
      <c r="C366" s="279"/>
      <c r="D366" s="281"/>
      <c r="E366" s="173" t="s">
        <v>1052</v>
      </c>
    </row>
    <row r="367" spans="1:5" x14ac:dyDescent="0.25">
      <c r="A367" s="282" t="s">
        <v>1227</v>
      </c>
      <c r="B367" s="284" t="s">
        <v>1222</v>
      </c>
      <c r="C367" s="285"/>
      <c r="D367" s="288" t="s">
        <v>39</v>
      </c>
      <c r="E367" s="170" t="s">
        <v>1051</v>
      </c>
    </row>
    <row r="368" spans="1:5" x14ac:dyDescent="0.25">
      <c r="A368" s="290"/>
      <c r="B368" s="291"/>
      <c r="C368" s="292"/>
      <c r="D368" s="293"/>
      <c r="E368" s="171" t="s">
        <v>1052</v>
      </c>
    </row>
    <row r="369" spans="1:5" x14ac:dyDescent="0.25">
      <c r="A369" s="274" t="s">
        <v>1228</v>
      </c>
      <c r="B369" s="276" t="s">
        <v>1222</v>
      </c>
      <c r="C369" s="277"/>
      <c r="D369" s="280" t="s">
        <v>39</v>
      </c>
      <c r="E369" s="172" t="s">
        <v>1051</v>
      </c>
    </row>
    <row r="370" spans="1:5" x14ac:dyDescent="0.25">
      <c r="A370" s="275"/>
      <c r="B370" s="278"/>
      <c r="C370" s="279"/>
      <c r="D370" s="281"/>
      <c r="E370" s="173" t="s">
        <v>1052</v>
      </c>
    </row>
    <row r="371" spans="1:5" x14ac:dyDescent="0.25">
      <c r="A371" s="282" t="s">
        <v>1229</v>
      </c>
      <c r="B371" s="284" t="s">
        <v>1222</v>
      </c>
      <c r="C371" s="285"/>
      <c r="D371" s="288" t="s">
        <v>39</v>
      </c>
      <c r="E371" s="170" t="s">
        <v>1051</v>
      </c>
    </row>
    <row r="372" spans="1:5" x14ac:dyDescent="0.25">
      <c r="A372" s="290"/>
      <c r="B372" s="291"/>
      <c r="C372" s="292"/>
      <c r="D372" s="293"/>
      <c r="E372" s="171" t="s">
        <v>1052</v>
      </c>
    </row>
    <row r="373" spans="1:5" x14ac:dyDescent="0.25">
      <c r="A373" s="274" t="s">
        <v>1230</v>
      </c>
      <c r="B373" s="276" t="s">
        <v>1222</v>
      </c>
      <c r="C373" s="277"/>
      <c r="D373" s="280" t="s">
        <v>39</v>
      </c>
      <c r="E373" s="172" t="s">
        <v>1051</v>
      </c>
    </row>
    <row r="374" spans="1:5" x14ac:dyDescent="0.25">
      <c r="A374" s="275"/>
      <c r="B374" s="278"/>
      <c r="C374" s="279"/>
      <c r="D374" s="281"/>
      <c r="E374" s="173" t="s">
        <v>1052</v>
      </c>
    </row>
    <row r="375" spans="1:5" x14ac:dyDescent="0.25">
      <c r="A375" s="282" t="s">
        <v>1231</v>
      </c>
      <c r="B375" s="284" t="s">
        <v>1222</v>
      </c>
      <c r="C375" s="285"/>
      <c r="D375" s="288" t="s">
        <v>39</v>
      </c>
      <c r="E375" s="170" t="s">
        <v>1051</v>
      </c>
    </row>
    <row r="376" spans="1:5" x14ac:dyDescent="0.25">
      <c r="A376" s="290"/>
      <c r="B376" s="291"/>
      <c r="C376" s="292"/>
      <c r="D376" s="293"/>
      <c r="E376" s="171" t="s">
        <v>1052</v>
      </c>
    </row>
    <row r="377" spans="1:5" x14ac:dyDescent="0.25">
      <c r="A377" s="274" t="s">
        <v>1232</v>
      </c>
      <c r="B377" s="276" t="s">
        <v>1222</v>
      </c>
      <c r="C377" s="277"/>
      <c r="D377" s="280" t="s">
        <v>39</v>
      </c>
      <c r="E377" s="172" t="s">
        <v>1051</v>
      </c>
    </row>
    <row r="378" spans="1:5" x14ac:dyDescent="0.25">
      <c r="A378" s="275"/>
      <c r="B378" s="278"/>
      <c r="C378" s="279"/>
      <c r="D378" s="281"/>
      <c r="E378" s="173" t="s">
        <v>1052</v>
      </c>
    </row>
    <row r="379" spans="1:5" x14ac:dyDescent="0.25">
      <c r="A379" s="282" t="s">
        <v>1233</v>
      </c>
      <c r="B379" s="284" t="s">
        <v>1222</v>
      </c>
      <c r="C379" s="285"/>
      <c r="D379" s="288" t="s">
        <v>39</v>
      </c>
      <c r="E379" s="170" t="s">
        <v>1051</v>
      </c>
    </row>
    <row r="380" spans="1:5" x14ac:dyDescent="0.25">
      <c r="A380" s="290"/>
      <c r="B380" s="291"/>
      <c r="C380" s="292"/>
      <c r="D380" s="293"/>
      <c r="E380" s="171" t="s">
        <v>1052</v>
      </c>
    </row>
    <row r="381" spans="1:5" x14ac:dyDescent="0.25">
      <c r="A381" s="274" t="s">
        <v>1234</v>
      </c>
      <c r="B381" s="276" t="s">
        <v>1222</v>
      </c>
      <c r="C381" s="277"/>
      <c r="D381" s="280" t="s">
        <v>39</v>
      </c>
      <c r="E381" s="172" t="s">
        <v>1051</v>
      </c>
    </row>
    <row r="382" spans="1:5" x14ac:dyDescent="0.25">
      <c r="A382" s="275"/>
      <c r="B382" s="278"/>
      <c r="C382" s="279"/>
      <c r="D382" s="281"/>
      <c r="E382" s="173" t="s">
        <v>1052</v>
      </c>
    </row>
    <row r="383" spans="1:5" x14ac:dyDescent="0.25">
      <c r="A383" s="282" t="s">
        <v>1235</v>
      </c>
      <c r="B383" s="284" t="s">
        <v>1236</v>
      </c>
      <c r="C383" s="285"/>
      <c r="D383" s="288" t="s">
        <v>39</v>
      </c>
      <c r="E383" s="170" t="s">
        <v>1051</v>
      </c>
    </row>
    <row r="384" spans="1:5" x14ac:dyDescent="0.25">
      <c r="A384" s="290"/>
      <c r="B384" s="291"/>
      <c r="C384" s="292"/>
      <c r="D384" s="293"/>
      <c r="E384" s="171" t="s">
        <v>1052</v>
      </c>
    </row>
    <row r="385" spans="1:5" x14ac:dyDescent="0.25">
      <c r="A385" s="274" t="s">
        <v>1237</v>
      </c>
      <c r="B385" s="276" t="s">
        <v>1236</v>
      </c>
      <c r="C385" s="277"/>
      <c r="D385" s="280" t="s">
        <v>39</v>
      </c>
      <c r="E385" s="172" t="s">
        <v>1051</v>
      </c>
    </row>
    <row r="386" spans="1:5" x14ac:dyDescent="0.25">
      <c r="A386" s="275"/>
      <c r="B386" s="278"/>
      <c r="C386" s="279"/>
      <c r="D386" s="281"/>
      <c r="E386" s="173" t="s">
        <v>1052</v>
      </c>
    </row>
    <row r="387" spans="1:5" x14ac:dyDescent="0.25">
      <c r="A387" s="282" t="s">
        <v>1238</v>
      </c>
      <c r="B387" s="284" t="s">
        <v>1236</v>
      </c>
      <c r="C387" s="285"/>
      <c r="D387" s="288" t="s">
        <v>39</v>
      </c>
      <c r="E387" s="170" t="s">
        <v>1051</v>
      </c>
    </row>
    <row r="388" spans="1:5" x14ac:dyDescent="0.25">
      <c r="A388" s="290"/>
      <c r="B388" s="291"/>
      <c r="C388" s="292"/>
      <c r="D388" s="293"/>
      <c r="E388" s="171" t="s">
        <v>1052</v>
      </c>
    </row>
    <row r="389" spans="1:5" x14ac:dyDescent="0.25">
      <c r="A389" s="274" t="s">
        <v>1239</v>
      </c>
      <c r="B389" s="276" t="s">
        <v>1236</v>
      </c>
      <c r="C389" s="277"/>
      <c r="D389" s="280" t="s">
        <v>39</v>
      </c>
      <c r="E389" s="172" t="s">
        <v>1051</v>
      </c>
    </row>
    <row r="390" spans="1:5" x14ac:dyDescent="0.25">
      <c r="A390" s="275"/>
      <c r="B390" s="278"/>
      <c r="C390" s="279"/>
      <c r="D390" s="281"/>
      <c r="E390" s="173" t="s">
        <v>1052</v>
      </c>
    </row>
    <row r="391" spans="1:5" x14ac:dyDescent="0.25">
      <c r="A391" s="282" t="s">
        <v>1240</v>
      </c>
      <c r="B391" s="284" t="s">
        <v>1236</v>
      </c>
      <c r="C391" s="285"/>
      <c r="D391" s="288" t="s">
        <v>39</v>
      </c>
      <c r="E391" s="170" t="s">
        <v>1051</v>
      </c>
    </row>
    <row r="392" spans="1:5" x14ac:dyDescent="0.25">
      <c r="A392" s="290"/>
      <c r="B392" s="291"/>
      <c r="C392" s="292"/>
      <c r="D392" s="293"/>
      <c r="E392" s="171" t="s">
        <v>1052</v>
      </c>
    </row>
    <row r="393" spans="1:5" x14ac:dyDescent="0.25">
      <c r="A393" s="274" t="s">
        <v>1241</v>
      </c>
      <c r="B393" s="276" t="s">
        <v>1242</v>
      </c>
      <c r="C393" s="277"/>
      <c r="D393" s="280" t="s">
        <v>39</v>
      </c>
      <c r="E393" s="172" t="s">
        <v>1051</v>
      </c>
    </row>
    <row r="394" spans="1:5" x14ac:dyDescent="0.25">
      <c r="A394" s="275"/>
      <c r="B394" s="278"/>
      <c r="C394" s="279"/>
      <c r="D394" s="281"/>
      <c r="E394" s="173" t="s">
        <v>1052</v>
      </c>
    </row>
    <row r="395" spans="1:5" x14ac:dyDescent="0.25">
      <c r="A395" s="282" t="s">
        <v>1243</v>
      </c>
      <c r="B395" s="284" t="s">
        <v>1244</v>
      </c>
      <c r="C395" s="285"/>
      <c r="D395" s="288" t="s">
        <v>39</v>
      </c>
      <c r="E395" s="170" t="s">
        <v>1051</v>
      </c>
    </row>
    <row r="396" spans="1:5" x14ac:dyDescent="0.25">
      <c r="A396" s="290"/>
      <c r="B396" s="291"/>
      <c r="C396" s="292"/>
      <c r="D396" s="293"/>
      <c r="E396" s="171" t="s">
        <v>1052</v>
      </c>
    </row>
    <row r="397" spans="1:5" x14ac:dyDescent="0.25">
      <c r="A397" s="274" t="s">
        <v>1245</v>
      </c>
      <c r="B397" s="276" t="s">
        <v>1242</v>
      </c>
      <c r="C397" s="277"/>
      <c r="D397" s="280" t="s">
        <v>39</v>
      </c>
      <c r="E397" s="172" t="s">
        <v>1051</v>
      </c>
    </row>
    <row r="398" spans="1:5" x14ac:dyDescent="0.25">
      <c r="A398" s="275"/>
      <c r="B398" s="278"/>
      <c r="C398" s="279"/>
      <c r="D398" s="281"/>
      <c r="E398" s="173" t="s">
        <v>1052</v>
      </c>
    </row>
    <row r="399" spans="1:5" x14ac:dyDescent="0.25">
      <c r="A399" s="282" t="s">
        <v>1246</v>
      </c>
      <c r="B399" s="284" t="s">
        <v>1242</v>
      </c>
      <c r="C399" s="285"/>
      <c r="D399" s="288" t="s">
        <v>39</v>
      </c>
      <c r="E399" s="170" t="s">
        <v>1051</v>
      </c>
    </row>
    <row r="400" spans="1:5" x14ac:dyDescent="0.25">
      <c r="A400" s="290"/>
      <c r="B400" s="291"/>
      <c r="C400" s="292"/>
      <c r="D400" s="293"/>
      <c r="E400" s="171" t="s">
        <v>1052</v>
      </c>
    </row>
    <row r="401" spans="1:5" x14ac:dyDescent="0.25">
      <c r="A401" s="274" t="s">
        <v>1247</v>
      </c>
      <c r="B401" s="276" t="s">
        <v>1242</v>
      </c>
      <c r="C401" s="277"/>
      <c r="D401" s="280" t="s">
        <v>39</v>
      </c>
      <c r="E401" s="172" t="s">
        <v>1051</v>
      </c>
    </row>
    <row r="402" spans="1:5" x14ac:dyDescent="0.25">
      <c r="A402" s="275"/>
      <c r="B402" s="278"/>
      <c r="C402" s="279"/>
      <c r="D402" s="281"/>
      <c r="E402" s="173" t="s">
        <v>1052</v>
      </c>
    </row>
    <row r="403" spans="1:5" x14ac:dyDescent="0.25">
      <c r="A403" s="282" t="s">
        <v>1248</v>
      </c>
      <c r="B403" s="284" t="s">
        <v>1242</v>
      </c>
      <c r="C403" s="285"/>
      <c r="D403" s="288" t="s">
        <v>39</v>
      </c>
      <c r="E403" s="170" t="s">
        <v>1051</v>
      </c>
    </row>
    <row r="404" spans="1:5" x14ac:dyDescent="0.25">
      <c r="A404" s="290"/>
      <c r="B404" s="291"/>
      <c r="C404" s="292"/>
      <c r="D404" s="293"/>
      <c r="E404" s="171" t="s">
        <v>1052</v>
      </c>
    </row>
    <row r="405" spans="1:5" x14ac:dyDescent="0.25">
      <c r="A405" s="274" t="s">
        <v>1249</v>
      </c>
      <c r="B405" s="276" t="s">
        <v>1242</v>
      </c>
      <c r="C405" s="277"/>
      <c r="D405" s="280" t="s">
        <v>39</v>
      </c>
      <c r="E405" s="172" t="s">
        <v>1051</v>
      </c>
    </row>
    <row r="406" spans="1:5" x14ac:dyDescent="0.25">
      <c r="A406" s="275"/>
      <c r="B406" s="278"/>
      <c r="C406" s="279"/>
      <c r="D406" s="281"/>
      <c r="E406" s="173" t="s">
        <v>1052</v>
      </c>
    </row>
    <row r="407" spans="1:5" x14ac:dyDescent="0.25">
      <c r="A407" s="282" t="s">
        <v>1250</v>
      </c>
      <c r="B407" s="284" t="s">
        <v>1242</v>
      </c>
      <c r="C407" s="285"/>
      <c r="D407" s="288" t="s">
        <v>39</v>
      </c>
      <c r="E407" s="170" t="s">
        <v>1051</v>
      </c>
    </row>
    <row r="408" spans="1:5" x14ac:dyDescent="0.25">
      <c r="A408" s="290"/>
      <c r="B408" s="291"/>
      <c r="C408" s="292"/>
      <c r="D408" s="293"/>
      <c r="E408" s="171" t="s">
        <v>1052</v>
      </c>
    </row>
    <row r="409" spans="1:5" x14ac:dyDescent="0.25">
      <c r="A409" s="274" t="s">
        <v>1251</v>
      </c>
      <c r="B409" s="276" t="s">
        <v>1222</v>
      </c>
      <c r="C409" s="277"/>
      <c r="D409" s="280" t="s">
        <v>39</v>
      </c>
      <c r="E409" s="172" t="s">
        <v>1051</v>
      </c>
    </row>
    <row r="410" spans="1:5" x14ac:dyDescent="0.25">
      <c r="A410" s="275"/>
      <c r="B410" s="278"/>
      <c r="C410" s="279"/>
      <c r="D410" s="281"/>
      <c r="E410" s="173" t="s">
        <v>1052</v>
      </c>
    </row>
    <row r="411" spans="1:5" x14ac:dyDescent="0.25">
      <c r="A411" s="282" t="s">
        <v>1252</v>
      </c>
      <c r="B411" s="284" t="s">
        <v>1242</v>
      </c>
      <c r="C411" s="285"/>
      <c r="D411" s="288" t="s">
        <v>39</v>
      </c>
      <c r="E411" s="170" t="s">
        <v>1051</v>
      </c>
    </row>
    <row r="412" spans="1:5" x14ac:dyDescent="0.25">
      <c r="A412" s="290"/>
      <c r="B412" s="291"/>
      <c r="C412" s="292"/>
      <c r="D412" s="293"/>
      <c r="E412" s="171" t="s">
        <v>1052</v>
      </c>
    </row>
    <row r="413" spans="1:5" x14ac:dyDescent="0.25">
      <c r="A413" s="274" t="s">
        <v>1253</v>
      </c>
      <c r="B413" s="276" t="s">
        <v>1254</v>
      </c>
      <c r="C413" s="277"/>
      <c r="D413" s="280" t="s">
        <v>39</v>
      </c>
      <c r="E413" s="172" t="s">
        <v>1051</v>
      </c>
    </row>
    <row r="414" spans="1:5" x14ac:dyDescent="0.25">
      <c r="A414" s="275"/>
      <c r="B414" s="278"/>
      <c r="C414" s="279"/>
      <c r="D414" s="281"/>
      <c r="E414" s="173" t="s">
        <v>1052</v>
      </c>
    </row>
    <row r="415" spans="1:5" x14ac:dyDescent="0.25">
      <c r="A415" s="282" t="s">
        <v>1255</v>
      </c>
      <c r="B415" s="284" t="s">
        <v>1254</v>
      </c>
      <c r="C415" s="285"/>
      <c r="D415" s="288" t="s">
        <v>39</v>
      </c>
      <c r="E415" s="170" t="s">
        <v>1051</v>
      </c>
    </row>
    <row r="416" spans="1:5" x14ac:dyDescent="0.25">
      <c r="A416" s="290"/>
      <c r="B416" s="291"/>
      <c r="C416" s="292"/>
      <c r="D416" s="293"/>
      <c r="E416" s="171" t="s">
        <v>1052</v>
      </c>
    </row>
    <row r="417" spans="1:5" x14ac:dyDescent="0.25">
      <c r="A417" s="274" t="s">
        <v>1256</v>
      </c>
      <c r="B417" s="276" t="s">
        <v>1254</v>
      </c>
      <c r="C417" s="277"/>
      <c r="D417" s="280" t="s">
        <v>39</v>
      </c>
      <c r="E417" s="172" t="s">
        <v>1051</v>
      </c>
    </row>
    <row r="418" spans="1:5" x14ac:dyDescent="0.25">
      <c r="A418" s="275"/>
      <c r="B418" s="278"/>
      <c r="C418" s="279"/>
      <c r="D418" s="281"/>
      <c r="E418" s="173" t="s">
        <v>1052</v>
      </c>
    </row>
    <row r="419" spans="1:5" x14ac:dyDescent="0.25">
      <c r="A419" s="282" t="s">
        <v>1257</v>
      </c>
      <c r="B419" s="284" t="s">
        <v>1254</v>
      </c>
      <c r="C419" s="285"/>
      <c r="D419" s="288" t="s">
        <v>39</v>
      </c>
      <c r="E419" s="170" t="s">
        <v>1051</v>
      </c>
    </row>
    <row r="420" spans="1:5" x14ac:dyDescent="0.25">
      <c r="A420" s="290"/>
      <c r="B420" s="291"/>
      <c r="C420" s="292"/>
      <c r="D420" s="293"/>
      <c r="E420" s="171" t="s">
        <v>1052</v>
      </c>
    </row>
    <row r="421" spans="1:5" x14ac:dyDescent="0.25">
      <c r="A421" s="274" t="s">
        <v>1258</v>
      </c>
      <c r="B421" s="276" t="s">
        <v>1254</v>
      </c>
      <c r="C421" s="277"/>
      <c r="D421" s="280" t="s">
        <v>39</v>
      </c>
      <c r="E421" s="172" t="s">
        <v>1051</v>
      </c>
    </row>
    <row r="422" spans="1:5" x14ac:dyDescent="0.25">
      <c r="A422" s="275"/>
      <c r="B422" s="278"/>
      <c r="C422" s="279"/>
      <c r="D422" s="281"/>
      <c r="E422" s="173" t="s">
        <v>1052</v>
      </c>
    </row>
    <row r="423" spans="1:5" x14ac:dyDescent="0.25">
      <c r="A423" s="282" t="s">
        <v>1259</v>
      </c>
      <c r="B423" s="284" t="s">
        <v>1254</v>
      </c>
      <c r="C423" s="285"/>
      <c r="D423" s="288" t="s">
        <v>39</v>
      </c>
      <c r="E423" s="170" t="s">
        <v>1051</v>
      </c>
    </row>
    <row r="424" spans="1:5" x14ac:dyDescent="0.25">
      <c r="A424" s="290"/>
      <c r="B424" s="291"/>
      <c r="C424" s="292"/>
      <c r="D424" s="293"/>
      <c r="E424" s="171" t="s">
        <v>1052</v>
      </c>
    </row>
    <row r="425" spans="1:5" x14ac:dyDescent="0.25">
      <c r="A425" s="274" t="s">
        <v>1260</v>
      </c>
      <c r="B425" s="276" t="s">
        <v>1254</v>
      </c>
      <c r="C425" s="277"/>
      <c r="D425" s="280" t="s">
        <v>39</v>
      </c>
      <c r="E425" s="172" t="s">
        <v>1051</v>
      </c>
    </row>
    <row r="426" spans="1:5" x14ac:dyDescent="0.25">
      <c r="A426" s="275"/>
      <c r="B426" s="278"/>
      <c r="C426" s="279"/>
      <c r="D426" s="281"/>
      <c r="E426" s="173" t="s">
        <v>1052</v>
      </c>
    </row>
    <row r="427" spans="1:5" x14ac:dyDescent="0.25">
      <c r="A427" s="282" t="s">
        <v>1261</v>
      </c>
      <c r="B427" s="284" t="s">
        <v>1254</v>
      </c>
      <c r="C427" s="285"/>
      <c r="D427" s="288" t="s">
        <v>39</v>
      </c>
      <c r="E427" s="170" t="s">
        <v>1051</v>
      </c>
    </row>
    <row r="428" spans="1:5" x14ac:dyDescent="0.25">
      <c r="A428" s="290"/>
      <c r="B428" s="291"/>
      <c r="C428" s="292"/>
      <c r="D428" s="293"/>
      <c r="E428" s="171" t="s">
        <v>1052</v>
      </c>
    </row>
    <row r="429" spans="1:5" x14ac:dyDescent="0.25">
      <c r="A429" s="274" t="s">
        <v>1262</v>
      </c>
      <c r="B429" s="276" t="s">
        <v>1236</v>
      </c>
      <c r="C429" s="277"/>
      <c r="D429" s="280" t="s">
        <v>39</v>
      </c>
      <c r="E429" s="172" t="s">
        <v>1051</v>
      </c>
    </row>
    <row r="430" spans="1:5" x14ac:dyDescent="0.25">
      <c r="A430" s="275"/>
      <c r="B430" s="278"/>
      <c r="C430" s="279"/>
      <c r="D430" s="281"/>
      <c r="E430" s="173" t="s">
        <v>1052</v>
      </c>
    </row>
    <row r="431" spans="1:5" x14ac:dyDescent="0.25">
      <c r="A431" s="282" t="s">
        <v>1263</v>
      </c>
      <c r="B431" s="284" t="s">
        <v>1254</v>
      </c>
      <c r="C431" s="285"/>
      <c r="D431" s="288" t="s">
        <v>39</v>
      </c>
      <c r="E431" s="170" t="s">
        <v>1051</v>
      </c>
    </row>
    <row r="432" spans="1:5" x14ac:dyDescent="0.25">
      <c r="A432" s="290"/>
      <c r="B432" s="291"/>
      <c r="C432" s="292"/>
      <c r="D432" s="293"/>
      <c r="E432" s="171" t="s">
        <v>1052</v>
      </c>
    </row>
    <row r="433" spans="1:5" x14ac:dyDescent="0.25">
      <c r="A433" s="274" t="s">
        <v>1264</v>
      </c>
      <c r="B433" s="276" t="s">
        <v>1254</v>
      </c>
      <c r="C433" s="277"/>
      <c r="D433" s="280" t="s">
        <v>39</v>
      </c>
      <c r="E433" s="172" t="s">
        <v>1051</v>
      </c>
    </row>
    <row r="434" spans="1:5" x14ac:dyDescent="0.25">
      <c r="A434" s="275"/>
      <c r="B434" s="278"/>
      <c r="C434" s="279"/>
      <c r="D434" s="281"/>
      <c r="E434" s="173" t="s">
        <v>1052</v>
      </c>
    </row>
    <row r="435" spans="1:5" x14ac:dyDescent="0.25">
      <c r="A435" s="282" t="s">
        <v>1265</v>
      </c>
      <c r="B435" s="284" t="s">
        <v>1244</v>
      </c>
      <c r="C435" s="285"/>
      <c r="D435" s="288" t="s">
        <v>39</v>
      </c>
      <c r="E435" s="170" t="s">
        <v>1051</v>
      </c>
    </row>
    <row r="436" spans="1:5" x14ac:dyDescent="0.25">
      <c r="A436" s="290"/>
      <c r="B436" s="291"/>
      <c r="C436" s="292"/>
      <c r="D436" s="293"/>
      <c r="E436" s="171" t="s">
        <v>1052</v>
      </c>
    </row>
    <row r="437" spans="1:5" x14ac:dyDescent="0.25">
      <c r="A437" s="274" t="s">
        <v>1266</v>
      </c>
      <c r="B437" s="276" t="s">
        <v>1244</v>
      </c>
      <c r="C437" s="277"/>
      <c r="D437" s="280" t="s">
        <v>39</v>
      </c>
      <c r="E437" s="172" t="s">
        <v>1051</v>
      </c>
    </row>
    <row r="438" spans="1:5" x14ac:dyDescent="0.25">
      <c r="A438" s="275"/>
      <c r="B438" s="278"/>
      <c r="C438" s="279"/>
      <c r="D438" s="281"/>
      <c r="E438" s="173" t="s">
        <v>1052</v>
      </c>
    </row>
    <row r="439" spans="1:5" x14ac:dyDescent="0.25">
      <c r="A439" s="282" t="s">
        <v>1267</v>
      </c>
      <c r="B439" s="284" t="s">
        <v>1244</v>
      </c>
      <c r="C439" s="285"/>
      <c r="D439" s="288" t="s">
        <v>39</v>
      </c>
      <c r="E439" s="170" t="s">
        <v>1051</v>
      </c>
    </row>
    <row r="440" spans="1:5" x14ac:dyDescent="0.25">
      <c r="A440" s="290"/>
      <c r="B440" s="291"/>
      <c r="C440" s="292"/>
      <c r="D440" s="293"/>
      <c r="E440" s="171" t="s">
        <v>1052</v>
      </c>
    </row>
    <row r="441" spans="1:5" x14ac:dyDescent="0.25">
      <c r="A441" s="274" t="s">
        <v>1268</v>
      </c>
      <c r="B441" s="276" t="s">
        <v>1244</v>
      </c>
      <c r="C441" s="277"/>
      <c r="D441" s="280" t="s">
        <v>39</v>
      </c>
      <c r="E441" s="172" t="s">
        <v>1051</v>
      </c>
    </row>
    <row r="442" spans="1:5" x14ac:dyDescent="0.25">
      <c r="A442" s="275"/>
      <c r="B442" s="278"/>
      <c r="C442" s="279"/>
      <c r="D442" s="281"/>
      <c r="E442" s="173" t="s">
        <v>1052</v>
      </c>
    </row>
    <row r="443" spans="1:5" x14ac:dyDescent="0.25">
      <c r="A443" s="282" t="s">
        <v>1269</v>
      </c>
      <c r="B443" s="284" t="s">
        <v>1244</v>
      </c>
      <c r="C443" s="285"/>
      <c r="D443" s="288" t="s">
        <v>39</v>
      </c>
      <c r="E443" s="170" t="s">
        <v>1051</v>
      </c>
    </row>
    <row r="444" spans="1:5" x14ac:dyDescent="0.25">
      <c r="A444" s="290"/>
      <c r="B444" s="291"/>
      <c r="C444" s="292"/>
      <c r="D444" s="293"/>
      <c r="E444" s="171" t="s">
        <v>1052</v>
      </c>
    </row>
    <row r="445" spans="1:5" x14ac:dyDescent="0.25">
      <c r="A445" s="274" t="s">
        <v>1270</v>
      </c>
      <c r="B445" s="276" t="s">
        <v>1271</v>
      </c>
      <c r="C445" s="277"/>
      <c r="D445" s="280" t="s">
        <v>39</v>
      </c>
      <c r="E445" s="172" t="s">
        <v>1051</v>
      </c>
    </row>
    <row r="446" spans="1:5" x14ac:dyDescent="0.25">
      <c r="A446" s="275"/>
      <c r="B446" s="278"/>
      <c r="C446" s="279"/>
      <c r="D446" s="281"/>
      <c r="E446" s="173" t="s">
        <v>1052</v>
      </c>
    </row>
    <row r="447" spans="1:5" x14ac:dyDescent="0.25">
      <c r="A447" s="282" t="s">
        <v>1272</v>
      </c>
      <c r="B447" s="284" t="s">
        <v>1271</v>
      </c>
      <c r="C447" s="285"/>
      <c r="D447" s="288" t="s">
        <v>39</v>
      </c>
      <c r="E447" s="170" t="s">
        <v>1051</v>
      </c>
    </row>
    <row r="448" spans="1:5" x14ac:dyDescent="0.25">
      <c r="A448" s="290"/>
      <c r="B448" s="291"/>
      <c r="C448" s="292"/>
      <c r="D448" s="293"/>
      <c r="E448" s="171" t="s">
        <v>1052</v>
      </c>
    </row>
    <row r="449" spans="1:5" x14ac:dyDescent="0.25">
      <c r="A449" s="274" t="s">
        <v>1273</v>
      </c>
      <c r="B449" s="276" t="s">
        <v>1271</v>
      </c>
      <c r="C449" s="277"/>
      <c r="D449" s="280" t="s">
        <v>39</v>
      </c>
      <c r="E449" s="172" t="s">
        <v>1051</v>
      </c>
    </row>
    <row r="450" spans="1:5" x14ac:dyDescent="0.25">
      <c r="A450" s="275"/>
      <c r="B450" s="278"/>
      <c r="C450" s="279"/>
      <c r="D450" s="281"/>
      <c r="E450" s="173" t="s">
        <v>1052</v>
      </c>
    </row>
    <row r="451" spans="1:5" x14ac:dyDescent="0.25">
      <c r="A451" s="282" t="s">
        <v>1274</v>
      </c>
      <c r="B451" s="284" t="s">
        <v>1271</v>
      </c>
      <c r="C451" s="285"/>
      <c r="D451" s="288" t="s">
        <v>39</v>
      </c>
      <c r="E451" s="170" t="s">
        <v>1051</v>
      </c>
    </row>
    <row r="452" spans="1:5" x14ac:dyDescent="0.25">
      <c r="A452" s="290"/>
      <c r="B452" s="291"/>
      <c r="C452" s="292"/>
      <c r="D452" s="293"/>
      <c r="E452" s="171" t="s">
        <v>1052</v>
      </c>
    </row>
    <row r="453" spans="1:5" x14ac:dyDescent="0.25">
      <c r="A453" s="274" t="s">
        <v>1275</v>
      </c>
      <c r="B453" s="276" t="s">
        <v>1276</v>
      </c>
      <c r="C453" s="277"/>
      <c r="D453" s="280" t="s">
        <v>39</v>
      </c>
      <c r="E453" s="172" t="s">
        <v>1051</v>
      </c>
    </row>
    <row r="454" spans="1:5" x14ac:dyDescent="0.25">
      <c r="A454" s="275"/>
      <c r="B454" s="278"/>
      <c r="C454" s="279"/>
      <c r="D454" s="281"/>
      <c r="E454" s="173" t="s">
        <v>1052</v>
      </c>
    </row>
    <row r="455" spans="1:5" x14ac:dyDescent="0.25">
      <c r="A455" s="282" t="s">
        <v>1277</v>
      </c>
      <c r="B455" s="284" t="s">
        <v>1276</v>
      </c>
      <c r="C455" s="285"/>
      <c r="D455" s="288" t="s">
        <v>39</v>
      </c>
      <c r="E455" s="170" t="s">
        <v>1051</v>
      </c>
    </row>
    <row r="456" spans="1:5" x14ac:dyDescent="0.25">
      <c r="A456" s="290"/>
      <c r="B456" s="291"/>
      <c r="C456" s="292"/>
      <c r="D456" s="293"/>
      <c r="E456" s="171" t="s">
        <v>1052</v>
      </c>
    </row>
    <row r="457" spans="1:5" x14ac:dyDescent="0.25">
      <c r="A457" s="274" t="s">
        <v>1278</v>
      </c>
      <c r="B457" s="276" t="s">
        <v>1276</v>
      </c>
      <c r="C457" s="277"/>
      <c r="D457" s="280" t="s">
        <v>39</v>
      </c>
      <c r="E457" s="172" t="s">
        <v>1051</v>
      </c>
    </row>
    <row r="458" spans="1:5" x14ac:dyDescent="0.25">
      <c r="A458" s="275"/>
      <c r="B458" s="278"/>
      <c r="C458" s="279"/>
      <c r="D458" s="281"/>
      <c r="E458" s="173" t="s">
        <v>1052</v>
      </c>
    </row>
    <row r="459" spans="1:5" x14ac:dyDescent="0.25">
      <c r="A459" s="282" t="s">
        <v>1279</v>
      </c>
      <c r="B459" s="284" t="s">
        <v>1276</v>
      </c>
      <c r="C459" s="285"/>
      <c r="D459" s="288" t="s">
        <v>39</v>
      </c>
      <c r="E459" s="170" t="s">
        <v>1051</v>
      </c>
    </row>
    <row r="460" spans="1:5" x14ac:dyDescent="0.25">
      <c r="A460" s="290"/>
      <c r="B460" s="291"/>
      <c r="C460" s="292"/>
      <c r="D460" s="293"/>
      <c r="E460" s="171" t="s">
        <v>1052</v>
      </c>
    </row>
    <row r="461" spans="1:5" x14ac:dyDescent="0.25">
      <c r="A461" s="274" t="s">
        <v>1280</v>
      </c>
      <c r="B461" s="276" t="s">
        <v>1276</v>
      </c>
      <c r="C461" s="277"/>
      <c r="D461" s="280" t="s">
        <v>39</v>
      </c>
      <c r="E461" s="172" t="s">
        <v>1051</v>
      </c>
    </row>
    <row r="462" spans="1:5" x14ac:dyDescent="0.25">
      <c r="A462" s="275"/>
      <c r="B462" s="278"/>
      <c r="C462" s="279"/>
      <c r="D462" s="281"/>
      <c r="E462" s="173" t="s">
        <v>1052</v>
      </c>
    </row>
    <row r="463" spans="1:5" x14ac:dyDescent="0.25">
      <c r="A463" s="282" t="s">
        <v>1281</v>
      </c>
      <c r="B463" s="284" t="s">
        <v>1282</v>
      </c>
      <c r="C463" s="285"/>
      <c r="D463" s="288" t="s">
        <v>39</v>
      </c>
      <c r="E463" s="170" t="s">
        <v>1051</v>
      </c>
    </row>
    <row r="464" spans="1:5" x14ac:dyDescent="0.25">
      <c r="A464" s="290"/>
      <c r="B464" s="291"/>
      <c r="C464" s="292"/>
      <c r="D464" s="293"/>
      <c r="E464" s="171" t="s">
        <v>1052</v>
      </c>
    </row>
    <row r="465" spans="1:5" x14ac:dyDescent="0.25">
      <c r="A465" s="274" t="s">
        <v>1283</v>
      </c>
      <c r="B465" s="276" t="s">
        <v>1282</v>
      </c>
      <c r="C465" s="277"/>
      <c r="D465" s="280" t="s">
        <v>39</v>
      </c>
      <c r="E465" s="172" t="s">
        <v>1051</v>
      </c>
    </row>
    <row r="466" spans="1:5" x14ac:dyDescent="0.25">
      <c r="A466" s="275"/>
      <c r="B466" s="278"/>
      <c r="C466" s="279"/>
      <c r="D466" s="281"/>
      <c r="E466" s="173" t="s">
        <v>1052</v>
      </c>
    </row>
    <row r="467" spans="1:5" x14ac:dyDescent="0.25">
      <c r="A467" s="282" t="s">
        <v>1284</v>
      </c>
      <c r="B467" s="284" t="s">
        <v>1242</v>
      </c>
      <c r="C467" s="285"/>
      <c r="D467" s="288" t="s">
        <v>39</v>
      </c>
      <c r="E467" s="170" t="s">
        <v>1051</v>
      </c>
    </row>
    <row r="468" spans="1:5" x14ac:dyDescent="0.25">
      <c r="A468" s="290"/>
      <c r="B468" s="291"/>
      <c r="C468" s="292"/>
      <c r="D468" s="293"/>
      <c r="E468" s="171" t="s">
        <v>1052</v>
      </c>
    </row>
    <row r="469" spans="1:5" x14ac:dyDescent="0.25">
      <c r="A469" s="274" t="s">
        <v>1285</v>
      </c>
      <c r="B469" s="276" t="s">
        <v>1236</v>
      </c>
      <c r="C469" s="277"/>
      <c r="D469" s="280" t="s">
        <v>39</v>
      </c>
      <c r="E469" s="172" t="s">
        <v>1051</v>
      </c>
    </row>
    <row r="470" spans="1:5" x14ac:dyDescent="0.25">
      <c r="A470" s="275"/>
      <c r="B470" s="278"/>
      <c r="C470" s="279"/>
      <c r="D470" s="281"/>
      <c r="E470" s="173" t="s">
        <v>1052</v>
      </c>
    </row>
    <row r="471" spans="1:5" x14ac:dyDescent="0.25">
      <c r="A471" s="282" t="s">
        <v>1222</v>
      </c>
      <c r="B471" s="284"/>
      <c r="C471" s="285"/>
      <c r="D471" s="288" t="s">
        <v>39</v>
      </c>
      <c r="E471" s="170" t="s">
        <v>1051</v>
      </c>
    </row>
    <row r="472" spans="1:5" x14ac:dyDescent="0.25">
      <c r="A472" s="290"/>
      <c r="B472" s="291"/>
      <c r="C472" s="292"/>
      <c r="D472" s="293"/>
      <c r="E472" s="171" t="s">
        <v>1052</v>
      </c>
    </row>
    <row r="473" spans="1:5" x14ac:dyDescent="0.25">
      <c r="A473" s="274" t="s">
        <v>1236</v>
      </c>
      <c r="B473" s="276"/>
      <c r="C473" s="277"/>
      <c r="D473" s="280" t="s">
        <v>39</v>
      </c>
      <c r="E473" s="172" t="s">
        <v>1051</v>
      </c>
    </row>
    <row r="474" spans="1:5" x14ac:dyDescent="0.25">
      <c r="A474" s="275"/>
      <c r="B474" s="278"/>
      <c r="C474" s="279"/>
      <c r="D474" s="281"/>
      <c r="E474" s="173" t="s">
        <v>1052</v>
      </c>
    </row>
    <row r="475" spans="1:5" x14ac:dyDescent="0.25">
      <c r="A475" s="282" t="s">
        <v>1242</v>
      </c>
      <c r="B475" s="284"/>
      <c r="C475" s="285"/>
      <c r="D475" s="288" t="s">
        <v>39</v>
      </c>
      <c r="E475" s="170" t="s">
        <v>1051</v>
      </c>
    </row>
    <row r="476" spans="1:5" x14ac:dyDescent="0.25">
      <c r="A476" s="290"/>
      <c r="B476" s="291"/>
      <c r="C476" s="292"/>
      <c r="D476" s="293"/>
      <c r="E476" s="171" t="s">
        <v>1052</v>
      </c>
    </row>
    <row r="477" spans="1:5" x14ac:dyDescent="0.25">
      <c r="A477" s="274" t="s">
        <v>1254</v>
      </c>
      <c r="B477" s="276"/>
      <c r="C477" s="277"/>
      <c r="D477" s="280" t="s">
        <v>39</v>
      </c>
      <c r="E477" s="172" t="s">
        <v>1051</v>
      </c>
    </row>
    <row r="478" spans="1:5" x14ac:dyDescent="0.25">
      <c r="A478" s="275"/>
      <c r="B478" s="278"/>
      <c r="C478" s="279"/>
      <c r="D478" s="281"/>
      <c r="E478" s="173" t="s">
        <v>1052</v>
      </c>
    </row>
    <row r="479" spans="1:5" x14ac:dyDescent="0.25">
      <c r="A479" s="282" t="s">
        <v>1244</v>
      </c>
      <c r="B479" s="284"/>
      <c r="C479" s="285"/>
      <c r="D479" s="288" t="s">
        <v>39</v>
      </c>
      <c r="E479" s="170" t="s">
        <v>1051</v>
      </c>
    </row>
    <row r="480" spans="1:5" x14ac:dyDescent="0.25">
      <c r="A480" s="290"/>
      <c r="B480" s="291"/>
      <c r="C480" s="292"/>
      <c r="D480" s="293"/>
      <c r="E480" s="171" t="s">
        <v>1052</v>
      </c>
    </row>
    <row r="481" spans="1:5" x14ac:dyDescent="0.25">
      <c r="A481" s="274" t="s">
        <v>1271</v>
      </c>
      <c r="B481" s="276"/>
      <c r="C481" s="277"/>
      <c r="D481" s="280" t="s">
        <v>39</v>
      </c>
      <c r="E481" s="172" t="s">
        <v>1051</v>
      </c>
    </row>
    <row r="482" spans="1:5" x14ac:dyDescent="0.25">
      <c r="A482" s="275"/>
      <c r="B482" s="278"/>
      <c r="C482" s="279"/>
      <c r="D482" s="281"/>
      <c r="E482" s="173" t="s">
        <v>1052</v>
      </c>
    </row>
    <row r="483" spans="1:5" x14ac:dyDescent="0.25">
      <c r="A483" s="282" t="s">
        <v>1276</v>
      </c>
      <c r="B483" s="284"/>
      <c r="C483" s="285"/>
      <c r="D483" s="288" t="s">
        <v>39</v>
      </c>
      <c r="E483" s="170" t="s">
        <v>1051</v>
      </c>
    </row>
    <row r="484" spans="1:5" x14ac:dyDescent="0.25">
      <c r="A484" s="290"/>
      <c r="B484" s="291"/>
      <c r="C484" s="292"/>
      <c r="D484" s="293"/>
      <c r="E484" s="171" t="s">
        <v>1052</v>
      </c>
    </row>
    <row r="485" spans="1:5" x14ac:dyDescent="0.25">
      <c r="A485" s="274" t="s">
        <v>1282</v>
      </c>
      <c r="B485" s="276"/>
      <c r="C485" s="277"/>
      <c r="D485" s="280" t="s">
        <v>39</v>
      </c>
      <c r="E485" s="172" t="s">
        <v>1051</v>
      </c>
    </row>
    <row r="486" spans="1:5" x14ac:dyDescent="0.25">
      <c r="A486" s="275"/>
      <c r="B486" s="278"/>
      <c r="C486" s="279"/>
      <c r="D486" s="281"/>
      <c r="E486" s="173" t="s">
        <v>1052</v>
      </c>
    </row>
    <row r="487" spans="1:5" x14ac:dyDescent="0.25">
      <c r="A487" s="282" t="s">
        <v>1286</v>
      </c>
      <c r="B487" s="284" t="s">
        <v>1222</v>
      </c>
      <c r="C487" s="285"/>
      <c r="D487" s="288" t="s">
        <v>39</v>
      </c>
      <c r="E487" s="170" t="s">
        <v>1051</v>
      </c>
    </row>
    <row r="488" spans="1:5" x14ac:dyDescent="0.25">
      <c r="A488" s="290"/>
      <c r="B488" s="291"/>
      <c r="C488" s="292"/>
      <c r="D488" s="293"/>
      <c r="E488" s="171" t="s">
        <v>1052</v>
      </c>
    </row>
    <row r="489" spans="1:5" x14ac:dyDescent="0.25">
      <c r="A489" s="274" t="s">
        <v>1287</v>
      </c>
      <c r="B489" s="276" t="s">
        <v>1244</v>
      </c>
      <c r="C489" s="277"/>
      <c r="D489" s="280" t="s">
        <v>39</v>
      </c>
      <c r="E489" s="172" t="s">
        <v>1051</v>
      </c>
    </row>
    <row r="490" spans="1:5" x14ac:dyDescent="0.25">
      <c r="A490" s="275"/>
      <c r="B490" s="278"/>
      <c r="C490" s="279"/>
      <c r="D490" s="281"/>
      <c r="E490" s="173" t="s">
        <v>1052</v>
      </c>
    </row>
    <row r="491" spans="1:5" x14ac:dyDescent="0.25">
      <c r="A491" s="282" t="s">
        <v>1288</v>
      </c>
      <c r="B491" s="284" t="s">
        <v>1282</v>
      </c>
      <c r="C491" s="285"/>
      <c r="D491" s="288" t="s">
        <v>39</v>
      </c>
      <c r="E491" s="170" t="s">
        <v>1051</v>
      </c>
    </row>
    <row r="492" spans="1:5" x14ac:dyDescent="0.25">
      <c r="A492" s="290"/>
      <c r="B492" s="291"/>
      <c r="C492" s="292"/>
      <c r="D492" s="293"/>
      <c r="E492" s="171" t="s">
        <v>1052</v>
      </c>
    </row>
    <row r="493" spans="1:5" x14ac:dyDescent="0.25">
      <c r="A493" s="274" t="s">
        <v>1289</v>
      </c>
      <c r="B493" s="276" t="s">
        <v>1236</v>
      </c>
      <c r="C493" s="277"/>
      <c r="D493" s="280" t="s">
        <v>39</v>
      </c>
      <c r="E493" s="172" t="s">
        <v>1051</v>
      </c>
    </row>
    <row r="494" spans="1:5" x14ac:dyDescent="0.25">
      <c r="A494" s="275"/>
      <c r="B494" s="278"/>
      <c r="C494" s="279"/>
      <c r="D494" s="281"/>
      <c r="E494" s="173" t="s">
        <v>1052</v>
      </c>
    </row>
    <row r="495" spans="1:5" x14ac:dyDescent="0.25">
      <c r="A495" s="166" t="s">
        <v>1290</v>
      </c>
      <c r="B495" s="294"/>
      <c r="C495" s="295"/>
      <c r="D495" s="157" t="s">
        <v>40</v>
      </c>
      <c r="E495" s="167"/>
    </row>
    <row r="496" spans="1:5" x14ac:dyDescent="0.25">
      <c r="A496" s="168" t="s">
        <v>1291</v>
      </c>
      <c r="B496" s="296"/>
      <c r="C496" s="297"/>
      <c r="D496" s="158" t="s">
        <v>40</v>
      </c>
      <c r="E496" s="169"/>
    </row>
    <row r="497" spans="1:5" x14ac:dyDescent="0.25">
      <c r="A497" s="166" t="s">
        <v>1292</v>
      </c>
      <c r="B497" s="294"/>
      <c r="C497" s="295"/>
      <c r="D497" s="157" t="s">
        <v>40</v>
      </c>
      <c r="E497" s="167"/>
    </row>
    <row r="498" spans="1:5" x14ac:dyDescent="0.25">
      <c r="A498" s="168" t="s">
        <v>1293</v>
      </c>
      <c r="B498" s="296"/>
      <c r="C498" s="297"/>
      <c r="D498" s="158" t="s">
        <v>40</v>
      </c>
      <c r="E498" s="169"/>
    </row>
    <row r="499" spans="1:5" x14ac:dyDescent="0.25">
      <c r="A499" s="166" t="s">
        <v>1294</v>
      </c>
      <c r="B499" s="294"/>
      <c r="C499" s="295"/>
      <c r="D499" s="157" t="s">
        <v>40</v>
      </c>
      <c r="E499" s="167"/>
    </row>
    <row r="500" spans="1:5" x14ac:dyDescent="0.25">
      <c r="A500" s="168" t="s">
        <v>1295</v>
      </c>
      <c r="B500" s="296"/>
      <c r="C500" s="297"/>
      <c r="D500" s="158" t="s">
        <v>40</v>
      </c>
      <c r="E500" s="169"/>
    </row>
    <row r="501" spans="1:5" x14ac:dyDescent="0.25">
      <c r="A501" s="166" t="s">
        <v>1296</v>
      </c>
      <c r="B501" s="294"/>
      <c r="C501" s="295"/>
      <c r="D501" s="157" t="s">
        <v>40</v>
      </c>
      <c r="E501" s="167"/>
    </row>
    <row r="502" spans="1:5" x14ac:dyDescent="0.25">
      <c r="A502" s="168" t="s">
        <v>1297</v>
      </c>
      <c r="B502" s="296"/>
      <c r="C502" s="297"/>
      <c r="D502" s="158" t="s">
        <v>40</v>
      </c>
      <c r="E502" s="169"/>
    </row>
    <row r="503" spans="1:5" x14ac:dyDescent="0.25">
      <c r="A503" s="166" t="s">
        <v>1298</v>
      </c>
      <c r="B503" s="294"/>
      <c r="C503" s="295"/>
      <c r="D503" s="157" t="s">
        <v>40</v>
      </c>
      <c r="E503" s="167"/>
    </row>
    <row r="504" spans="1:5" x14ac:dyDescent="0.25">
      <c r="A504" s="168" t="s">
        <v>1299</v>
      </c>
      <c r="B504" s="296"/>
      <c r="C504" s="297"/>
      <c r="D504" s="158" t="s">
        <v>40</v>
      </c>
      <c r="E504" s="169"/>
    </row>
    <row r="505" spans="1:5" x14ac:dyDescent="0.25">
      <c r="A505" s="166" t="s">
        <v>1300</v>
      </c>
      <c r="B505" s="294"/>
      <c r="C505" s="295"/>
      <c r="D505" s="157" t="s">
        <v>40</v>
      </c>
      <c r="E505" s="167"/>
    </row>
    <row r="506" spans="1:5" x14ac:dyDescent="0.25">
      <c r="A506" s="168" t="s">
        <v>1301</v>
      </c>
      <c r="B506" s="296"/>
      <c r="C506" s="297"/>
      <c r="D506" s="158" t="s">
        <v>40</v>
      </c>
      <c r="E506" s="169"/>
    </row>
    <row r="507" spans="1:5" x14ac:dyDescent="0.25">
      <c r="A507" s="166" t="s">
        <v>1302</v>
      </c>
      <c r="B507" s="294"/>
      <c r="C507" s="295"/>
      <c r="D507" s="157" t="s">
        <v>40</v>
      </c>
      <c r="E507" s="167"/>
    </row>
    <row r="508" spans="1:5" x14ac:dyDescent="0.25">
      <c r="A508" s="274" t="s">
        <v>1303</v>
      </c>
      <c r="B508" s="276" t="s">
        <v>1304</v>
      </c>
      <c r="C508" s="277"/>
      <c r="D508" s="280" t="s">
        <v>40</v>
      </c>
      <c r="E508" s="172" t="s">
        <v>1051</v>
      </c>
    </row>
    <row r="509" spans="1:5" x14ac:dyDescent="0.25">
      <c r="A509" s="275"/>
      <c r="B509" s="278"/>
      <c r="C509" s="279"/>
      <c r="D509" s="281"/>
      <c r="E509" s="173" t="s">
        <v>1052</v>
      </c>
    </row>
    <row r="510" spans="1:5" x14ac:dyDescent="0.25">
      <c r="A510" s="282" t="s">
        <v>1305</v>
      </c>
      <c r="B510" s="284" t="s">
        <v>1304</v>
      </c>
      <c r="C510" s="285"/>
      <c r="D510" s="288" t="s">
        <v>40</v>
      </c>
      <c r="E510" s="170" t="s">
        <v>1051</v>
      </c>
    </row>
    <row r="511" spans="1:5" x14ac:dyDescent="0.25">
      <c r="A511" s="290"/>
      <c r="B511" s="291"/>
      <c r="C511" s="292"/>
      <c r="D511" s="293"/>
      <c r="E511" s="171" t="s">
        <v>1052</v>
      </c>
    </row>
    <row r="512" spans="1:5" x14ac:dyDescent="0.25">
      <c r="A512" s="274" t="s">
        <v>1306</v>
      </c>
      <c r="B512" s="276" t="s">
        <v>1304</v>
      </c>
      <c r="C512" s="277"/>
      <c r="D512" s="280" t="s">
        <v>40</v>
      </c>
      <c r="E512" s="172" t="s">
        <v>1051</v>
      </c>
    </row>
    <row r="513" spans="1:5" x14ac:dyDescent="0.25">
      <c r="A513" s="275"/>
      <c r="B513" s="278"/>
      <c r="C513" s="279"/>
      <c r="D513" s="281"/>
      <c r="E513" s="173" t="s">
        <v>1052</v>
      </c>
    </row>
    <row r="514" spans="1:5" x14ac:dyDescent="0.25">
      <c r="A514" s="282" t="s">
        <v>1307</v>
      </c>
      <c r="B514" s="284" t="s">
        <v>1304</v>
      </c>
      <c r="C514" s="285"/>
      <c r="D514" s="288" t="s">
        <v>40</v>
      </c>
      <c r="E514" s="170" t="s">
        <v>1051</v>
      </c>
    </row>
    <row r="515" spans="1:5" x14ac:dyDescent="0.25">
      <c r="A515" s="290"/>
      <c r="B515" s="291"/>
      <c r="C515" s="292"/>
      <c r="D515" s="293"/>
      <c r="E515" s="171" t="s">
        <v>1052</v>
      </c>
    </row>
    <row r="516" spans="1:5" x14ac:dyDescent="0.25">
      <c r="A516" s="274" t="s">
        <v>1308</v>
      </c>
      <c r="B516" s="276" t="s">
        <v>1304</v>
      </c>
      <c r="C516" s="277"/>
      <c r="D516" s="280" t="s">
        <v>40</v>
      </c>
      <c r="E516" s="172" t="s">
        <v>1051</v>
      </c>
    </row>
    <row r="517" spans="1:5" x14ac:dyDescent="0.25">
      <c r="A517" s="275"/>
      <c r="B517" s="278"/>
      <c r="C517" s="279"/>
      <c r="D517" s="281"/>
      <c r="E517" s="173" t="s">
        <v>1052</v>
      </c>
    </row>
    <row r="518" spans="1:5" x14ac:dyDescent="0.25">
      <c r="A518" s="282" t="s">
        <v>1309</v>
      </c>
      <c r="B518" s="284" t="s">
        <v>1304</v>
      </c>
      <c r="C518" s="285"/>
      <c r="D518" s="288" t="s">
        <v>40</v>
      </c>
      <c r="E518" s="170" t="s">
        <v>1051</v>
      </c>
    </row>
    <row r="519" spans="1:5" x14ac:dyDescent="0.25">
      <c r="A519" s="290"/>
      <c r="B519" s="291"/>
      <c r="C519" s="292"/>
      <c r="D519" s="293"/>
      <c r="E519" s="171" t="s">
        <v>1052</v>
      </c>
    </row>
    <row r="520" spans="1:5" x14ac:dyDescent="0.25">
      <c r="A520" s="274" t="s">
        <v>1310</v>
      </c>
      <c r="B520" s="276" t="s">
        <v>1304</v>
      </c>
      <c r="C520" s="277"/>
      <c r="D520" s="280" t="s">
        <v>40</v>
      </c>
      <c r="E520" s="172" t="s">
        <v>1051</v>
      </c>
    </row>
    <row r="521" spans="1:5" x14ac:dyDescent="0.25">
      <c r="A521" s="275"/>
      <c r="B521" s="278"/>
      <c r="C521" s="279"/>
      <c r="D521" s="281"/>
      <c r="E521" s="173" t="s">
        <v>1052</v>
      </c>
    </row>
    <row r="522" spans="1:5" x14ac:dyDescent="0.25">
      <c r="A522" s="282" t="s">
        <v>1311</v>
      </c>
      <c r="B522" s="284" t="s">
        <v>1304</v>
      </c>
      <c r="C522" s="285"/>
      <c r="D522" s="288" t="s">
        <v>40</v>
      </c>
      <c r="E522" s="170" t="s">
        <v>1051</v>
      </c>
    </row>
    <row r="523" spans="1:5" x14ac:dyDescent="0.25">
      <c r="A523" s="290"/>
      <c r="B523" s="291"/>
      <c r="C523" s="292"/>
      <c r="D523" s="293"/>
      <c r="E523" s="171" t="s">
        <v>1052</v>
      </c>
    </row>
    <row r="524" spans="1:5" x14ac:dyDescent="0.25">
      <c r="A524" s="274" t="s">
        <v>1312</v>
      </c>
      <c r="B524" s="276" t="s">
        <v>1304</v>
      </c>
      <c r="C524" s="277"/>
      <c r="D524" s="280" t="s">
        <v>40</v>
      </c>
      <c r="E524" s="172" t="s">
        <v>1051</v>
      </c>
    </row>
    <row r="525" spans="1:5" x14ac:dyDescent="0.25">
      <c r="A525" s="275"/>
      <c r="B525" s="278"/>
      <c r="C525" s="279"/>
      <c r="D525" s="281"/>
      <c r="E525" s="173" t="s">
        <v>1052</v>
      </c>
    </row>
    <row r="526" spans="1:5" x14ac:dyDescent="0.25">
      <c r="A526" s="282" t="s">
        <v>1313</v>
      </c>
      <c r="B526" s="284" t="s">
        <v>1304</v>
      </c>
      <c r="C526" s="285"/>
      <c r="D526" s="288" t="s">
        <v>40</v>
      </c>
      <c r="E526" s="170" t="s">
        <v>1051</v>
      </c>
    </row>
    <row r="527" spans="1:5" x14ac:dyDescent="0.25">
      <c r="A527" s="290"/>
      <c r="B527" s="291"/>
      <c r="C527" s="292"/>
      <c r="D527" s="293"/>
      <c r="E527" s="171" t="s">
        <v>1052</v>
      </c>
    </row>
    <row r="528" spans="1:5" x14ac:dyDescent="0.25">
      <c r="A528" s="274" t="s">
        <v>1314</v>
      </c>
      <c r="B528" s="276" t="s">
        <v>1304</v>
      </c>
      <c r="C528" s="277"/>
      <c r="D528" s="280" t="s">
        <v>40</v>
      </c>
      <c r="E528" s="172" t="s">
        <v>1051</v>
      </c>
    </row>
    <row r="529" spans="1:5" x14ac:dyDescent="0.25">
      <c r="A529" s="275"/>
      <c r="B529" s="278"/>
      <c r="C529" s="279"/>
      <c r="D529" s="281"/>
      <c r="E529" s="173" t="s">
        <v>1052</v>
      </c>
    </row>
    <row r="530" spans="1:5" x14ac:dyDescent="0.25">
      <c r="A530" s="282" t="s">
        <v>1315</v>
      </c>
      <c r="B530" s="284" t="s">
        <v>1304</v>
      </c>
      <c r="C530" s="285"/>
      <c r="D530" s="288" t="s">
        <v>40</v>
      </c>
      <c r="E530" s="170" t="s">
        <v>1051</v>
      </c>
    </row>
    <row r="531" spans="1:5" x14ac:dyDescent="0.25">
      <c r="A531" s="290"/>
      <c r="B531" s="291"/>
      <c r="C531" s="292"/>
      <c r="D531" s="293"/>
      <c r="E531" s="171" t="s">
        <v>1052</v>
      </c>
    </row>
    <row r="532" spans="1:5" x14ac:dyDescent="0.25">
      <c r="A532" s="274" t="s">
        <v>1316</v>
      </c>
      <c r="B532" s="276" t="s">
        <v>1304</v>
      </c>
      <c r="C532" s="277"/>
      <c r="D532" s="280" t="s">
        <v>40</v>
      </c>
      <c r="E532" s="172" t="s">
        <v>1051</v>
      </c>
    </row>
    <row r="533" spans="1:5" x14ac:dyDescent="0.25">
      <c r="A533" s="275"/>
      <c r="B533" s="278"/>
      <c r="C533" s="279"/>
      <c r="D533" s="281"/>
      <c r="E533" s="173" t="s">
        <v>1052</v>
      </c>
    </row>
    <row r="534" spans="1:5" x14ac:dyDescent="0.25">
      <c r="A534" s="282" t="s">
        <v>1317</v>
      </c>
      <c r="B534" s="284" t="s">
        <v>1304</v>
      </c>
      <c r="C534" s="285"/>
      <c r="D534" s="288" t="s">
        <v>40</v>
      </c>
      <c r="E534" s="170" t="s">
        <v>1051</v>
      </c>
    </row>
    <row r="535" spans="1:5" x14ac:dyDescent="0.25">
      <c r="A535" s="290"/>
      <c r="B535" s="291"/>
      <c r="C535" s="292"/>
      <c r="D535" s="293"/>
      <c r="E535" s="171" t="s">
        <v>1052</v>
      </c>
    </row>
    <row r="536" spans="1:5" x14ac:dyDescent="0.25">
      <c r="A536" s="274" t="s">
        <v>1318</v>
      </c>
      <c r="B536" s="276" t="s">
        <v>1304</v>
      </c>
      <c r="C536" s="277"/>
      <c r="D536" s="280" t="s">
        <v>40</v>
      </c>
      <c r="E536" s="172" t="s">
        <v>1051</v>
      </c>
    </row>
    <row r="537" spans="1:5" x14ac:dyDescent="0.25">
      <c r="A537" s="275"/>
      <c r="B537" s="278"/>
      <c r="C537" s="279"/>
      <c r="D537" s="281"/>
      <c r="E537" s="173" t="s">
        <v>1052</v>
      </c>
    </row>
    <row r="538" spans="1:5" x14ac:dyDescent="0.25">
      <c r="A538" s="282" t="s">
        <v>1319</v>
      </c>
      <c r="B538" s="284" t="s">
        <v>1304</v>
      </c>
      <c r="C538" s="285"/>
      <c r="D538" s="288" t="s">
        <v>40</v>
      </c>
      <c r="E538" s="170" t="s">
        <v>1051</v>
      </c>
    </row>
    <row r="539" spans="1:5" x14ac:dyDescent="0.25">
      <c r="A539" s="290"/>
      <c r="B539" s="291"/>
      <c r="C539" s="292"/>
      <c r="D539" s="293"/>
      <c r="E539" s="171" t="s">
        <v>1052</v>
      </c>
    </row>
    <row r="540" spans="1:5" x14ac:dyDescent="0.25">
      <c r="A540" s="274" t="s">
        <v>1320</v>
      </c>
      <c r="B540" s="276" t="s">
        <v>1304</v>
      </c>
      <c r="C540" s="277"/>
      <c r="D540" s="280" t="s">
        <v>40</v>
      </c>
      <c r="E540" s="172" t="s">
        <v>1051</v>
      </c>
    </row>
    <row r="541" spans="1:5" x14ac:dyDescent="0.25">
      <c r="A541" s="275"/>
      <c r="B541" s="278"/>
      <c r="C541" s="279"/>
      <c r="D541" s="281"/>
      <c r="E541" s="173" t="s">
        <v>1052</v>
      </c>
    </row>
    <row r="542" spans="1:5" x14ac:dyDescent="0.25">
      <c r="A542" s="282" t="s">
        <v>1321</v>
      </c>
      <c r="B542" s="284" t="s">
        <v>1304</v>
      </c>
      <c r="C542" s="285"/>
      <c r="D542" s="288" t="s">
        <v>40</v>
      </c>
      <c r="E542" s="170" t="s">
        <v>1051</v>
      </c>
    </row>
    <row r="543" spans="1:5" x14ac:dyDescent="0.25">
      <c r="A543" s="290"/>
      <c r="B543" s="291"/>
      <c r="C543" s="292"/>
      <c r="D543" s="293"/>
      <c r="E543" s="171" t="s">
        <v>1052</v>
      </c>
    </row>
    <row r="544" spans="1:5" x14ac:dyDescent="0.25">
      <c r="A544" s="274" t="s">
        <v>1322</v>
      </c>
      <c r="B544" s="276" t="s">
        <v>1323</v>
      </c>
      <c r="C544" s="277"/>
      <c r="D544" s="280" t="s">
        <v>40</v>
      </c>
      <c r="E544" s="172" t="s">
        <v>1051</v>
      </c>
    </row>
    <row r="545" spans="1:5" x14ac:dyDescent="0.25">
      <c r="A545" s="275"/>
      <c r="B545" s="278"/>
      <c r="C545" s="279"/>
      <c r="D545" s="281"/>
      <c r="E545" s="173" t="s">
        <v>1052</v>
      </c>
    </row>
    <row r="546" spans="1:5" x14ac:dyDescent="0.25">
      <c r="A546" s="282" t="s">
        <v>1324</v>
      </c>
      <c r="B546" s="284" t="s">
        <v>1323</v>
      </c>
      <c r="C546" s="285"/>
      <c r="D546" s="288" t="s">
        <v>40</v>
      </c>
      <c r="E546" s="170" t="s">
        <v>1051</v>
      </c>
    </row>
    <row r="547" spans="1:5" x14ac:dyDescent="0.25">
      <c r="A547" s="290"/>
      <c r="B547" s="291"/>
      <c r="C547" s="292"/>
      <c r="D547" s="293"/>
      <c r="E547" s="171" t="s">
        <v>1052</v>
      </c>
    </row>
    <row r="548" spans="1:5" x14ac:dyDescent="0.25">
      <c r="A548" s="274" t="s">
        <v>1325</v>
      </c>
      <c r="B548" s="276" t="s">
        <v>1323</v>
      </c>
      <c r="C548" s="277"/>
      <c r="D548" s="280" t="s">
        <v>40</v>
      </c>
      <c r="E548" s="172" t="s">
        <v>1051</v>
      </c>
    </row>
    <row r="549" spans="1:5" x14ac:dyDescent="0.25">
      <c r="A549" s="275"/>
      <c r="B549" s="278"/>
      <c r="C549" s="279"/>
      <c r="D549" s="281"/>
      <c r="E549" s="173" t="s">
        <v>1052</v>
      </c>
    </row>
    <row r="550" spans="1:5" x14ac:dyDescent="0.25">
      <c r="A550" s="282" t="s">
        <v>1326</v>
      </c>
      <c r="B550" s="284" t="s">
        <v>1323</v>
      </c>
      <c r="C550" s="285"/>
      <c r="D550" s="288" t="s">
        <v>40</v>
      </c>
      <c r="E550" s="170" t="s">
        <v>1051</v>
      </c>
    </row>
    <row r="551" spans="1:5" x14ac:dyDescent="0.25">
      <c r="A551" s="290"/>
      <c r="B551" s="291"/>
      <c r="C551" s="292"/>
      <c r="D551" s="293"/>
      <c r="E551" s="171" t="s">
        <v>1052</v>
      </c>
    </row>
    <row r="552" spans="1:5" x14ac:dyDescent="0.25">
      <c r="A552" s="274" t="s">
        <v>1327</v>
      </c>
      <c r="B552" s="276" t="s">
        <v>1323</v>
      </c>
      <c r="C552" s="277"/>
      <c r="D552" s="280" t="s">
        <v>40</v>
      </c>
      <c r="E552" s="172" t="s">
        <v>1051</v>
      </c>
    </row>
    <row r="553" spans="1:5" x14ac:dyDescent="0.25">
      <c r="A553" s="275"/>
      <c r="B553" s="278"/>
      <c r="C553" s="279"/>
      <c r="D553" s="281"/>
      <c r="E553" s="173" t="s">
        <v>1052</v>
      </c>
    </row>
    <row r="554" spans="1:5" x14ac:dyDescent="0.25">
      <c r="A554" s="282" t="s">
        <v>1328</v>
      </c>
      <c r="B554" s="284" t="s">
        <v>1329</v>
      </c>
      <c r="C554" s="285"/>
      <c r="D554" s="288" t="s">
        <v>40</v>
      </c>
      <c r="E554" s="170" t="s">
        <v>1051</v>
      </c>
    </row>
    <row r="555" spans="1:5" x14ac:dyDescent="0.25">
      <c r="A555" s="290"/>
      <c r="B555" s="291"/>
      <c r="C555" s="292"/>
      <c r="D555" s="293"/>
      <c r="E555" s="171" t="s">
        <v>1052</v>
      </c>
    </row>
    <row r="556" spans="1:5" x14ac:dyDescent="0.25">
      <c r="A556" s="274" t="s">
        <v>1330</v>
      </c>
      <c r="B556" s="276" t="s">
        <v>1329</v>
      </c>
      <c r="C556" s="277"/>
      <c r="D556" s="280" t="s">
        <v>40</v>
      </c>
      <c r="E556" s="172" t="s">
        <v>1051</v>
      </c>
    </row>
    <row r="557" spans="1:5" x14ac:dyDescent="0.25">
      <c r="A557" s="275"/>
      <c r="B557" s="278"/>
      <c r="C557" s="279"/>
      <c r="D557" s="281"/>
      <c r="E557" s="173" t="s">
        <v>1052</v>
      </c>
    </row>
    <row r="558" spans="1:5" x14ac:dyDescent="0.25">
      <c r="A558" s="282" t="s">
        <v>1087</v>
      </c>
      <c r="B558" s="284" t="s">
        <v>1329</v>
      </c>
      <c r="C558" s="285"/>
      <c r="D558" s="288" t="s">
        <v>40</v>
      </c>
      <c r="E558" s="170" t="s">
        <v>1051</v>
      </c>
    </row>
    <row r="559" spans="1:5" x14ac:dyDescent="0.25">
      <c r="A559" s="290"/>
      <c r="B559" s="291"/>
      <c r="C559" s="292"/>
      <c r="D559" s="293"/>
      <c r="E559" s="171" t="s">
        <v>1052</v>
      </c>
    </row>
    <row r="560" spans="1:5" x14ac:dyDescent="0.25">
      <c r="A560" s="274" t="s">
        <v>1331</v>
      </c>
      <c r="B560" s="276" t="s">
        <v>1329</v>
      </c>
      <c r="C560" s="277"/>
      <c r="D560" s="280" t="s">
        <v>40</v>
      </c>
      <c r="E560" s="172" t="s">
        <v>1051</v>
      </c>
    </row>
    <row r="561" spans="1:5" x14ac:dyDescent="0.25">
      <c r="A561" s="275"/>
      <c r="B561" s="278"/>
      <c r="C561" s="279"/>
      <c r="D561" s="281"/>
      <c r="E561" s="173" t="s">
        <v>1052</v>
      </c>
    </row>
    <row r="562" spans="1:5" x14ac:dyDescent="0.25">
      <c r="A562" s="282" t="s">
        <v>1332</v>
      </c>
      <c r="B562" s="284" t="s">
        <v>1329</v>
      </c>
      <c r="C562" s="285"/>
      <c r="D562" s="288" t="s">
        <v>40</v>
      </c>
      <c r="E562" s="170" t="s">
        <v>1051</v>
      </c>
    </row>
    <row r="563" spans="1:5" x14ac:dyDescent="0.25">
      <c r="A563" s="290"/>
      <c r="B563" s="291"/>
      <c r="C563" s="292"/>
      <c r="D563" s="293"/>
      <c r="E563" s="171" t="s">
        <v>1052</v>
      </c>
    </row>
    <row r="564" spans="1:5" x14ac:dyDescent="0.25">
      <c r="A564" s="274" t="s">
        <v>1333</v>
      </c>
      <c r="B564" s="276" t="s">
        <v>1329</v>
      </c>
      <c r="C564" s="277"/>
      <c r="D564" s="280" t="s">
        <v>40</v>
      </c>
      <c r="E564" s="172" t="s">
        <v>1051</v>
      </c>
    </row>
    <row r="565" spans="1:5" x14ac:dyDescent="0.25">
      <c r="A565" s="275"/>
      <c r="B565" s="278"/>
      <c r="C565" s="279"/>
      <c r="D565" s="281"/>
      <c r="E565" s="173" t="s">
        <v>1052</v>
      </c>
    </row>
    <row r="566" spans="1:5" x14ac:dyDescent="0.25">
      <c r="A566" s="282" t="s">
        <v>1334</v>
      </c>
      <c r="B566" s="284" t="s">
        <v>1329</v>
      </c>
      <c r="C566" s="285"/>
      <c r="D566" s="288" t="s">
        <v>40</v>
      </c>
      <c r="E566" s="170" t="s">
        <v>1051</v>
      </c>
    </row>
    <row r="567" spans="1:5" x14ac:dyDescent="0.25">
      <c r="A567" s="290"/>
      <c r="B567" s="291"/>
      <c r="C567" s="292"/>
      <c r="D567" s="293"/>
      <c r="E567" s="171" t="s">
        <v>1052</v>
      </c>
    </row>
    <row r="568" spans="1:5" x14ac:dyDescent="0.25">
      <c r="A568" s="274" t="s">
        <v>1335</v>
      </c>
      <c r="B568" s="276" t="s">
        <v>1329</v>
      </c>
      <c r="C568" s="277"/>
      <c r="D568" s="280" t="s">
        <v>40</v>
      </c>
      <c r="E568" s="172" t="s">
        <v>1051</v>
      </c>
    </row>
    <row r="569" spans="1:5" x14ac:dyDescent="0.25">
      <c r="A569" s="275"/>
      <c r="B569" s="278"/>
      <c r="C569" s="279"/>
      <c r="D569" s="281"/>
      <c r="E569" s="173" t="s">
        <v>1052</v>
      </c>
    </row>
    <row r="570" spans="1:5" x14ac:dyDescent="0.25">
      <c r="A570" s="282" t="s">
        <v>1336</v>
      </c>
      <c r="B570" s="284" t="s">
        <v>1329</v>
      </c>
      <c r="C570" s="285"/>
      <c r="D570" s="288" t="s">
        <v>40</v>
      </c>
      <c r="E570" s="170" t="s">
        <v>1051</v>
      </c>
    </row>
    <row r="571" spans="1:5" x14ac:dyDescent="0.25">
      <c r="A571" s="290"/>
      <c r="B571" s="291"/>
      <c r="C571" s="292"/>
      <c r="D571" s="293"/>
      <c r="E571" s="171" t="s">
        <v>1052</v>
      </c>
    </row>
    <row r="572" spans="1:5" x14ac:dyDescent="0.25">
      <c r="A572" s="274" t="s">
        <v>1337</v>
      </c>
      <c r="B572" s="276" t="s">
        <v>1329</v>
      </c>
      <c r="C572" s="277"/>
      <c r="D572" s="280" t="s">
        <v>40</v>
      </c>
      <c r="E572" s="172" t="s">
        <v>1051</v>
      </c>
    </row>
    <row r="573" spans="1:5" x14ac:dyDescent="0.25">
      <c r="A573" s="275"/>
      <c r="B573" s="278"/>
      <c r="C573" s="279"/>
      <c r="D573" s="281"/>
      <c r="E573" s="173" t="s">
        <v>1052</v>
      </c>
    </row>
    <row r="574" spans="1:5" x14ac:dyDescent="0.25">
      <c r="A574" s="282" t="s">
        <v>1338</v>
      </c>
      <c r="B574" s="284" t="s">
        <v>1329</v>
      </c>
      <c r="C574" s="285"/>
      <c r="D574" s="288" t="s">
        <v>40</v>
      </c>
      <c r="E574" s="170" t="s">
        <v>1051</v>
      </c>
    </row>
    <row r="575" spans="1:5" x14ac:dyDescent="0.25">
      <c r="A575" s="290"/>
      <c r="B575" s="291"/>
      <c r="C575" s="292"/>
      <c r="D575" s="293"/>
      <c r="E575" s="171" t="s">
        <v>1052</v>
      </c>
    </row>
    <row r="576" spans="1:5" x14ac:dyDescent="0.25">
      <c r="A576" s="274" t="s">
        <v>1339</v>
      </c>
      <c r="B576" s="276" t="s">
        <v>1329</v>
      </c>
      <c r="C576" s="277"/>
      <c r="D576" s="280" t="s">
        <v>40</v>
      </c>
      <c r="E576" s="172" t="s">
        <v>1051</v>
      </c>
    </row>
    <row r="577" spans="1:5" x14ac:dyDescent="0.25">
      <c r="A577" s="275"/>
      <c r="B577" s="278"/>
      <c r="C577" s="279"/>
      <c r="D577" s="281"/>
      <c r="E577" s="173" t="s">
        <v>1052</v>
      </c>
    </row>
    <row r="578" spans="1:5" x14ac:dyDescent="0.25">
      <c r="A578" s="282" t="s">
        <v>1340</v>
      </c>
      <c r="B578" s="284" t="s">
        <v>1329</v>
      </c>
      <c r="C578" s="285"/>
      <c r="D578" s="288" t="s">
        <v>40</v>
      </c>
      <c r="E578" s="170" t="s">
        <v>1051</v>
      </c>
    </row>
    <row r="579" spans="1:5" x14ac:dyDescent="0.25">
      <c r="A579" s="290"/>
      <c r="B579" s="291"/>
      <c r="C579" s="292"/>
      <c r="D579" s="293"/>
      <c r="E579" s="171" t="s">
        <v>1052</v>
      </c>
    </row>
    <row r="580" spans="1:5" x14ac:dyDescent="0.25">
      <c r="A580" s="274" t="s">
        <v>1341</v>
      </c>
      <c r="B580" s="276" t="s">
        <v>1342</v>
      </c>
      <c r="C580" s="277"/>
      <c r="D580" s="280" t="s">
        <v>40</v>
      </c>
      <c r="E580" s="172" t="s">
        <v>1051</v>
      </c>
    </row>
    <row r="581" spans="1:5" x14ac:dyDescent="0.25">
      <c r="A581" s="275"/>
      <c r="B581" s="278"/>
      <c r="C581" s="279"/>
      <c r="D581" s="281"/>
      <c r="E581" s="173" t="s">
        <v>1052</v>
      </c>
    </row>
    <row r="582" spans="1:5" x14ac:dyDescent="0.25">
      <c r="A582" s="282" t="s">
        <v>1343</v>
      </c>
      <c r="B582" s="284" t="s">
        <v>1342</v>
      </c>
      <c r="C582" s="285"/>
      <c r="D582" s="288" t="s">
        <v>40</v>
      </c>
      <c r="E582" s="170" t="s">
        <v>1051</v>
      </c>
    </row>
    <row r="583" spans="1:5" x14ac:dyDescent="0.25">
      <c r="A583" s="290"/>
      <c r="B583" s="291"/>
      <c r="C583" s="292"/>
      <c r="D583" s="293"/>
      <c r="E583" s="171" t="s">
        <v>1052</v>
      </c>
    </row>
    <row r="584" spans="1:5" x14ac:dyDescent="0.25">
      <c r="A584" s="274" t="s">
        <v>1344</v>
      </c>
      <c r="B584" s="276" t="s">
        <v>1342</v>
      </c>
      <c r="C584" s="277"/>
      <c r="D584" s="280" t="s">
        <v>40</v>
      </c>
      <c r="E584" s="172" t="s">
        <v>1051</v>
      </c>
    </row>
    <row r="585" spans="1:5" x14ac:dyDescent="0.25">
      <c r="A585" s="275"/>
      <c r="B585" s="278"/>
      <c r="C585" s="279"/>
      <c r="D585" s="281"/>
      <c r="E585" s="173" t="s">
        <v>1052</v>
      </c>
    </row>
    <row r="586" spans="1:5" x14ac:dyDescent="0.25">
      <c r="A586" s="282" t="s">
        <v>1345</v>
      </c>
      <c r="B586" s="284" t="s">
        <v>1342</v>
      </c>
      <c r="C586" s="285"/>
      <c r="D586" s="288" t="s">
        <v>40</v>
      </c>
      <c r="E586" s="170" t="s">
        <v>1051</v>
      </c>
    </row>
    <row r="587" spans="1:5" x14ac:dyDescent="0.25">
      <c r="A587" s="290"/>
      <c r="B587" s="291"/>
      <c r="C587" s="292"/>
      <c r="D587" s="293"/>
      <c r="E587" s="171" t="s">
        <v>1052</v>
      </c>
    </row>
    <row r="588" spans="1:5" x14ac:dyDescent="0.25">
      <c r="A588" s="274" t="s">
        <v>1346</v>
      </c>
      <c r="B588" s="276" t="s">
        <v>1342</v>
      </c>
      <c r="C588" s="277"/>
      <c r="D588" s="280" t="s">
        <v>40</v>
      </c>
      <c r="E588" s="172" t="s">
        <v>1051</v>
      </c>
    </row>
    <row r="589" spans="1:5" x14ac:dyDescent="0.25">
      <c r="A589" s="275"/>
      <c r="B589" s="278"/>
      <c r="C589" s="279"/>
      <c r="D589" s="281"/>
      <c r="E589" s="173" t="s">
        <v>1052</v>
      </c>
    </row>
    <row r="590" spans="1:5" x14ac:dyDescent="0.25">
      <c r="A590" s="282" t="s">
        <v>1347</v>
      </c>
      <c r="B590" s="284" t="s">
        <v>1342</v>
      </c>
      <c r="C590" s="285"/>
      <c r="D590" s="288" t="s">
        <v>40</v>
      </c>
      <c r="E590" s="170" t="s">
        <v>1051</v>
      </c>
    </row>
    <row r="591" spans="1:5" x14ac:dyDescent="0.25">
      <c r="A591" s="290"/>
      <c r="B591" s="291"/>
      <c r="C591" s="292"/>
      <c r="D591" s="293"/>
      <c r="E591" s="171" t="s">
        <v>1052</v>
      </c>
    </row>
    <row r="592" spans="1:5" x14ac:dyDescent="0.25">
      <c r="A592" s="274" t="s">
        <v>1348</v>
      </c>
      <c r="B592" s="276" t="s">
        <v>1342</v>
      </c>
      <c r="C592" s="277"/>
      <c r="D592" s="280" t="s">
        <v>40</v>
      </c>
      <c r="E592" s="172" t="s">
        <v>1051</v>
      </c>
    </row>
    <row r="593" spans="1:5" x14ac:dyDescent="0.25">
      <c r="A593" s="275"/>
      <c r="B593" s="278"/>
      <c r="C593" s="279"/>
      <c r="D593" s="281"/>
      <c r="E593" s="173" t="s">
        <v>1052</v>
      </c>
    </row>
    <row r="594" spans="1:5" x14ac:dyDescent="0.25">
      <c r="A594" s="282" t="s">
        <v>1349</v>
      </c>
      <c r="B594" s="284" t="s">
        <v>1350</v>
      </c>
      <c r="C594" s="285"/>
      <c r="D594" s="288" t="s">
        <v>40</v>
      </c>
      <c r="E594" s="170" t="s">
        <v>1051</v>
      </c>
    </row>
    <row r="595" spans="1:5" x14ac:dyDescent="0.25">
      <c r="A595" s="290"/>
      <c r="B595" s="291"/>
      <c r="C595" s="292"/>
      <c r="D595" s="293"/>
      <c r="E595" s="171" t="s">
        <v>1052</v>
      </c>
    </row>
    <row r="596" spans="1:5" x14ac:dyDescent="0.25">
      <c r="A596" s="274" t="s">
        <v>1351</v>
      </c>
      <c r="B596" s="276" t="s">
        <v>1350</v>
      </c>
      <c r="C596" s="277"/>
      <c r="D596" s="280" t="s">
        <v>40</v>
      </c>
      <c r="E596" s="172" t="s">
        <v>1051</v>
      </c>
    </row>
    <row r="597" spans="1:5" x14ac:dyDescent="0.25">
      <c r="A597" s="275"/>
      <c r="B597" s="278"/>
      <c r="C597" s="279"/>
      <c r="D597" s="281"/>
      <c r="E597" s="173" t="s">
        <v>1052</v>
      </c>
    </row>
    <row r="598" spans="1:5" x14ac:dyDescent="0.25">
      <c r="A598" s="282" t="s">
        <v>1352</v>
      </c>
      <c r="B598" s="284" t="s">
        <v>1350</v>
      </c>
      <c r="C598" s="285"/>
      <c r="D598" s="288" t="s">
        <v>40</v>
      </c>
      <c r="E598" s="170" t="s">
        <v>1051</v>
      </c>
    </row>
    <row r="599" spans="1:5" x14ac:dyDescent="0.25">
      <c r="A599" s="290"/>
      <c r="B599" s="291"/>
      <c r="C599" s="292"/>
      <c r="D599" s="293"/>
      <c r="E599" s="171" t="s">
        <v>1052</v>
      </c>
    </row>
    <row r="600" spans="1:5" x14ac:dyDescent="0.25">
      <c r="A600" s="274" t="s">
        <v>1353</v>
      </c>
      <c r="B600" s="276" t="s">
        <v>1350</v>
      </c>
      <c r="C600" s="277"/>
      <c r="D600" s="280" t="s">
        <v>40</v>
      </c>
      <c r="E600" s="172" t="s">
        <v>1051</v>
      </c>
    </row>
    <row r="601" spans="1:5" x14ac:dyDescent="0.25">
      <c r="A601" s="275"/>
      <c r="B601" s="278"/>
      <c r="C601" s="279"/>
      <c r="D601" s="281"/>
      <c r="E601" s="173" t="s">
        <v>1052</v>
      </c>
    </row>
    <row r="602" spans="1:5" x14ac:dyDescent="0.25">
      <c r="A602" s="282" t="s">
        <v>1354</v>
      </c>
      <c r="B602" s="284" t="s">
        <v>1350</v>
      </c>
      <c r="C602" s="285"/>
      <c r="D602" s="288" t="s">
        <v>40</v>
      </c>
      <c r="E602" s="170" t="s">
        <v>1051</v>
      </c>
    </row>
    <row r="603" spans="1:5" x14ac:dyDescent="0.25">
      <c r="A603" s="290"/>
      <c r="B603" s="291"/>
      <c r="C603" s="292"/>
      <c r="D603" s="293"/>
      <c r="E603" s="171" t="s">
        <v>1052</v>
      </c>
    </row>
    <row r="604" spans="1:5" x14ac:dyDescent="0.25">
      <c r="A604" s="274" t="s">
        <v>1355</v>
      </c>
      <c r="B604" s="276" t="s">
        <v>1350</v>
      </c>
      <c r="C604" s="277"/>
      <c r="D604" s="280" t="s">
        <v>40</v>
      </c>
      <c r="E604" s="172" t="s">
        <v>1051</v>
      </c>
    </row>
    <row r="605" spans="1:5" x14ac:dyDescent="0.25">
      <c r="A605" s="275"/>
      <c r="B605" s="278"/>
      <c r="C605" s="279"/>
      <c r="D605" s="281"/>
      <c r="E605" s="173" t="s">
        <v>1052</v>
      </c>
    </row>
    <row r="606" spans="1:5" x14ac:dyDescent="0.25">
      <c r="A606" s="282" t="s">
        <v>1356</v>
      </c>
      <c r="B606" s="284" t="s">
        <v>1350</v>
      </c>
      <c r="C606" s="285"/>
      <c r="D606" s="288" t="s">
        <v>40</v>
      </c>
      <c r="E606" s="170" t="s">
        <v>1051</v>
      </c>
    </row>
    <row r="607" spans="1:5" x14ac:dyDescent="0.25">
      <c r="A607" s="290"/>
      <c r="B607" s="291"/>
      <c r="C607" s="292"/>
      <c r="D607" s="293"/>
      <c r="E607" s="171" t="s">
        <v>1052</v>
      </c>
    </row>
    <row r="608" spans="1:5" x14ac:dyDescent="0.25">
      <c r="A608" s="274" t="s">
        <v>1357</v>
      </c>
      <c r="B608" s="276" t="s">
        <v>1350</v>
      </c>
      <c r="C608" s="277"/>
      <c r="D608" s="280" t="s">
        <v>40</v>
      </c>
      <c r="E608" s="172" t="s">
        <v>1051</v>
      </c>
    </row>
    <row r="609" spans="1:5" x14ac:dyDescent="0.25">
      <c r="A609" s="275"/>
      <c r="B609" s="278"/>
      <c r="C609" s="279"/>
      <c r="D609" s="281"/>
      <c r="E609" s="173" t="s">
        <v>1052</v>
      </c>
    </row>
    <row r="610" spans="1:5" x14ac:dyDescent="0.25">
      <c r="A610" s="282" t="s">
        <v>1358</v>
      </c>
      <c r="B610" s="284" t="s">
        <v>1350</v>
      </c>
      <c r="C610" s="285"/>
      <c r="D610" s="288" t="s">
        <v>40</v>
      </c>
      <c r="E610" s="170" t="s">
        <v>1051</v>
      </c>
    </row>
    <row r="611" spans="1:5" x14ac:dyDescent="0.25">
      <c r="A611" s="290"/>
      <c r="B611" s="291"/>
      <c r="C611" s="292"/>
      <c r="D611" s="293"/>
      <c r="E611" s="171" t="s">
        <v>1052</v>
      </c>
    </row>
    <row r="612" spans="1:5" x14ac:dyDescent="0.25">
      <c r="A612" s="274" t="s">
        <v>1359</v>
      </c>
      <c r="B612" s="276" t="s">
        <v>1350</v>
      </c>
      <c r="C612" s="277"/>
      <c r="D612" s="280" t="s">
        <v>40</v>
      </c>
      <c r="E612" s="172" t="s">
        <v>1051</v>
      </c>
    </row>
    <row r="613" spans="1:5" x14ac:dyDescent="0.25">
      <c r="A613" s="275"/>
      <c r="B613" s="278"/>
      <c r="C613" s="279"/>
      <c r="D613" s="281"/>
      <c r="E613" s="173" t="s">
        <v>1052</v>
      </c>
    </row>
    <row r="614" spans="1:5" x14ac:dyDescent="0.25">
      <c r="A614" s="282" t="s">
        <v>1360</v>
      </c>
      <c r="B614" s="284" t="s">
        <v>1350</v>
      </c>
      <c r="C614" s="285"/>
      <c r="D614" s="288" t="s">
        <v>40</v>
      </c>
      <c r="E614" s="170" t="s">
        <v>1051</v>
      </c>
    </row>
    <row r="615" spans="1:5" x14ac:dyDescent="0.25">
      <c r="A615" s="290"/>
      <c r="B615" s="291"/>
      <c r="C615" s="292"/>
      <c r="D615" s="293"/>
      <c r="E615" s="171" t="s">
        <v>1052</v>
      </c>
    </row>
    <row r="616" spans="1:5" x14ac:dyDescent="0.25">
      <c r="A616" s="274" t="s">
        <v>1361</v>
      </c>
      <c r="B616" s="276" t="s">
        <v>1350</v>
      </c>
      <c r="C616" s="277"/>
      <c r="D616" s="280" t="s">
        <v>40</v>
      </c>
      <c r="E616" s="172" t="s">
        <v>1051</v>
      </c>
    </row>
    <row r="617" spans="1:5" x14ac:dyDescent="0.25">
      <c r="A617" s="275"/>
      <c r="B617" s="278"/>
      <c r="C617" s="279"/>
      <c r="D617" s="281"/>
      <c r="E617" s="173" t="s">
        <v>1052</v>
      </c>
    </row>
    <row r="618" spans="1:5" x14ac:dyDescent="0.25">
      <c r="A618" s="282" t="s">
        <v>1362</v>
      </c>
      <c r="B618" s="284" t="s">
        <v>1363</v>
      </c>
      <c r="C618" s="285"/>
      <c r="D618" s="288" t="s">
        <v>40</v>
      </c>
      <c r="E618" s="170" t="s">
        <v>1051</v>
      </c>
    </row>
    <row r="619" spans="1:5" x14ac:dyDescent="0.25">
      <c r="A619" s="290"/>
      <c r="B619" s="291"/>
      <c r="C619" s="292"/>
      <c r="D619" s="293"/>
      <c r="E619" s="171" t="s">
        <v>1052</v>
      </c>
    </row>
    <row r="620" spans="1:5" x14ac:dyDescent="0.25">
      <c r="A620" s="274" t="s">
        <v>1364</v>
      </c>
      <c r="B620" s="276" t="s">
        <v>1363</v>
      </c>
      <c r="C620" s="277"/>
      <c r="D620" s="280" t="s">
        <v>40</v>
      </c>
      <c r="E620" s="172" t="s">
        <v>1051</v>
      </c>
    </row>
    <row r="621" spans="1:5" x14ac:dyDescent="0.25">
      <c r="A621" s="275"/>
      <c r="B621" s="278"/>
      <c r="C621" s="279"/>
      <c r="D621" s="281"/>
      <c r="E621" s="173" t="s">
        <v>1052</v>
      </c>
    </row>
    <row r="622" spans="1:5" x14ac:dyDescent="0.25">
      <c r="A622" s="282" t="s">
        <v>1365</v>
      </c>
      <c r="B622" s="284" t="s">
        <v>1363</v>
      </c>
      <c r="C622" s="285"/>
      <c r="D622" s="288" t="s">
        <v>40</v>
      </c>
      <c r="E622" s="170" t="s">
        <v>1051</v>
      </c>
    </row>
    <row r="623" spans="1:5" x14ac:dyDescent="0.25">
      <c r="A623" s="290"/>
      <c r="B623" s="291"/>
      <c r="C623" s="292"/>
      <c r="D623" s="293"/>
      <c r="E623" s="171" t="s">
        <v>1052</v>
      </c>
    </row>
    <row r="624" spans="1:5" x14ac:dyDescent="0.25">
      <c r="A624" s="274" t="s">
        <v>1366</v>
      </c>
      <c r="B624" s="276" t="s">
        <v>1363</v>
      </c>
      <c r="C624" s="277"/>
      <c r="D624" s="280" t="s">
        <v>40</v>
      </c>
      <c r="E624" s="172" t="s">
        <v>1051</v>
      </c>
    </row>
    <row r="625" spans="1:5" x14ac:dyDescent="0.25">
      <c r="A625" s="275"/>
      <c r="B625" s="278"/>
      <c r="C625" s="279"/>
      <c r="D625" s="281"/>
      <c r="E625" s="173" t="s">
        <v>1052</v>
      </c>
    </row>
    <row r="626" spans="1:5" x14ac:dyDescent="0.25">
      <c r="A626" s="282" t="s">
        <v>1367</v>
      </c>
      <c r="B626" s="284" t="s">
        <v>1368</v>
      </c>
      <c r="C626" s="285"/>
      <c r="D626" s="288" t="s">
        <v>40</v>
      </c>
      <c r="E626" s="170" t="s">
        <v>1051</v>
      </c>
    </row>
    <row r="627" spans="1:5" x14ac:dyDescent="0.25">
      <c r="A627" s="290"/>
      <c r="B627" s="291"/>
      <c r="C627" s="292"/>
      <c r="D627" s="293"/>
      <c r="E627" s="171" t="s">
        <v>1052</v>
      </c>
    </row>
    <row r="628" spans="1:5" x14ac:dyDescent="0.25">
      <c r="A628" s="274" t="s">
        <v>1369</v>
      </c>
      <c r="B628" s="276" t="s">
        <v>1368</v>
      </c>
      <c r="C628" s="277"/>
      <c r="D628" s="280" t="s">
        <v>40</v>
      </c>
      <c r="E628" s="172" t="s">
        <v>1051</v>
      </c>
    </row>
    <row r="629" spans="1:5" x14ac:dyDescent="0.25">
      <c r="A629" s="275"/>
      <c r="B629" s="278"/>
      <c r="C629" s="279"/>
      <c r="D629" s="281"/>
      <c r="E629" s="173" t="s">
        <v>1052</v>
      </c>
    </row>
    <row r="630" spans="1:5" x14ac:dyDescent="0.25">
      <c r="A630" s="282" t="s">
        <v>1370</v>
      </c>
      <c r="B630" s="284" t="s">
        <v>1368</v>
      </c>
      <c r="C630" s="285"/>
      <c r="D630" s="288" t="s">
        <v>40</v>
      </c>
      <c r="E630" s="170" t="s">
        <v>1051</v>
      </c>
    </row>
    <row r="631" spans="1:5" x14ac:dyDescent="0.25">
      <c r="A631" s="290"/>
      <c r="B631" s="291"/>
      <c r="C631" s="292"/>
      <c r="D631" s="293"/>
      <c r="E631" s="171" t="s">
        <v>1052</v>
      </c>
    </row>
    <row r="632" spans="1:5" x14ac:dyDescent="0.25">
      <c r="A632" s="274" t="s">
        <v>1371</v>
      </c>
      <c r="B632" s="276" t="s">
        <v>1368</v>
      </c>
      <c r="C632" s="277"/>
      <c r="D632" s="280" t="s">
        <v>40</v>
      </c>
      <c r="E632" s="172" t="s">
        <v>1051</v>
      </c>
    </row>
    <row r="633" spans="1:5" x14ac:dyDescent="0.25">
      <c r="A633" s="275"/>
      <c r="B633" s="278"/>
      <c r="C633" s="279"/>
      <c r="D633" s="281"/>
      <c r="E633" s="173" t="s">
        <v>1052</v>
      </c>
    </row>
    <row r="634" spans="1:5" x14ac:dyDescent="0.25">
      <c r="A634" s="282" t="s">
        <v>1372</v>
      </c>
      <c r="B634" s="284" t="s">
        <v>1368</v>
      </c>
      <c r="C634" s="285"/>
      <c r="D634" s="288" t="s">
        <v>40</v>
      </c>
      <c r="E634" s="170" t="s">
        <v>1051</v>
      </c>
    </row>
    <row r="635" spans="1:5" x14ac:dyDescent="0.25">
      <c r="A635" s="290"/>
      <c r="B635" s="291"/>
      <c r="C635" s="292"/>
      <c r="D635" s="293"/>
      <c r="E635" s="171" t="s">
        <v>1052</v>
      </c>
    </row>
    <row r="636" spans="1:5" x14ac:dyDescent="0.25">
      <c r="A636" s="274" t="s">
        <v>1373</v>
      </c>
      <c r="B636" s="276" t="s">
        <v>1368</v>
      </c>
      <c r="C636" s="277"/>
      <c r="D636" s="280" t="s">
        <v>40</v>
      </c>
      <c r="E636" s="172" t="s">
        <v>1051</v>
      </c>
    </row>
    <row r="637" spans="1:5" x14ac:dyDescent="0.25">
      <c r="A637" s="275"/>
      <c r="B637" s="278"/>
      <c r="C637" s="279"/>
      <c r="D637" s="281"/>
      <c r="E637" s="173" t="s">
        <v>1052</v>
      </c>
    </row>
    <row r="638" spans="1:5" x14ac:dyDescent="0.25">
      <c r="A638" s="282" t="s">
        <v>1374</v>
      </c>
      <c r="B638" s="284" t="s">
        <v>1375</v>
      </c>
      <c r="C638" s="285"/>
      <c r="D638" s="288" t="s">
        <v>40</v>
      </c>
      <c r="E638" s="170" t="s">
        <v>1051</v>
      </c>
    </row>
    <row r="639" spans="1:5" x14ac:dyDescent="0.25">
      <c r="A639" s="290"/>
      <c r="B639" s="291"/>
      <c r="C639" s="292"/>
      <c r="D639" s="293"/>
      <c r="E639" s="171" t="s">
        <v>1052</v>
      </c>
    </row>
    <row r="640" spans="1:5" x14ac:dyDescent="0.25">
      <c r="A640" s="274" t="s">
        <v>1376</v>
      </c>
      <c r="B640" s="276" t="s">
        <v>1375</v>
      </c>
      <c r="C640" s="277"/>
      <c r="D640" s="280" t="s">
        <v>40</v>
      </c>
      <c r="E640" s="172" t="s">
        <v>1051</v>
      </c>
    </row>
    <row r="641" spans="1:5" x14ac:dyDescent="0.25">
      <c r="A641" s="275"/>
      <c r="B641" s="278"/>
      <c r="C641" s="279"/>
      <c r="D641" s="281"/>
      <c r="E641" s="173" t="s">
        <v>1052</v>
      </c>
    </row>
    <row r="642" spans="1:5" x14ac:dyDescent="0.25">
      <c r="A642" s="282" t="s">
        <v>1377</v>
      </c>
      <c r="B642" s="284" t="s">
        <v>1375</v>
      </c>
      <c r="C642" s="285"/>
      <c r="D642" s="288" t="s">
        <v>40</v>
      </c>
      <c r="E642" s="170" t="s">
        <v>1051</v>
      </c>
    </row>
    <row r="643" spans="1:5" x14ac:dyDescent="0.25">
      <c r="A643" s="290"/>
      <c r="B643" s="291"/>
      <c r="C643" s="292"/>
      <c r="D643" s="293"/>
      <c r="E643" s="171" t="s">
        <v>1052</v>
      </c>
    </row>
    <row r="644" spans="1:5" x14ac:dyDescent="0.25">
      <c r="A644" s="274" t="s">
        <v>1378</v>
      </c>
      <c r="B644" s="276" t="s">
        <v>1375</v>
      </c>
      <c r="C644" s="277"/>
      <c r="D644" s="280" t="s">
        <v>40</v>
      </c>
      <c r="E644" s="172" t="s">
        <v>1051</v>
      </c>
    </row>
    <row r="645" spans="1:5" x14ac:dyDescent="0.25">
      <c r="A645" s="275"/>
      <c r="B645" s="278"/>
      <c r="C645" s="279"/>
      <c r="D645" s="281"/>
      <c r="E645" s="173" t="s">
        <v>1052</v>
      </c>
    </row>
    <row r="646" spans="1:5" x14ac:dyDescent="0.25">
      <c r="A646" s="282" t="s">
        <v>1379</v>
      </c>
      <c r="B646" s="284" t="s">
        <v>1375</v>
      </c>
      <c r="C646" s="285"/>
      <c r="D646" s="288" t="s">
        <v>40</v>
      </c>
      <c r="E646" s="170" t="s">
        <v>1051</v>
      </c>
    </row>
    <row r="647" spans="1:5" x14ac:dyDescent="0.25">
      <c r="A647" s="290"/>
      <c r="B647" s="291"/>
      <c r="C647" s="292"/>
      <c r="D647" s="293"/>
      <c r="E647" s="171" t="s">
        <v>1052</v>
      </c>
    </row>
    <row r="648" spans="1:5" x14ac:dyDescent="0.25">
      <c r="A648" s="274" t="s">
        <v>1380</v>
      </c>
      <c r="B648" s="276" t="s">
        <v>1375</v>
      </c>
      <c r="C648" s="277"/>
      <c r="D648" s="280" t="s">
        <v>40</v>
      </c>
      <c r="E648" s="172" t="s">
        <v>1051</v>
      </c>
    </row>
    <row r="649" spans="1:5" x14ac:dyDescent="0.25">
      <c r="A649" s="275"/>
      <c r="B649" s="278"/>
      <c r="C649" s="279"/>
      <c r="D649" s="281"/>
      <c r="E649" s="173" t="s">
        <v>1052</v>
      </c>
    </row>
    <row r="650" spans="1:5" x14ac:dyDescent="0.25">
      <c r="A650" s="282" t="s">
        <v>1381</v>
      </c>
      <c r="B650" s="284" t="s">
        <v>1375</v>
      </c>
      <c r="C650" s="285"/>
      <c r="D650" s="288" t="s">
        <v>40</v>
      </c>
      <c r="E650" s="170" t="s">
        <v>1051</v>
      </c>
    </row>
    <row r="651" spans="1:5" x14ac:dyDescent="0.25">
      <c r="A651" s="290"/>
      <c r="B651" s="291"/>
      <c r="C651" s="292"/>
      <c r="D651" s="293"/>
      <c r="E651" s="171" t="s">
        <v>1052</v>
      </c>
    </row>
    <row r="652" spans="1:5" x14ac:dyDescent="0.25">
      <c r="A652" s="274" t="s">
        <v>1382</v>
      </c>
      <c r="B652" s="276" t="s">
        <v>1375</v>
      </c>
      <c r="C652" s="277"/>
      <c r="D652" s="280" t="s">
        <v>40</v>
      </c>
      <c r="E652" s="172" t="s">
        <v>1051</v>
      </c>
    </row>
    <row r="653" spans="1:5" x14ac:dyDescent="0.25">
      <c r="A653" s="275"/>
      <c r="B653" s="278"/>
      <c r="C653" s="279"/>
      <c r="D653" s="281"/>
      <c r="E653" s="173" t="s">
        <v>1052</v>
      </c>
    </row>
    <row r="654" spans="1:5" x14ac:dyDescent="0.25">
      <c r="A654" s="282" t="s">
        <v>1383</v>
      </c>
      <c r="B654" s="284" t="s">
        <v>1384</v>
      </c>
      <c r="C654" s="285"/>
      <c r="D654" s="288" t="s">
        <v>40</v>
      </c>
      <c r="E654" s="170" t="s">
        <v>1051</v>
      </c>
    </row>
    <row r="655" spans="1:5" x14ac:dyDescent="0.25">
      <c r="A655" s="290"/>
      <c r="B655" s="291"/>
      <c r="C655" s="292"/>
      <c r="D655" s="293"/>
      <c r="E655" s="171" t="s">
        <v>1052</v>
      </c>
    </row>
    <row r="656" spans="1:5" x14ac:dyDescent="0.25">
      <c r="A656" s="274" t="s">
        <v>1385</v>
      </c>
      <c r="B656" s="276" t="s">
        <v>1384</v>
      </c>
      <c r="C656" s="277"/>
      <c r="D656" s="280" t="s">
        <v>40</v>
      </c>
      <c r="E656" s="172" t="s">
        <v>1051</v>
      </c>
    </row>
    <row r="657" spans="1:5" x14ac:dyDescent="0.25">
      <c r="A657" s="275"/>
      <c r="B657" s="278"/>
      <c r="C657" s="279"/>
      <c r="D657" s="281"/>
      <c r="E657" s="173" t="s">
        <v>1052</v>
      </c>
    </row>
    <row r="658" spans="1:5" x14ac:dyDescent="0.25">
      <c r="A658" s="282" t="s">
        <v>1386</v>
      </c>
      <c r="B658" s="284" t="s">
        <v>1384</v>
      </c>
      <c r="C658" s="285"/>
      <c r="D658" s="288" t="s">
        <v>40</v>
      </c>
      <c r="E658" s="170" t="s">
        <v>1051</v>
      </c>
    </row>
    <row r="659" spans="1:5" x14ac:dyDescent="0.25">
      <c r="A659" s="290"/>
      <c r="B659" s="291"/>
      <c r="C659" s="292"/>
      <c r="D659" s="293"/>
      <c r="E659" s="171" t="s">
        <v>1052</v>
      </c>
    </row>
    <row r="660" spans="1:5" x14ac:dyDescent="0.25">
      <c r="A660" s="274" t="s">
        <v>1078</v>
      </c>
      <c r="B660" s="276" t="s">
        <v>1384</v>
      </c>
      <c r="C660" s="277"/>
      <c r="D660" s="280" t="s">
        <v>40</v>
      </c>
      <c r="E660" s="172" t="s">
        <v>1051</v>
      </c>
    </row>
    <row r="661" spans="1:5" x14ac:dyDescent="0.25">
      <c r="A661" s="275"/>
      <c r="B661" s="278"/>
      <c r="C661" s="279"/>
      <c r="D661" s="281"/>
      <c r="E661" s="173" t="s">
        <v>1052</v>
      </c>
    </row>
    <row r="662" spans="1:5" x14ac:dyDescent="0.25">
      <c r="A662" s="282" t="s">
        <v>1387</v>
      </c>
      <c r="B662" s="284" t="s">
        <v>1384</v>
      </c>
      <c r="C662" s="285"/>
      <c r="D662" s="288" t="s">
        <v>40</v>
      </c>
      <c r="E662" s="170" t="s">
        <v>1051</v>
      </c>
    </row>
    <row r="663" spans="1:5" x14ac:dyDescent="0.25">
      <c r="A663" s="290"/>
      <c r="B663" s="291"/>
      <c r="C663" s="292"/>
      <c r="D663" s="293"/>
      <c r="E663" s="171" t="s">
        <v>1052</v>
      </c>
    </row>
    <row r="664" spans="1:5" x14ac:dyDescent="0.25">
      <c r="A664" s="274" t="s">
        <v>1388</v>
      </c>
      <c r="B664" s="276" t="s">
        <v>1384</v>
      </c>
      <c r="C664" s="277"/>
      <c r="D664" s="280" t="s">
        <v>40</v>
      </c>
      <c r="E664" s="172" t="s">
        <v>1051</v>
      </c>
    </row>
    <row r="665" spans="1:5" x14ac:dyDescent="0.25">
      <c r="A665" s="275"/>
      <c r="B665" s="278"/>
      <c r="C665" s="279"/>
      <c r="D665" s="281"/>
      <c r="E665" s="173" t="s">
        <v>1052</v>
      </c>
    </row>
    <row r="666" spans="1:5" x14ac:dyDescent="0.25">
      <c r="A666" s="282" t="s">
        <v>1389</v>
      </c>
      <c r="B666" s="284" t="s">
        <v>1384</v>
      </c>
      <c r="C666" s="285"/>
      <c r="D666" s="288" t="s">
        <v>40</v>
      </c>
      <c r="E666" s="170" t="s">
        <v>1051</v>
      </c>
    </row>
    <row r="667" spans="1:5" x14ac:dyDescent="0.25">
      <c r="A667" s="290"/>
      <c r="B667" s="291"/>
      <c r="C667" s="292"/>
      <c r="D667" s="293"/>
      <c r="E667" s="171" t="s">
        <v>1052</v>
      </c>
    </row>
    <row r="668" spans="1:5" x14ac:dyDescent="0.25">
      <c r="A668" s="274" t="s">
        <v>1390</v>
      </c>
      <c r="B668" s="276" t="s">
        <v>1384</v>
      </c>
      <c r="C668" s="277"/>
      <c r="D668" s="280" t="s">
        <v>40</v>
      </c>
      <c r="E668" s="172" t="s">
        <v>1051</v>
      </c>
    </row>
    <row r="669" spans="1:5" x14ac:dyDescent="0.25">
      <c r="A669" s="275"/>
      <c r="B669" s="278"/>
      <c r="C669" s="279"/>
      <c r="D669" s="281"/>
      <c r="E669" s="173" t="s">
        <v>1052</v>
      </c>
    </row>
    <row r="670" spans="1:5" x14ac:dyDescent="0.25">
      <c r="A670" s="282" t="s">
        <v>1391</v>
      </c>
      <c r="B670" s="284" t="s">
        <v>1384</v>
      </c>
      <c r="C670" s="285"/>
      <c r="D670" s="288" t="s">
        <v>40</v>
      </c>
      <c r="E670" s="170" t="s">
        <v>1051</v>
      </c>
    </row>
    <row r="671" spans="1:5" x14ac:dyDescent="0.25">
      <c r="A671" s="290"/>
      <c r="B671" s="291"/>
      <c r="C671" s="292"/>
      <c r="D671" s="293"/>
      <c r="E671" s="171" t="s">
        <v>1052</v>
      </c>
    </row>
    <row r="672" spans="1:5" x14ac:dyDescent="0.25">
      <c r="A672" s="274" t="s">
        <v>1392</v>
      </c>
      <c r="B672" s="276" t="s">
        <v>1384</v>
      </c>
      <c r="C672" s="277"/>
      <c r="D672" s="280" t="s">
        <v>40</v>
      </c>
      <c r="E672" s="172" t="s">
        <v>1051</v>
      </c>
    </row>
    <row r="673" spans="1:5" x14ac:dyDescent="0.25">
      <c r="A673" s="275"/>
      <c r="B673" s="278"/>
      <c r="C673" s="279"/>
      <c r="D673" s="281"/>
      <c r="E673" s="173" t="s">
        <v>1052</v>
      </c>
    </row>
    <row r="674" spans="1:5" x14ac:dyDescent="0.25">
      <c r="A674" s="282" t="s">
        <v>1393</v>
      </c>
      <c r="B674" s="284" t="s">
        <v>1384</v>
      </c>
      <c r="C674" s="285"/>
      <c r="D674" s="288" t="s">
        <v>40</v>
      </c>
      <c r="E674" s="170" t="s">
        <v>1051</v>
      </c>
    </row>
    <row r="675" spans="1:5" x14ac:dyDescent="0.25">
      <c r="A675" s="290"/>
      <c r="B675" s="291"/>
      <c r="C675" s="292"/>
      <c r="D675" s="293"/>
      <c r="E675" s="171" t="s">
        <v>1052</v>
      </c>
    </row>
    <row r="676" spans="1:5" x14ac:dyDescent="0.25">
      <c r="A676" s="274" t="s">
        <v>1394</v>
      </c>
      <c r="B676" s="276" t="s">
        <v>1384</v>
      </c>
      <c r="C676" s="277"/>
      <c r="D676" s="280" t="s">
        <v>40</v>
      </c>
      <c r="E676" s="172" t="s">
        <v>1051</v>
      </c>
    </row>
    <row r="677" spans="1:5" x14ac:dyDescent="0.25">
      <c r="A677" s="275"/>
      <c r="B677" s="278"/>
      <c r="C677" s="279"/>
      <c r="D677" s="281"/>
      <c r="E677" s="173" t="s">
        <v>1052</v>
      </c>
    </row>
    <row r="678" spans="1:5" x14ac:dyDescent="0.25">
      <c r="A678" s="282" t="s">
        <v>1079</v>
      </c>
      <c r="B678" s="284" t="s">
        <v>1384</v>
      </c>
      <c r="C678" s="285"/>
      <c r="D678" s="288" t="s">
        <v>40</v>
      </c>
      <c r="E678" s="170" t="s">
        <v>1051</v>
      </c>
    </row>
    <row r="679" spans="1:5" x14ac:dyDescent="0.25">
      <c r="A679" s="290"/>
      <c r="B679" s="291"/>
      <c r="C679" s="292"/>
      <c r="D679" s="293"/>
      <c r="E679" s="171" t="s">
        <v>1052</v>
      </c>
    </row>
    <row r="680" spans="1:5" x14ac:dyDescent="0.25">
      <c r="A680" s="274" t="s">
        <v>1395</v>
      </c>
      <c r="B680" s="276" t="s">
        <v>1384</v>
      </c>
      <c r="C680" s="277"/>
      <c r="D680" s="280" t="s">
        <v>40</v>
      </c>
      <c r="E680" s="172" t="s">
        <v>1051</v>
      </c>
    </row>
    <row r="681" spans="1:5" x14ac:dyDescent="0.25">
      <c r="A681" s="275"/>
      <c r="B681" s="278"/>
      <c r="C681" s="279"/>
      <c r="D681" s="281"/>
      <c r="E681" s="173" t="s">
        <v>1052</v>
      </c>
    </row>
    <row r="682" spans="1:5" x14ac:dyDescent="0.25">
      <c r="A682" s="282" t="s">
        <v>1396</v>
      </c>
      <c r="B682" s="284" t="s">
        <v>1384</v>
      </c>
      <c r="C682" s="285"/>
      <c r="D682" s="288" t="s">
        <v>40</v>
      </c>
      <c r="E682" s="170" t="s">
        <v>1051</v>
      </c>
    </row>
    <row r="683" spans="1:5" x14ac:dyDescent="0.25">
      <c r="A683" s="290"/>
      <c r="B683" s="291"/>
      <c r="C683" s="292"/>
      <c r="D683" s="293"/>
      <c r="E683" s="171" t="s">
        <v>1052</v>
      </c>
    </row>
    <row r="684" spans="1:5" x14ac:dyDescent="0.25">
      <c r="A684" s="274" t="s">
        <v>1397</v>
      </c>
      <c r="B684" s="276" t="s">
        <v>1384</v>
      </c>
      <c r="C684" s="277"/>
      <c r="D684" s="280" t="s">
        <v>40</v>
      </c>
      <c r="E684" s="172" t="s">
        <v>1051</v>
      </c>
    </row>
    <row r="685" spans="1:5" x14ac:dyDescent="0.25">
      <c r="A685" s="275"/>
      <c r="B685" s="278"/>
      <c r="C685" s="279"/>
      <c r="D685" s="281"/>
      <c r="E685" s="173" t="s">
        <v>1052</v>
      </c>
    </row>
    <row r="686" spans="1:5" x14ac:dyDescent="0.25">
      <c r="A686" s="282" t="s">
        <v>1398</v>
      </c>
      <c r="B686" s="284" t="s">
        <v>1399</v>
      </c>
      <c r="C686" s="285"/>
      <c r="D686" s="288" t="s">
        <v>40</v>
      </c>
      <c r="E686" s="170" t="s">
        <v>1051</v>
      </c>
    </row>
    <row r="687" spans="1:5" x14ac:dyDescent="0.25">
      <c r="A687" s="290"/>
      <c r="B687" s="291"/>
      <c r="C687" s="292"/>
      <c r="D687" s="293"/>
      <c r="E687" s="171" t="s">
        <v>1052</v>
      </c>
    </row>
    <row r="688" spans="1:5" x14ac:dyDescent="0.25">
      <c r="A688" s="274" t="s">
        <v>1400</v>
      </c>
      <c r="B688" s="276" t="s">
        <v>1399</v>
      </c>
      <c r="C688" s="277"/>
      <c r="D688" s="280" t="s">
        <v>40</v>
      </c>
      <c r="E688" s="172" t="s">
        <v>1051</v>
      </c>
    </row>
    <row r="689" spans="1:5" x14ac:dyDescent="0.25">
      <c r="A689" s="275"/>
      <c r="B689" s="278"/>
      <c r="C689" s="279"/>
      <c r="D689" s="281"/>
      <c r="E689" s="173" t="s">
        <v>1052</v>
      </c>
    </row>
    <row r="690" spans="1:5" x14ac:dyDescent="0.25">
      <c r="A690" s="282" t="s">
        <v>1401</v>
      </c>
      <c r="B690" s="284" t="s">
        <v>1402</v>
      </c>
      <c r="C690" s="285"/>
      <c r="D690" s="288" t="s">
        <v>40</v>
      </c>
      <c r="E690" s="170" t="s">
        <v>1051</v>
      </c>
    </row>
    <row r="691" spans="1:5" x14ac:dyDescent="0.25">
      <c r="A691" s="290"/>
      <c r="B691" s="291"/>
      <c r="C691" s="292"/>
      <c r="D691" s="293"/>
      <c r="E691" s="171" t="s">
        <v>1052</v>
      </c>
    </row>
    <row r="692" spans="1:5" x14ac:dyDescent="0.25">
      <c r="A692" s="274" t="s">
        <v>1403</v>
      </c>
      <c r="B692" s="276" t="s">
        <v>1402</v>
      </c>
      <c r="C692" s="277"/>
      <c r="D692" s="280" t="s">
        <v>40</v>
      </c>
      <c r="E692" s="172" t="s">
        <v>1051</v>
      </c>
    </row>
    <row r="693" spans="1:5" x14ac:dyDescent="0.25">
      <c r="A693" s="275"/>
      <c r="B693" s="278"/>
      <c r="C693" s="279"/>
      <c r="D693" s="281"/>
      <c r="E693" s="173" t="s">
        <v>1052</v>
      </c>
    </row>
    <row r="694" spans="1:5" x14ac:dyDescent="0.25">
      <c r="A694" s="282" t="s">
        <v>1404</v>
      </c>
      <c r="B694" s="284" t="s">
        <v>1399</v>
      </c>
      <c r="C694" s="285"/>
      <c r="D694" s="288" t="s">
        <v>40</v>
      </c>
      <c r="E694" s="170" t="s">
        <v>1051</v>
      </c>
    </row>
    <row r="695" spans="1:5" x14ac:dyDescent="0.25">
      <c r="A695" s="290"/>
      <c r="B695" s="291"/>
      <c r="C695" s="292"/>
      <c r="D695" s="293"/>
      <c r="E695" s="171" t="s">
        <v>1052</v>
      </c>
    </row>
    <row r="696" spans="1:5" x14ac:dyDescent="0.25">
      <c r="A696" s="274" t="s">
        <v>1405</v>
      </c>
      <c r="B696" s="276" t="s">
        <v>1399</v>
      </c>
      <c r="C696" s="277"/>
      <c r="D696" s="280" t="s">
        <v>40</v>
      </c>
      <c r="E696" s="172" t="s">
        <v>1051</v>
      </c>
    </row>
    <row r="697" spans="1:5" x14ac:dyDescent="0.25">
      <c r="A697" s="275"/>
      <c r="B697" s="278"/>
      <c r="C697" s="279"/>
      <c r="D697" s="281"/>
      <c r="E697" s="173" t="s">
        <v>1052</v>
      </c>
    </row>
    <row r="698" spans="1:5" x14ac:dyDescent="0.25">
      <c r="A698" s="282" t="s">
        <v>1406</v>
      </c>
      <c r="B698" s="284" t="s">
        <v>1402</v>
      </c>
      <c r="C698" s="285"/>
      <c r="D698" s="288" t="s">
        <v>40</v>
      </c>
      <c r="E698" s="170" t="s">
        <v>1051</v>
      </c>
    </row>
    <row r="699" spans="1:5" x14ac:dyDescent="0.25">
      <c r="A699" s="290"/>
      <c r="B699" s="291"/>
      <c r="C699" s="292"/>
      <c r="D699" s="293"/>
      <c r="E699" s="171" t="s">
        <v>1052</v>
      </c>
    </row>
    <row r="700" spans="1:5" x14ac:dyDescent="0.25">
      <c r="A700" s="274" t="s">
        <v>1407</v>
      </c>
      <c r="B700" s="276" t="s">
        <v>1399</v>
      </c>
      <c r="C700" s="277"/>
      <c r="D700" s="280" t="s">
        <v>40</v>
      </c>
      <c r="E700" s="172" t="s">
        <v>1051</v>
      </c>
    </row>
    <row r="701" spans="1:5" x14ac:dyDescent="0.25">
      <c r="A701" s="275"/>
      <c r="B701" s="278"/>
      <c r="C701" s="279"/>
      <c r="D701" s="281"/>
      <c r="E701" s="173" t="s">
        <v>1052</v>
      </c>
    </row>
    <row r="702" spans="1:5" x14ac:dyDescent="0.25">
      <c r="A702" s="282" t="s">
        <v>1408</v>
      </c>
      <c r="B702" s="284" t="s">
        <v>1402</v>
      </c>
      <c r="C702" s="285"/>
      <c r="D702" s="288" t="s">
        <v>40</v>
      </c>
      <c r="E702" s="170" t="s">
        <v>1051</v>
      </c>
    </row>
    <row r="703" spans="1:5" x14ac:dyDescent="0.25">
      <c r="A703" s="290"/>
      <c r="B703" s="291"/>
      <c r="C703" s="292"/>
      <c r="D703" s="293"/>
      <c r="E703" s="171" t="s">
        <v>1052</v>
      </c>
    </row>
    <row r="704" spans="1:5" x14ac:dyDescent="0.25">
      <c r="A704" s="274" t="s">
        <v>1409</v>
      </c>
      <c r="B704" s="276" t="s">
        <v>1410</v>
      </c>
      <c r="C704" s="277"/>
      <c r="D704" s="280" t="s">
        <v>40</v>
      </c>
      <c r="E704" s="172" t="s">
        <v>1051</v>
      </c>
    </row>
    <row r="705" spans="1:5" x14ac:dyDescent="0.25">
      <c r="A705" s="275"/>
      <c r="B705" s="278"/>
      <c r="C705" s="279"/>
      <c r="D705" s="281"/>
      <c r="E705" s="173" t="s">
        <v>1052</v>
      </c>
    </row>
    <row r="706" spans="1:5" x14ac:dyDescent="0.25">
      <c r="A706" s="282" t="s">
        <v>1411</v>
      </c>
      <c r="B706" s="284" t="s">
        <v>1410</v>
      </c>
      <c r="C706" s="285"/>
      <c r="D706" s="288" t="s">
        <v>40</v>
      </c>
      <c r="E706" s="170" t="s">
        <v>1051</v>
      </c>
    </row>
    <row r="707" spans="1:5" x14ac:dyDescent="0.25">
      <c r="A707" s="290"/>
      <c r="B707" s="291"/>
      <c r="C707" s="292"/>
      <c r="D707" s="293"/>
      <c r="E707" s="171" t="s">
        <v>1052</v>
      </c>
    </row>
    <row r="708" spans="1:5" x14ac:dyDescent="0.25">
      <c r="A708" s="274" t="s">
        <v>1412</v>
      </c>
      <c r="B708" s="276" t="s">
        <v>1410</v>
      </c>
      <c r="C708" s="277"/>
      <c r="D708" s="280" t="s">
        <v>40</v>
      </c>
      <c r="E708" s="172" t="s">
        <v>1051</v>
      </c>
    </row>
    <row r="709" spans="1:5" x14ac:dyDescent="0.25">
      <c r="A709" s="275"/>
      <c r="B709" s="278"/>
      <c r="C709" s="279"/>
      <c r="D709" s="281"/>
      <c r="E709" s="173" t="s">
        <v>1052</v>
      </c>
    </row>
    <row r="710" spans="1:5" x14ac:dyDescent="0.25">
      <c r="A710" s="282" t="s">
        <v>1413</v>
      </c>
      <c r="B710" s="284" t="s">
        <v>1410</v>
      </c>
      <c r="C710" s="285"/>
      <c r="D710" s="288" t="s">
        <v>40</v>
      </c>
      <c r="E710" s="170" t="s">
        <v>1051</v>
      </c>
    </row>
    <row r="711" spans="1:5" x14ac:dyDescent="0.25">
      <c r="A711" s="290"/>
      <c r="B711" s="291"/>
      <c r="C711" s="292"/>
      <c r="D711" s="293"/>
      <c r="E711" s="171" t="s">
        <v>1052</v>
      </c>
    </row>
    <row r="712" spans="1:5" x14ac:dyDescent="0.25">
      <c r="A712" s="274" t="s">
        <v>1414</v>
      </c>
      <c r="B712" s="276" t="s">
        <v>1415</v>
      </c>
      <c r="C712" s="277"/>
      <c r="D712" s="280" t="s">
        <v>40</v>
      </c>
      <c r="E712" s="172" t="s">
        <v>1051</v>
      </c>
    </row>
    <row r="713" spans="1:5" x14ac:dyDescent="0.25">
      <c r="A713" s="275"/>
      <c r="B713" s="278"/>
      <c r="C713" s="279"/>
      <c r="D713" s="281"/>
      <c r="E713" s="173" t="s">
        <v>1052</v>
      </c>
    </row>
    <row r="714" spans="1:5" x14ac:dyDescent="0.25">
      <c r="A714" s="282" t="s">
        <v>1416</v>
      </c>
      <c r="B714" s="284" t="s">
        <v>1415</v>
      </c>
      <c r="C714" s="285"/>
      <c r="D714" s="288" t="s">
        <v>40</v>
      </c>
      <c r="E714" s="170" t="s">
        <v>1051</v>
      </c>
    </row>
    <row r="715" spans="1:5" x14ac:dyDescent="0.25">
      <c r="A715" s="290"/>
      <c r="B715" s="291"/>
      <c r="C715" s="292"/>
      <c r="D715" s="293"/>
      <c r="E715" s="171" t="s">
        <v>1052</v>
      </c>
    </row>
    <row r="716" spans="1:5" x14ac:dyDescent="0.25">
      <c r="A716" s="274" t="s">
        <v>1417</v>
      </c>
      <c r="B716" s="276" t="s">
        <v>1415</v>
      </c>
      <c r="C716" s="277"/>
      <c r="D716" s="280" t="s">
        <v>40</v>
      </c>
      <c r="E716" s="172" t="s">
        <v>1051</v>
      </c>
    </row>
    <row r="717" spans="1:5" x14ac:dyDescent="0.25">
      <c r="A717" s="275"/>
      <c r="B717" s="278"/>
      <c r="C717" s="279"/>
      <c r="D717" s="281"/>
      <c r="E717" s="173" t="s">
        <v>1052</v>
      </c>
    </row>
    <row r="718" spans="1:5" x14ac:dyDescent="0.25">
      <c r="A718" s="282" t="s">
        <v>1418</v>
      </c>
      <c r="B718" s="284" t="s">
        <v>1415</v>
      </c>
      <c r="C718" s="285"/>
      <c r="D718" s="288" t="s">
        <v>40</v>
      </c>
      <c r="E718" s="170" t="s">
        <v>1051</v>
      </c>
    </row>
    <row r="719" spans="1:5" x14ac:dyDescent="0.25">
      <c r="A719" s="290"/>
      <c r="B719" s="291"/>
      <c r="C719" s="292"/>
      <c r="D719" s="293"/>
      <c r="E719" s="171" t="s">
        <v>1052</v>
      </c>
    </row>
    <row r="720" spans="1:5" x14ac:dyDescent="0.25">
      <c r="A720" s="274" t="s">
        <v>1419</v>
      </c>
      <c r="B720" s="276" t="s">
        <v>1415</v>
      </c>
      <c r="C720" s="277"/>
      <c r="D720" s="280" t="s">
        <v>40</v>
      </c>
      <c r="E720" s="172" t="s">
        <v>1051</v>
      </c>
    </row>
    <row r="721" spans="1:5" x14ac:dyDescent="0.25">
      <c r="A721" s="275"/>
      <c r="B721" s="278"/>
      <c r="C721" s="279"/>
      <c r="D721" s="281"/>
      <c r="E721" s="173" t="s">
        <v>1052</v>
      </c>
    </row>
    <row r="722" spans="1:5" x14ac:dyDescent="0.25">
      <c r="A722" s="282" t="s">
        <v>1420</v>
      </c>
      <c r="B722" s="284" t="s">
        <v>1415</v>
      </c>
      <c r="C722" s="285"/>
      <c r="D722" s="288" t="s">
        <v>40</v>
      </c>
      <c r="E722" s="170" t="s">
        <v>1051</v>
      </c>
    </row>
    <row r="723" spans="1:5" x14ac:dyDescent="0.25">
      <c r="A723" s="290"/>
      <c r="B723" s="291"/>
      <c r="C723" s="292"/>
      <c r="D723" s="293"/>
      <c r="E723" s="171" t="s">
        <v>1052</v>
      </c>
    </row>
    <row r="724" spans="1:5" x14ac:dyDescent="0.25">
      <c r="A724" s="274" t="s">
        <v>1421</v>
      </c>
      <c r="B724" s="276" t="s">
        <v>1422</v>
      </c>
      <c r="C724" s="277"/>
      <c r="D724" s="280" t="s">
        <v>40</v>
      </c>
      <c r="E724" s="172" t="s">
        <v>1051</v>
      </c>
    </row>
    <row r="725" spans="1:5" x14ac:dyDescent="0.25">
      <c r="A725" s="275"/>
      <c r="B725" s="278"/>
      <c r="C725" s="279"/>
      <c r="D725" s="281"/>
      <c r="E725" s="173" t="s">
        <v>1052</v>
      </c>
    </row>
    <row r="726" spans="1:5" x14ac:dyDescent="0.25">
      <c r="A726" s="282" t="s">
        <v>1423</v>
      </c>
      <c r="B726" s="284" t="s">
        <v>1422</v>
      </c>
      <c r="C726" s="285"/>
      <c r="D726" s="288" t="s">
        <v>40</v>
      </c>
      <c r="E726" s="170" t="s">
        <v>1051</v>
      </c>
    </row>
    <row r="727" spans="1:5" x14ac:dyDescent="0.25">
      <c r="A727" s="290"/>
      <c r="B727" s="291"/>
      <c r="C727" s="292"/>
      <c r="D727" s="293"/>
      <c r="E727" s="171" t="s">
        <v>1052</v>
      </c>
    </row>
    <row r="728" spans="1:5" x14ac:dyDescent="0.25">
      <c r="A728" s="274" t="s">
        <v>1424</v>
      </c>
      <c r="B728" s="276" t="s">
        <v>1422</v>
      </c>
      <c r="C728" s="277"/>
      <c r="D728" s="280" t="s">
        <v>40</v>
      </c>
      <c r="E728" s="172" t="s">
        <v>1051</v>
      </c>
    </row>
    <row r="729" spans="1:5" x14ac:dyDescent="0.25">
      <c r="A729" s="275"/>
      <c r="B729" s="278"/>
      <c r="C729" s="279"/>
      <c r="D729" s="281"/>
      <c r="E729" s="173" t="s">
        <v>1052</v>
      </c>
    </row>
    <row r="730" spans="1:5" x14ac:dyDescent="0.25">
      <c r="A730" s="282" t="s">
        <v>1425</v>
      </c>
      <c r="B730" s="284" t="s">
        <v>1422</v>
      </c>
      <c r="C730" s="285"/>
      <c r="D730" s="288" t="s">
        <v>40</v>
      </c>
      <c r="E730" s="170" t="s">
        <v>1051</v>
      </c>
    </row>
    <row r="731" spans="1:5" x14ac:dyDescent="0.25">
      <c r="A731" s="290"/>
      <c r="B731" s="291"/>
      <c r="C731" s="292"/>
      <c r="D731" s="293"/>
      <c r="E731" s="171" t="s">
        <v>1052</v>
      </c>
    </row>
    <row r="732" spans="1:5" x14ac:dyDescent="0.25">
      <c r="A732" s="274" t="s">
        <v>1426</v>
      </c>
      <c r="B732" s="276" t="s">
        <v>1422</v>
      </c>
      <c r="C732" s="277"/>
      <c r="D732" s="280" t="s">
        <v>40</v>
      </c>
      <c r="E732" s="172" t="s">
        <v>1051</v>
      </c>
    </row>
    <row r="733" spans="1:5" x14ac:dyDescent="0.25">
      <c r="A733" s="275"/>
      <c r="B733" s="278"/>
      <c r="C733" s="279"/>
      <c r="D733" s="281"/>
      <c r="E733" s="173" t="s">
        <v>1052</v>
      </c>
    </row>
    <row r="734" spans="1:5" x14ac:dyDescent="0.25">
      <c r="A734" s="282" t="s">
        <v>1427</v>
      </c>
      <c r="B734" s="284" t="s">
        <v>1363</v>
      </c>
      <c r="C734" s="285"/>
      <c r="D734" s="288" t="s">
        <v>40</v>
      </c>
      <c r="E734" s="170" t="s">
        <v>1051</v>
      </c>
    </row>
    <row r="735" spans="1:5" x14ac:dyDescent="0.25">
      <c r="A735" s="290"/>
      <c r="B735" s="291"/>
      <c r="C735" s="292"/>
      <c r="D735" s="293"/>
      <c r="E735" s="171" t="s">
        <v>1052</v>
      </c>
    </row>
    <row r="736" spans="1:5" x14ac:dyDescent="0.25">
      <c r="A736" s="274" t="s">
        <v>1304</v>
      </c>
      <c r="B736" s="276"/>
      <c r="C736" s="277"/>
      <c r="D736" s="280" t="s">
        <v>40</v>
      </c>
      <c r="E736" s="172" t="s">
        <v>1051</v>
      </c>
    </row>
    <row r="737" spans="1:5" x14ac:dyDescent="0.25">
      <c r="A737" s="275"/>
      <c r="B737" s="278"/>
      <c r="C737" s="279"/>
      <c r="D737" s="281"/>
      <c r="E737" s="173" t="s">
        <v>1052</v>
      </c>
    </row>
    <row r="738" spans="1:5" x14ac:dyDescent="0.25">
      <c r="A738" s="282" t="s">
        <v>1323</v>
      </c>
      <c r="B738" s="284"/>
      <c r="C738" s="285"/>
      <c r="D738" s="288" t="s">
        <v>40</v>
      </c>
      <c r="E738" s="170" t="s">
        <v>1051</v>
      </c>
    </row>
    <row r="739" spans="1:5" x14ac:dyDescent="0.25">
      <c r="A739" s="290"/>
      <c r="B739" s="291"/>
      <c r="C739" s="292"/>
      <c r="D739" s="293"/>
      <c r="E739" s="171" t="s">
        <v>1052</v>
      </c>
    </row>
    <row r="740" spans="1:5" x14ac:dyDescent="0.25">
      <c r="A740" s="274" t="s">
        <v>1329</v>
      </c>
      <c r="B740" s="276"/>
      <c r="C740" s="277"/>
      <c r="D740" s="280" t="s">
        <v>40</v>
      </c>
      <c r="E740" s="172" t="s">
        <v>1051</v>
      </c>
    </row>
    <row r="741" spans="1:5" x14ac:dyDescent="0.25">
      <c r="A741" s="275"/>
      <c r="B741" s="278"/>
      <c r="C741" s="279"/>
      <c r="D741" s="281"/>
      <c r="E741" s="173" t="s">
        <v>1052</v>
      </c>
    </row>
    <row r="742" spans="1:5" x14ac:dyDescent="0.25">
      <c r="A742" s="282" t="s">
        <v>1342</v>
      </c>
      <c r="B742" s="284"/>
      <c r="C742" s="285"/>
      <c r="D742" s="288" t="s">
        <v>40</v>
      </c>
      <c r="E742" s="170" t="s">
        <v>1051</v>
      </c>
    </row>
    <row r="743" spans="1:5" x14ac:dyDescent="0.25">
      <c r="A743" s="290"/>
      <c r="B743" s="291"/>
      <c r="C743" s="292"/>
      <c r="D743" s="293"/>
      <c r="E743" s="171" t="s">
        <v>1052</v>
      </c>
    </row>
    <row r="744" spans="1:5" x14ac:dyDescent="0.25">
      <c r="A744" s="274" t="s">
        <v>1363</v>
      </c>
      <c r="B744" s="276"/>
      <c r="C744" s="277"/>
      <c r="D744" s="280" t="s">
        <v>40</v>
      </c>
      <c r="E744" s="172" t="s">
        <v>1051</v>
      </c>
    </row>
    <row r="745" spans="1:5" x14ac:dyDescent="0.25">
      <c r="A745" s="275"/>
      <c r="B745" s="278"/>
      <c r="C745" s="279"/>
      <c r="D745" s="281"/>
      <c r="E745" s="173" t="s">
        <v>1052</v>
      </c>
    </row>
    <row r="746" spans="1:5" x14ac:dyDescent="0.25">
      <c r="A746" s="282" t="s">
        <v>1368</v>
      </c>
      <c r="B746" s="284"/>
      <c r="C746" s="285"/>
      <c r="D746" s="288" t="s">
        <v>40</v>
      </c>
      <c r="E746" s="170" t="s">
        <v>1051</v>
      </c>
    </row>
    <row r="747" spans="1:5" x14ac:dyDescent="0.25">
      <c r="A747" s="290"/>
      <c r="B747" s="291"/>
      <c r="C747" s="292"/>
      <c r="D747" s="293"/>
      <c r="E747" s="171" t="s">
        <v>1052</v>
      </c>
    </row>
    <row r="748" spans="1:5" x14ac:dyDescent="0.25">
      <c r="A748" s="274" t="s">
        <v>1375</v>
      </c>
      <c r="B748" s="276"/>
      <c r="C748" s="277"/>
      <c r="D748" s="280" t="s">
        <v>40</v>
      </c>
      <c r="E748" s="172" t="s">
        <v>1051</v>
      </c>
    </row>
    <row r="749" spans="1:5" x14ac:dyDescent="0.25">
      <c r="A749" s="275"/>
      <c r="B749" s="278"/>
      <c r="C749" s="279"/>
      <c r="D749" s="281"/>
      <c r="E749" s="173" t="s">
        <v>1052</v>
      </c>
    </row>
    <row r="750" spans="1:5" x14ac:dyDescent="0.25">
      <c r="A750" s="282" t="s">
        <v>1384</v>
      </c>
      <c r="B750" s="284"/>
      <c r="C750" s="285"/>
      <c r="D750" s="288" t="s">
        <v>40</v>
      </c>
      <c r="E750" s="170" t="s">
        <v>1051</v>
      </c>
    </row>
    <row r="751" spans="1:5" x14ac:dyDescent="0.25">
      <c r="A751" s="290"/>
      <c r="B751" s="291"/>
      <c r="C751" s="292"/>
      <c r="D751" s="293"/>
      <c r="E751" s="171" t="s">
        <v>1052</v>
      </c>
    </row>
    <row r="752" spans="1:5" x14ac:dyDescent="0.25">
      <c r="A752" s="274" t="s">
        <v>1399</v>
      </c>
      <c r="B752" s="276"/>
      <c r="C752" s="277"/>
      <c r="D752" s="280" t="s">
        <v>40</v>
      </c>
      <c r="E752" s="172" t="s">
        <v>1051</v>
      </c>
    </row>
    <row r="753" spans="1:5" x14ac:dyDescent="0.25">
      <c r="A753" s="275"/>
      <c r="B753" s="278"/>
      <c r="C753" s="279"/>
      <c r="D753" s="281"/>
      <c r="E753" s="173" t="s">
        <v>1052</v>
      </c>
    </row>
    <row r="754" spans="1:5" x14ac:dyDescent="0.25">
      <c r="A754" s="282" t="s">
        <v>1410</v>
      </c>
      <c r="B754" s="284"/>
      <c r="C754" s="285"/>
      <c r="D754" s="288" t="s">
        <v>40</v>
      </c>
      <c r="E754" s="170" t="s">
        <v>1051</v>
      </c>
    </row>
    <row r="755" spans="1:5" x14ac:dyDescent="0.25">
      <c r="A755" s="290"/>
      <c r="B755" s="291"/>
      <c r="C755" s="292"/>
      <c r="D755" s="293"/>
      <c r="E755" s="171" t="s">
        <v>1052</v>
      </c>
    </row>
    <row r="756" spans="1:5" x14ac:dyDescent="0.25">
      <c r="A756" s="274" t="s">
        <v>1415</v>
      </c>
      <c r="B756" s="276"/>
      <c r="C756" s="277"/>
      <c r="D756" s="280" t="s">
        <v>40</v>
      </c>
      <c r="E756" s="172" t="s">
        <v>1051</v>
      </c>
    </row>
    <row r="757" spans="1:5" x14ac:dyDescent="0.25">
      <c r="A757" s="275"/>
      <c r="B757" s="278"/>
      <c r="C757" s="279"/>
      <c r="D757" s="281"/>
      <c r="E757" s="173" t="s">
        <v>1052</v>
      </c>
    </row>
    <row r="758" spans="1:5" x14ac:dyDescent="0.25">
      <c r="A758" s="282" t="s">
        <v>1350</v>
      </c>
      <c r="B758" s="284"/>
      <c r="C758" s="285"/>
      <c r="D758" s="288" t="s">
        <v>40</v>
      </c>
      <c r="E758" s="170" t="s">
        <v>1051</v>
      </c>
    </row>
    <row r="759" spans="1:5" x14ac:dyDescent="0.25">
      <c r="A759" s="290"/>
      <c r="B759" s="291"/>
      <c r="C759" s="292"/>
      <c r="D759" s="293"/>
      <c r="E759" s="171" t="s">
        <v>1052</v>
      </c>
    </row>
    <row r="760" spans="1:5" x14ac:dyDescent="0.25">
      <c r="A760" s="274" t="s">
        <v>1428</v>
      </c>
      <c r="B760" s="276" t="s">
        <v>1329</v>
      </c>
      <c r="C760" s="277"/>
      <c r="D760" s="280" t="s">
        <v>40</v>
      </c>
      <c r="E760" s="172" t="s">
        <v>1051</v>
      </c>
    </row>
    <row r="761" spans="1:5" x14ac:dyDescent="0.25">
      <c r="A761" s="275"/>
      <c r="B761" s="278"/>
      <c r="C761" s="279"/>
      <c r="D761" s="281"/>
      <c r="E761" s="173" t="s">
        <v>1052</v>
      </c>
    </row>
    <row r="762" spans="1:5" x14ac:dyDescent="0.25">
      <c r="A762" s="282" t="s">
        <v>1429</v>
      </c>
      <c r="B762" s="284" t="s">
        <v>1342</v>
      </c>
      <c r="C762" s="285"/>
      <c r="D762" s="288" t="s">
        <v>40</v>
      </c>
      <c r="E762" s="170" t="s">
        <v>1051</v>
      </c>
    </row>
    <row r="763" spans="1:5" x14ac:dyDescent="0.25">
      <c r="A763" s="290"/>
      <c r="B763" s="291"/>
      <c r="C763" s="292"/>
      <c r="D763" s="293"/>
      <c r="E763" s="171" t="s">
        <v>1052</v>
      </c>
    </row>
    <row r="764" spans="1:5" x14ac:dyDescent="0.25">
      <c r="A764" s="274" t="s">
        <v>1430</v>
      </c>
      <c r="B764" s="276" t="s">
        <v>1350</v>
      </c>
      <c r="C764" s="277"/>
      <c r="D764" s="280" t="s">
        <v>40</v>
      </c>
      <c r="E764" s="172" t="s">
        <v>1051</v>
      </c>
    </row>
    <row r="765" spans="1:5" x14ac:dyDescent="0.25">
      <c r="A765" s="275"/>
      <c r="B765" s="278"/>
      <c r="C765" s="279"/>
      <c r="D765" s="281"/>
      <c r="E765" s="173" t="s">
        <v>1052</v>
      </c>
    </row>
    <row r="766" spans="1:5" x14ac:dyDescent="0.25">
      <c r="A766" s="282" t="s">
        <v>1431</v>
      </c>
      <c r="B766" s="284" t="s">
        <v>1375</v>
      </c>
      <c r="C766" s="285"/>
      <c r="D766" s="288" t="s">
        <v>40</v>
      </c>
      <c r="E766" s="170" t="s">
        <v>1051</v>
      </c>
    </row>
    <row r="767" spans="1:5" x14ac:dyDescent="0.25">
      <c r="A767" s="290"/>
      <c r="B767" s="291"/>
      <c r="C767" s="292"/>
      <c r="D767" s="293"/>
      <c r="E767" s="171" t="s">
        <v>1052</v>
      </c>
    </row>
    <row r="768" spans="1:5" x14ac:dyDescent="0.25">
      <c r="A768" s="274" t="s">
        <v>1432</v>
      </c>
      <c r="B768" s="276" t="s">
        <v>1384</v>
      </c>
      <c r="C768" s="277"/>
      <c r="D768" s="280" t="s">
        <v>40</v>
      </c>
      <c r="E768" s="172" t="s">
        <v>1051</v>
      </c>
    </row>
    <row r="769" spans="1:5" x14ac:dyDescent="0.25">
      <c r="A769" s="275"/>
      <c r="B769" s="278"/>
      <c r="C769" s="279"/>
      <c r="D769" s="281"/>
      <c r="E769" s="173" t="s">
        <v>1052</v>
      </c>
    </row>
    <row r="770" spans="1:5" x14ac:dyDescent="0.25">
      <c r="A770" s="282" t="s">
        <v>1433</v>
      </c>
      <c r="B770" s="284" t="s">
        <v>1410</v>
      </c>
      <c r="C770" s="285"/>
      <c r="D770" s="288" t="s">
        <v>40</v>
      </c>
      <c r="E770" s="170" t="s">
        <v>1051</v>
      </c>
    </row>
    <row r="771" spans="1:5" x14ac:dyDescent="0.25">
      <c r="A771" s="290"/>
      <c r="B771" s="291"/>
      <c r="C771" s="292"/>
      <c r="D771" s="293"/>
      <c r="E771" s="171" t="s">
        <v>1052</v>
      </c>
    </row>
    <row r="772" spans="1:5" x14ac:dyDescent="0.25">
      <c r="A772" s="274" t="s">
        <v>1434</v>
      </c>
      <c r="B772" s="276" t="s">
        <v>1422</v>
      </c>
      <c r="C772" s="277"/>
      <c r="D772" s="280" t="s">
        <v>40</v>
      </c>
      <c r="E772" s="172" t="s">
        <v>1051</v>
      </c>
    </row>
    <row r="773" spans="1:5" x14ac:dyDescent="0.25">
      <c r="A773" s="275"/>
      <c r="B773" s="278"/>
      <c r="C773" s="279"/>
      <c r="D773" s="281"/>
      <c r="E773" s="173" t="s">
        <v>1052</v>
      </c>
    </row>
    <row r="774" spans="1:5" x14ac:dyDescent="0.25">
      <c r="A774" s="282" t="s">
        <v>1422</v>
      </c>
      <c r="B774" s="284"/>
      <c r="C774" s="285"/>
      <c r="D774" s="288" t="s">
        <v>40</v>
      </c>
      <c r="E774" s="170" t="s">
        <v>1051</v>
      </c>
    </row>
    <row r="775" spans="1:5" x14ac:dyDescent="0.25">
      <c r="A775" s="290"/>
      <c r="B775" s="291"/>
      <c r="C775" s="292"/>
      <c r="D775" s="293"/>
      <c r="E775" s="171" t="s">
        <v>1052</v>
      </c>
    </row>
    <row r="776" spans="1:5" x14ac:dyDescent="0.25">
      <c r="A776" s="168" t="s">
        <v>1435</v>
      </c>
      <c r="B776" s="296"/>
      <c r="C776" s="297"/>
      <c r="D776" s="158" t="s">
        <v>40</v>
      </c>
      <c r="E776" s="169"/>
    </row>
    <row r="777" spans="1:5" x14ac:dyDescent="0.25">
      <c r="A777" s="282" t="s">
        <v>1436</v>
      </c>
      <c r="B777" s="284" t="s">
        <v>1304</v>
      </c>
      <c r="C777" s="285"/>
      <c r="D777" s="288" t="s">
        <v>40</v>
      </c>
      <c r="E777" s="170" t="s">
        <v>1051</v>
      </c>
    </row>
    <row r="778" spans="1:5" x14ac:dyDescent="0.25">
      <c r="A778" s="290"/>
      <c r="B778" s="291"/>
      <c r="C778" s="292"/>
      <c r="D778" s="293"/>
      <c r="E778" s="171" t="s">
        <v>1052</v>
      </c>
    </row>
    <row r="779" spans="1:5" x14ac:dyDescent="0.25">
      <c r="A779" s="274" t="s">
        <v>1437</v>
      </c>
      <c r="B779" s="276" t="s">
        <v>1422</v>
      </c>
      <c r="C779" s="277"/>
      <c r="D779" s="280" t="s">
        <v>40</v>
      </c>
      <c r="E779" s="172" t="s">
        <v>1051</v>
      </c>
    </row>
    <row r="780" spans="1:5" x14ac:dyDescent="0.25">
      <c r="A780" s="275"/>
      <c r="B780" s="278"/>
      <c r="C780" s="279"/>
      <c r="D780" s="281"/>
      <c r="E780" s="173" t="s">
        <v>1052</v>
      </c>
    </row>
    <row r="781" spans="1:5" x14ac:dyDescent="0.25">
      <c r="A781" s="282" t="s">
        <v>1438</v>
      </c>
      <c r="B781" s="284" t="s">
        <v>1402</v>
      </c>
      <c r="C781" s="285"/>
      <c r="D781" s="288" t="s">
        <v>40</v>
      </c>
      <c r="E781" s="170" t="s">
        <v>1051</v>
      </c>
    </row>
    <row r="782" spans="1:5" x14ac:dyDescent="0.25">
      <c r="A782" s="290"/>
      <c r="B782" s="291"/>
      <c r="C782" s="292"/>
      <c r="D782" s="293"/>
      <c r="E782" s="171" t="s">
        <v>1052</v>
      </c>
    </row>
    <row r="783" spans="1:5" x14ac:dyDescent="0.25">
      <c r="A783" s="274" t="s">
        <v>1439</v>
      </c>
      <c r="B783" s="276" t="s">
        <v>1422</v>
      </c>
      <c r="C783" s="277"/>
      <c r="D783" s="280" t="s">
        <v>40</v>
      </c>
      <c r="E783" s="172" t="s">
        <v>1051</v>
      </c>
    </row>
    <row r="784" spans="1:5" x14ac:dyDescent="0.25">
      <c r="A784" s="275"/>
      <c r="B784" s="278"/>
      <c r="C784" s="279"/>
      <c r="D784" s="281"/>
      <c r="E784" s="173" t="s">
        <v>1052</v>
      </c>
    </row>
    <row r="785" spans="1:5" x14ac:dyDescent="0.25">
      <c r="A785" s="282" t="s">
        <v>1440</v>
      </c>
      <c r="B785" s="284" t="s">
        <v>1342</v>
      </c>
      <c r="C785" s="285"/>
      <c r="D785" s="288" t="s">
        <v>40</v>
      </c>
      <c r="E785" s="170" t="s">
        <v>1051</v>
      </c>
    </row>
    <row r="786" spans="1:5" x14ac:dyDescent="0.25">
      <c r="A786" s="290"/>
      <c r="B786" s="291"/>
      <c r="C786" s="292"/>
      <c r="D786" s="293"/>
      <c r="E786" s="171" t="s">
        <v>1052</v>
      </c>
    </row>
    <row r="787" spans="1:5" x14ac:dyDescent="0.25">
      <c r="A787" s="274" t="s">
        <v>1441</v>
      </c>
      <c r="B787" s="276" t="s">
        <v>1342</v>
      </c>
      <c r="C787" s="277"/>
      <c r="D787" s="280" t="s">
        <v>40</v>
      </c>
      <c r="E787" s="172" t="s">
        <v>1051</v>
      </c>
    </row>
    <row r="788" spans="1:5" x14ac:dyDescent="0.25">
      <c r="A788" s="275"/>
      <c r="B788" s="278"/>
      <c r="C788" s="279"/>
      <c r="D788" s="281"/>
      <c r="E788" s="173" t="s">
        <v>1052</v>
      </c>
    </row>
    <row r="789" spans="1:5" x14ac:dyDescent="0.25">
      <c r="A789" s="282" t="s">
        <v>1402</v>
      </c>
      <c r="B789" s="284"/>
      <c r="C789" s="285"/>
      <c r="D789" s="288" t="s">
        <v>40</v>
      </c>
      <c r="E789" s="170" t="s">
        <v>1051</v>
      </c>
    </row>
    <row r="790" spans="1:5" x14ac:dyDescent="0.25">
      <c r="A790" s="290"/>
      <c r="B790" s="291"/>
      <c r="C790" s="292"/>
      <c r="D790" s="293"/>
      <c r="E790" s="171" t="s">
        <v>1052</v>
      </c>
    </row>
    <row r="791" spans="1:5" x14ac:dyDescent="0.25">
      <c r="A791" s="274" t="s">
        <v>1442</v>
      </c>
      <c r="B791" s="276"/>
      <c r="C791" s="277"/>
      <c r="D791" s="280" t="s">
        <v>41</v>
      </c>
      <c r="E791" s="172" t="s">
        <v>1051</v>
      </c>
    </row>
    <row r="792" spans="1:5" x14ac:dyDescent="0.25">
      <c r="A792" s="275"/>
      <c r="B792" s="278"/>
      <c r="C792" s="279"/>
      <c r="D792" s="281"/>
      <c r="E792" s="173" t="s">
        <v>1052</v>
      </c>
    </row>
    <row r="793" spans="1:5" x14ac:dyDescent="0.25">
      <c r="A793" s="282" t="s">
        <v>1443</v>
      </c>
      <c r="B793" s="284"/>
      <c r="C793" s="285"/>
      <c r="D793" s="288" t="s">
        <v>41</v>
      </c>
      <c r="E793" s="170" t="s">
        <v>1051</v>
      </c>
    </row>
    <row r="794" spans="1:5" x14ac:dyDescent="0.25">
      <c r="A794" s="290"/>
      <c r="B794" s="291"/>
      <c r="C794" s="292"/>
      <c r="D794" s="293"/>
      <c r="E794" s="171" t="s">
        <v>1052</v>
      </c>
    </row>
    <row r="795" spans="1:5" x14ac:dyDescent="0.25">
      <c r="A795" s="274" t="s">
        <v>1444</v>
      </c>
      <c r="B795" s="276"/>
      <c r="C795" s="277"/>
      <c r="D795" s="280" t="s">
        <v>41</v>
      </c>
      <c r="E795" s="172" t="s">
        <v>1051</v>
      </c>
    </row>
    <row r="796" spans="1:5" x14ac:dyDescent="0.25">
      <c r="A796" s="275"/>
      <c r="B796" s="278"/>
      <c r="C796" s="279"/>
      <c r="D796" s="281"/>
      <c r="E796" s="173" t="s">
        <v>1052</v>
      </c>
    </row>
    <row r="797" spans="1:5" x14ac:dyDescent="0.25">
      <c r="A797" s="282" t="s">
        <v>1445</v>
      </c>
      <c r="B797" s="284"/>
      <c r="C797" s="285"/>
      <c r="D797" s="288" t="s">
        <v>41</v>
      </c>
      <c r="E797" s="170" t="s">
        <v>1051</v>
      </c>
    </row>
    <row r="798" spans="1:5" x14ac:dyDescent="0.25">
      <c r="A798" s="290"/>
      <c r="B798" s="291"/>
      <c r="C798" s="292"/>
      <c r="D798" s="293"/>
      <c r="E798" s="171" t="s">
        <v>1052</v>
      </c>
    </row>
    <row r="799" spans="1:5" x14ac:dyDescent="0.25">
      <c r="A799" s="274" t="s">
        <v>1446</v>
      </c>
      <c r="B799" s="276"/>
      <c r="C799" s="277"/>
      <c r="D799" s="280" t="s">
        <v>41</v>
      </c>
      <c r="E799" s="172" t="s">
        <v>1051</v>
      </c>
    </row>
    <row r="800" spans="1:5" x14ac:dyDescent="0.25">
      <c r="A800" s="275"/>
      <c r="B800" s="278"/>
      <c r="C800" s="279"/>
      <c r="D800" s="281"/>
      <c r="E800" s="173" t="s">
        <v>1052</v>
      </c>
    </row>
    <row r="801" spans="1:5" x14ac:dyDescent="0.25">
      <c r="A801" s="282" t="s">
        <v>1447</v>
      </c>
      <c r="B801" s="284"/>
      <c r="C801" s="285"/>
      <c r="D801" s="288" t="s">
        <v>41</v>
      </c>
      <c r="E801" s="170" t="s">
        <v>1051</v>
      </c>
    </row>
    <row r="802" spans="1:5" x14ac:dyDescent="0.25">
      <c r="A802" s="290"/>
      <c r="B802" s="291"/>
      <c r="C802" s="292"/>
      <c r="D802" s="293"/>
      <c r="E802" s="171" t="s">
        <v>1052</v>
      </c>
    </row>
    <row r="803" spans="1:5" x14ac:dyDescent="0.25">
      <c r="A803" s="274" t="s">
        <v>1448</v>
      </c>
      <c r="B803" s="276"/>
      <c r="C803" s="277"/>
      <c r="D803" s="280" t="s">
        <v>41</v>
      </c>
      <c r="E803" s="172" t="s">
        <v>1051</v>
      </c>
    </row>
    <row r="804" spans="1:5" x14ac:dyDescent="0.25">
      <c r="A804" s="275"/>
      <c r="B804" s="278"/>
      <c r="C804" s="279"/>
      <c r="D804" s="281"/>
      <c r="E804" s="173" t="s">
        <v>1052</v>
      </c>
    </row>
    <row r="805" spans="1:5" x14ac:dyDescent="0.25">
      <c r="A805" s="282" t="s">
        <v>1449</v>
      </c>
      <c r="B805" s="284"/>
      <c r="C805" s="285"/>
      <c r="D805" s="288" t="s">
        <v>41</v>
      </c>
      <c r="E805" s="170" t="s">
        <v>1051</v>
      </c>
    </row>
    <row r="806" spans="1:5" x14ac:dyDescent="0.25">
      <c r="A806" s="290"/>
      <c r="B806" s="291"/>
      <c r="C806" s="292"/>
      <c r="D806" s="293"/>
      <c r="E806" s="171" t="s">
        <v>1052</v>
      </c>
    </row>
    <row r="807" spans="1:5" x14ac:dyDescent="0.25">
      <c r="A807" s="274" t="s">
        <v>1450</v>
      </c>
      <c r="B807" s="276"/>
      <c r="C807" s="277"/>
      <c r="D807" s="280" t="s">
        <v>41</v>
      </c>
      <c r="E807" s="172" t="s">
        <v>1051</v>
      </c>
    </row>
    <row r="808" spans="1:5" x14ac:dyDescent="0.25">
      <c r="A808" s="275"/>
      <c r="B808" s="278"/>
      <c r="C808" s="279"/>
      <c r="D808" s="281"/>
      <c r="E808" s="173" t="s">
        <v>1052</v>
      </c>
    </row>
    <row r="809" spans="1:5" x14ac:dyDescent="0.25">
      <c r="A809" s="282" t="s">
        <v>1451</v>
      </c>
      <c r="B809" s="284"/>
      <c r="C809" s="285"/>
      <c r="D809" s="288" t="s">
        <v>41</v>
      </c>
      <c r="E809" s="170" t="s">
        <v>1051</v>
      </c>
    </row>
    <row r="810" spans="1:5" x14ac:dyDescent="0.25">
      <c r="A810" s="290"/>
      <c r="B810" s="291"/>
      <c r="C810" s="292"/>
      <c r="D810" s="293"/>
      <c r="E810" s="171" t="s">
        <v>1052</v>
      </c>
    </row>
    <row r="811" spans="1:5" x14ac:dyDescent="0.25">
      <c r="A811" s="274" t="s">
        <v>1452</v>
      </c>
      <c r="B811" s="276"/>
      <c r="C811" s="277"/>
      <c r="D811" s="280" t="s">
        <v>41</v>
      </c>
      <c r="E811" s="172" t="s">
        <v>1051</v>
      </c>
    </row>
    <row r="812" spans="1:5" x14ac:dyDescent="0.25">
      <c r="A812" s="275"/>
      <c r="B812" s="278"/>
      <c r="C812" s="279"/>
      <c r="D812" s="281"/>
      <c r="E812" s="173" t="s">
        <v>1052</v>
      </c>
    </row>
    <row r="813" spans="1:5" x14ac:dyDescent="0.25">
      <c r="A813" s="282" t="s">
        <v>1453</v>
      </c>
      <c r="B813" s="284"/>
      <c r="C813" s="285"/>
      <c r="D813" s="288" t="s">
        <v>41</v>
      </c>
      <c r="E813" s="170" t="s">
        <v>1051</v>
      </c>
    </row>
    <row r="814" spans="1:5" x14ac:dyDescent="0.25">
      <c r="A814" s="290"/>
      <c r="B814" s="291"/>
      <c r="C814" s="292"/>
      <c r="D814" s="293"/>
      <c r="E814" s="171" t="s">
        <v>1052</v>
      </c>
    </row>
    <row r="815" spans="1:5" x14ac:dyDescent="0.25">
      <c r="A815" s="274" t="s">
        <v>1454</v>
      </c>
      <c r="B815" s="276"/>
      <c r="C815" s="277"/>
      <c r="D815" s="280" t="s">
        <v>41</v>
      </c>
      <c r="E815" s="172" t="s">
        <v>1051</v>
      </c>
    </row>
    <row r="816" spans="1:5" x14ac:dyDescent="0.25">
      <c r="A816" s="275"/>
      <c r="B816" s="278"/>
      <c r="C816" s="279"/>
      <c r="D816" s="281"/>
      <c r="E816" s="173" t="s">
        <v>1052</v>
      </c>
    </row>
    <row r="817" spans="1:5" x14ac:dyDescent="0.25">
      <c r="A817" s="282" t="s">
        <v>1455</v>
      </c>
      <c r="B817" s="284"/>
      <c r="C817" s="285"/>
      <c r="D817" s="288" t="s">
        <v>41</v>
      </c>
      <c r="E817" s="170" t="s">
        <v>1051</v>
      </c>
    </row>
    <row r="818" spans="1:5" x14ac:dyDescent="0.25">
      <c r="A818" s="290"/>
      <c r="B818" s="291"/>
      <c r="C818" s="292"/>
      <c r="D818" s="293"/>
      <c r="E818" s="171" t="s">
        <v>1052</v>
      </c>
    </row>
    <row r="819" spans="1:5" x14ac:dyDescent="0.25">
      <c r="A819" s="274" t="s">
        <v>1456</v>
      </c>
      <c r="B819" s="276"/>
      <c r="C819" s="277"/>
      <c r="D819" s="280" t="s">
        <v>41</v>
      </c>
      <c r="E819" s="172" t="s">
        <v>1051</v>
      </c>
    </row>
    <row r="820" spans="1:5" x14ac:dyDescent="0.25">
      <c r="A820" s="275"/>
      <c r="B820" s="278"/>
      <c r="C820" s="279"/>
      <c r="D820" s="281"/>
      <c r="E820" s="173" t="s">
        <v>1052</v>
      </c>
    </row>
    <row r="821" spans="1:5" x14ac:dyDescent="0.25">
      <c r="A821" s="282" t="s">
        <v>1457</v>
      </c>
      <c r="B821" s="284"/>
      <c r="C821" s="285"/>
      <c r="D821" s="288" t="s">
        <v>41</v>
      </c>
      <c r="E821" s="170" t="s">
        <v>1051</v>
      </c>
    </row>
    <row r="822" spans="1:5" x14ac:dyDescent="0.25">
      <c r="A822" s="290"/>
      <c r="B822" s="291"/>
      <c r="C822" s="292"/>
      <c r="D822" s="293"/>
      <c r="E822" s="171" t="s">
        <v>1052</v>
      </c>
    </row>
    <row r="823" spans="1:5" x14ac:dyDescent="0.25">
      <c r="A823" s="274" t="s">
        <v>1458</v>
      </c>
      <c r="B823" s="276"/>
      <c r="C823" s="277"/>
      <c r="D823" s="280" t="s">
        <v>41</v>
      </c>
      <c r="E823" s="172" t="s">
        <v>1051</v>
      </c>
    </row>
    <row r="824" spans="1:5" x14ac:dyDescent="0.25">
      <c r="A824" s="275"/>
      <c r="B824" s="278"/>
      <c r="C824" s="279"/>
      <c r="D824" s="281"/>
      <c r="E824" s="173" t="s">
        <v>1052</v>
      </c>
    </row>
    <row r="825" spans="1:5" x14ac:dyDescent="0.25">
      <c r="A825" s="282" t="s">
        <v>1459</v>
      </c>
      <c r="B825" s="284"/>
      <c r="C825" s="285"/>
      <c r="D825" s="288" t="s">
        <v>41</v>
      </c>
      <c r="E825" s="170" t="s">
        <v>1051</v>
      </c>
    </row>
    <row r="826" spans="1:5" x14ac:dyDescent="0.25">
      <c r="A826" s="290"/>
      <c r="B826" s="291"/>
      <c r="C826" s="292"/>
      <c r="D826" s="293"/>
      <c r="E826" s="171" t="s">
        <v>1052</v>
      </c>
    </row>
    <row r="827" spans="1:5" x14ac:dyDescent="0.25">
      <c r="A827" s="274" t="s">
        <v>1460</v>
      </c>
      <c r="B827" s="276" t="s">
        <v>1461</v>
      </c>
      <c r="C827" s="277"/>
      <c r="D827" s="280" t="s">
        <v>41</v>
      </c>
      <c r="E827" s="172" t="s">
        <v>1051</v>
      </c>
    </row>
    <row r="828" spans="1:5" x14ac:dyDescent="0.25">
      <c r="A828" s="275"/>
      <c r="B828" s="278"/>
      <c r="C828" s="279"/>
      <c r="D828" s="281"/>
      <c r="E828" s="173" t="s">
        <v>1052</v>
      </c>
    </row>
    <row r="829" spans="1:5" x14ac:dyDescent="0.25">
      <c r="A829" s="282" t="s">
        <v>1462</v>
      </c>
      <c r="B829" s="284" t="s">
        <v>1461</v>
      </c>
      <c r="C829" s="285"/>
      <c r="D829" s="288" t="s">
        <v>41</v>
      </c>
      <c r="E829" s="170" t="s">
        <v>1051</v>
      </c>
    </row>
    <row r="830" spans="1:5" x14ac:dyDescent="0.25">
      <c r="A830" s="290"/>
      <c r="B830" s="291"/>
      <c r="C830" s="292"/>
      <c r="D830" s="293"/>
      <c r="E830" s="171" t="s">
        <v>1052</v>
      </c>
    </row>
    <row r="831" spans="1:5" x14ac:dyDescent="0.25">
      <c r="A831" s="274" t="s">
        <v>1463</v>
      </c>
      <c r="B831" s="276" t="s">
        <v>1461</v>
      </c>
      <c r="C831" s="277"/>
      <c r="D831" s="280" t="s">
        <v>41</v>
      </c>
      <c r="E831" s="172" t="s">
        <v>1051</v>
      </c>
    </row>
    <row r="832" spans="1:5" x14ac:dyDescent="0.25">
      <c r="A832" s="275"/>
      <c r="B832" s="278"/>
      <c r="C832" s="279"/>
      <c r="D832" s="281"/>
      <c r="E832" s="173" t="s">
        <v>1052</v>
      </c>
    </row>
    <row r="833" spans="1:5" x14ac:dyDescent="0.25">
      <c r="A833" s="282" t="s">
        <v>1464</v>
      </c>
      <c r="B833" s="284" t="s">
        <v>1461</v>
      </c>
      <c r="C833" s="285"/>
      <c r="D833" s="288" t="s">
        <v>41</v>
      </c>
      <c r="E833" s="170" t="s">
        <v>1051</v>
      </c>
    </row>
    <row r="834" spans="1:5" x14ac:dyDescent="0.25">
      <c r="A834" s="290"/>
      <c r="B834" s="291"/>
      <c r="C834" s="292"/>
      <c r="D834" s="293"/>
      <c r="E834" s="171" t="s">
        <v>1052</v>
      </c>
    </row>
    <row r="835" spans="1:5" x14ac:dyDescent="0.25">
      <c r="A835" s="274" t="s">
        <v>1465</v>
      </c>
      <c r="B835" s="276" t="s">
        <v>1461</v>
      </c>
      <c r="C835" s="277"/>
      <c r="D835" s="280" t="s">
        <v>41</v>
      </c>
      <c r="E835" s="172" t="s">
        <v>1051</v>
      </c>
    </row>
    <row r="836" spans="1:5" x14ac:dyDescent="0.25">
      <c r="A836" s="275"/>
      <c r="B836" s="278"/>
      <c r="C836" s="279"/>
      <c r="D836" s="281"/>
      <c r="E836" s="173" t="s">
        <v>1052</v>
      </c>
    </row>
    <row r="837" spans="1:5" x14ac:dyDescent="0.25">
      <c r="A837" s="282" t="s">
        <v>1466</v>
      </c>
      <c r="B837" s="284" t="s">
        <v>1461</v>
      </c>
      <c r="C837" s="285"/>
      <c r="D837" s="288" t="s">
        <v>41</v>
      </c>
      <c r="E837" s="170" t="s">
        <v>1051</v>
      </c>
    </row>
    <row r="838" spans="1:5" x14ac:dyDescent="0.25">
      <c r="A838" s="290"/>
      <c r="B838" s="291"/>
      <c r="C838" s="292"/>
      <c r="D838" s="293"/>
      <c r="E838" s="171" t="s">
        <v>1052</v>
      </c>
    </row>
    <row r="839" spans="1:5" x14ac:dyDescent="0.25">
      <c r="A839" s="274" t="s">
        <v>1467</v>
      </c>
      <c r="B839" s="276" t="s">
        <v>1461</v>
      </c>
      <c r="C839" s="277"/>
      <c r="D839" s="280" t="s">
        <v>41</v>
      </c>
      <c r="E839" s="172" t="s">
        <v>1051</v>
      </c>
    </row>
    <row r="840" spans="1:5" x14ac:dyDescent="0.25">
      <c r="A840" s="275"/>
      <c r="B840" s="278"/>
      <c r="C840" s="279"/>
      <c r="D840" s="281"/>
      <c r="E840" s="173" t="s">
        <v>1052</v>
      </c>
    </row>
    <row r="841" spans="1:5" x14ac:dyDescent="0.25">
      <c r="A841" s="282" t="s">
        <v>1468</v>
      </c>
      <c r="B841" s="284" t="s">
        <v>1461</v>
      </c>
      <c r="C841" s="285"/>
      <c r="D841" s="288" t="s">
        <v>41</v>
      </c>
      <c r="E841" s="170" t="s">
        <v>1051</v>
      </c>
    </row>
    <row r="842" spans="1:5" x14ac:dyDescent="0.25">
      <c r="A842" s="290"/>
      <c r="B842" s="291"/>
      <c r="C842" s="292"/>
      <c r="D842" s="293"/>
      <c r="E842" s="171" t="s">
        <v>1052</v>
      </c>
    </row>
    <row r="843" spans="1:5" x14ac:dyDescent="0.25">
      <c r="A843" s="274" t="s">
        <v>1469</v>
      </c>
      <c r="B843" s="276" t="s">
        <v>1461</v>
      </c>
      <c r="C843" s="277"/>
      <c r="D843" s="280" t="s">
        <v>41</v>
      </c>
      <c r="E843" s="172" t="s">
        <v>1051</v>
      </c>
    </row>
    <row r="844" spans="1:5" x14ac:dyDescent="0.25">
      <c r="A844" s="275"/>
      <c r="B844" s="278"/>
      <c r="C844" s="279"/>
      <c r="D844" s="281"/>
      <c r="E844" s="173" t="s">
        <v>1052</v>
      </c>
    </row>
    <row r="845" spans="1:5" x14ac:dyDescent="0.25">
      <c r="A845" s="282" t="s">
        <v>1470</v>
      </c>
      <c r="B845" s="284" t="s">
        <v>1461</v>
      </c>
      <c r="C845" s="285"/>
      <c r="D845" s="288" t="s">
        <v>41</v>
      </c>
      <c r="E845" s="170" t="s">
        <v>1051</v>
      </c>
    </row>
    <row r="846" spans="1:5" x14ac:dyDescent="0.25">
      <c r="A846" s="290"/>
      <c r="B846" s="291"/>
      <c r="C846" s="292"/>
      <c r="D846" s="293"/>
      <c r="E846" s="171" t="s">
        <v>1052</v>
      </c>
    </row>
    <row r="847" spans="1:5" x14ac:dyDescent="0.25">
      <c r="A847" s="274" t="s">
        <v>1471</v>
      </c>
      <c r="B847" s="276" t="s">
        <v>1461</v>
      </c>
      <c r="C847" s="277"/>
      <c r="D847" s="280" t="s">
        <v>41</v>
      </c>
      <c r="E847" s="172" t="s">
        <v>1051</v>
      </c>
    </row>
    <row r="848" spans="1:5" x14ac:dyDescent="0.25">
      <c r="A848" s="275"/>
      <c r="B848" s="278"/>
      <c r="C848" s="279"/>
      <c r="D848" s="281"/>
      <c r="E848" s="173" t="s">
        <v>1052</v>
      </c>
    </row>
    <row r="849" spans="1:5" x14ac:dyDescent="0.25">
      <c r="A849" s="282" t="s">
        <v>1472</v>
      </c>
      <c r="B849" s="284" t="s">
        <v>1461</v>
      </c>
      <c r="C849" s="285"/>
      <c r="D849" s="288" t="s">
        <v>41</v>
      </c>
      <c r="E849" s="170" t="s">
        <v>1051</v>
      </c>
    </row>
    <row r="850" spans="1:5" x14ac:dyDescent="0.25">
      <c r="A850" s="290"/>
      <c r="B850" s="291"/>
      <c r="C850" s="292"/>
      <c r="D850" s="293"/>
      <c r="E850" s="171" t="s">
        <v>1052</v>
      </c>
    </row>
    <row r="851" spans="1:5" x14ac:dyDescent="0.25">
      <c r="A851" s="274" t="s">
        <v>1170</v>
      </c>
      <c r="B851" s="276" t="s">
        <v>1461</v>
      </c>
      <c r="C851" s="277"/>
      <c r="D851" s="280" t="s">
        <v>41</v>
      </c>
      <c r="E851" s="172" t="s">
        <v>1051</v>
      </c>
    </row>
    <row r="852" spans="1:5" x14ac:dyDescent="0.25">
      <c r="A852" s="275"/>
      <c r="B852" s="278"/>
      <c r="C852" s="279"/>
      <c r="D852" s="281"/>
      <c r="E852" s="173" t="s">
        <v>1052</v>
      </c>
    </row>
    <row r="853" spans="1:5" x14ac:dyDescent="0.25">
      <c r="A853" s="282" t="s">
        <v>1473</v>
      </c>
      <c r="B853" s="284" t="s">
        <v>1461</v>
      </c>
      <c r="C853" s="285"/>
      <c r="D853" s="288" t="s">
        <v>41</v>
      </c>
      <c r="E853" s="170" t="s">
        <v>1051</v>
      </c>
    </row>
    <row r="854" spans="1:5" x14ac:dyDescent="0.25">
      <c r="A854" s="290"/>
      <c r="B854" s="291"/>
      <c r="C854" s="292"/>
      <c r="D854" s="293"/>
      <c r="E854" s="171" t="s">
        <v>1052</v>
      </c>
    </row>
    <row r="855" spans="1:5" x14ac:dyDescent="0.25">
      <c r="A855" s="274" t="s">
        <v>1474</v>
      </c>
      <c r="B855" s="276" t="s">
        <v>1461</v>
      </c>
      <c r="C855" s="277"/>
      <c r="D855" s="280" t="s">
        <v>41</v>
      </c>
      <c r="E855" s="172" t="s">
        <v>1051</v>
      </c>
    </row>
    <row r="856" spans="1:5" x14ac:dyDescent="0.25">
      <c r="A856" s="275"/>
      <c r="B856" s="278"/>
      <c r="C856" s="279"/>
      <c r="D856" s="281"/>
      <c r="E856" s="173" t="s">
        <v>1052</v>
      </c>
    </row>
    <row r="857" spans="1:5" x14ac:dyDescent="0.25">
      <c r="A857" s="282" t="s">
        <v>1475</v>
      </c>
      <c r="B857" s="284" t="s">
        <v>1461</v>
      </c>
      <c r="C857" s="285"/>
      <c r="D857" s="288" t="s">
        <v>41</v>
      </c>
      <c r="E857" s="170" t="s">
        <v>1051</v>
      </c>
    </row>
    <row r="858" spans="1:5" x14ac:dyDescent="0.25">
      <c r="A858" s="290"/>
      <c r="B858" s="291"/>
      <c r="C858" s="292"/>
      <c r="D858" s="293"/>
      <c r="E858" s="171" t="s">
        <v>1052</v>
      </c>
    </row>
    <row r="859" spans="1:5" x14ac:dyDescent="0.25">
      <c r="A859" s="274" t="s">
        <v>1476</v>
      </c>
      <c r="B859" s="276" t="s">
        <v>1461</v>
      </c>
      <c r="C859" s="277"/>
      <c r="D859" s="280" t="s">
        <v>41</v>
      </c>
      <c r="E859" s="172" t="s">
        <v>1051</v>
      </c>
    </row>
    <row r="860" spans="1:5" x14ac:dyDescent="0.25">
      <c r="A860" s="275"/>
      <c r="B860" s="278"/>
      <c r="C860" s="279"/>
      <c r="D860" s="281"/>
      <c r="E860" s="173" t="s">
        <v>1052</v>
      </c>
    </row>
    <row r="861" spans="1:5" x14ac:dyDescent="0.25">
      <c r="A861" s="282" t="s">
        <v>1477</v>
      </c>
      <c r="B861" s="284" t="s">
        <v>1461</v>
      </c>
      <c r="C861" s="285"/>
      <c r="D861" s="288" t="s">
        <v>41</v>
      </c>
      <c r="E861" s="170" t="s">
        <v>1051</v>
      </c>
    </row>
    <row r="862" spans="1:5" x14ac:dyDescent="0.25">
      <c r="A862" s="290"/>
      <c r="B862" s="291"/>
      <c r="C862" s="292"/>
      <c r="D862" s="293"/>
      <c r="E862" s="171" t="s">
        <v>1052</v>
      </c>
    </row>
    <row r="863" spans="1:5" x14ac:dyDescent="0.25">
      <c r="A863" s="274" t="s">
        <v>1478</v>
      </c>
      <c r="B863" s="276" t="s">
        <v>1461</v>
      </c>
      <c r="C863" s="277"/>
      <c r="D863" s="280" t="s">
        <v>41</v>
      </c>
      <c r="E863" s="172" t="s">
        <v>1051</v>
      </c>
    </row>
    <row r="864" spans="1:5" x14ac:dyDescent="0.25">
      <c r="A864" s="275"/>
      <c r="B864" s="278"/>
      <c r="C864" s="279"/>
      <c r="D864" s="281"/>
      <c r="E864" s="173" t="s">
        <v>1052</v>
      </c>
    </row>
    <row r="865" spans="1:5" x14ac:dyDescent="0.25">
      <c r="A865" s="282" t="s">
        <v>1479</v>
      </c>
      <c r="B865" s="284" t="s">
        <v>1461</v>
      </c>
      <c r="C865" s="285"/>
      <c r="D865" s="288" t="s">
        <v>41</v>
      </c>
      <c r="E865" s="170" t="s">
        <v>1051</v>
      </c>
    </row>
    <row r="866" spans="1:5" x14ac:dyDescent="0.25">
      <c r="A866" s="290"/>
      <c r="B866" s="291"/>
      <c r="C866" s="292"/>
      <c r="D866" s="293"/>
      <c r="E866" s="171" t="s">
        <v>1052</v>
      </c>
    </row>
    <row r="867" spans="1:5" x14ac:dyDescent="0.25">
      <c r="A867" s="274" t="s">
        <v>1480</v>
      </c>
      <c r="B867" s="276" t="s">
        <v>1461</v>
      </c>
      <c r="C867" s="277"/>
      <c r="D867" s="280" t="s">
        <v>41</v>
      </c>
      <c r="E867" s="172" t="s">
        <v>1051</v>
      </c>
    </row>
    <row r="868" spans="1:5" x14ac:dyDescent="0.25">
      <c r="A868" s="275"/>
      <c r="B868" s="278"/>
      <c r="C868" s="279"/>
      <c r="D868" s="281"/>
      <c r="E868" s="173" t="s">
        <v>1052</v>
      </c>
    </row>
    <row r="869" spans="1:5" x14ac:dyDescent="0.25">
      <c r="A869" s="282" t="s">
        <v>1481</v>
      </c>
      <c r="B869" s="284" t="s">
        <v>1461</v>
      </c>
      <c r="C869" s="285"/>
      <c r="D869" s="288" t="s">
        <v>41</v>
      </c>
      <c r="E869" s="170" t="s">
        <v>1051</v>
      </c>
    </row>
    <row r="870" spans="1:5" x14ac:dyDescent="0.25">
      <c r="A870" s="290"/>
      <c r="B870" s="291"/>
      <c r="C870" s="292"/>
      <c r="D870" s="293"/>
      <c r="E870" s="171" t="s">
        <v>1052</v>
      </c>
    </row>
    <row r="871" spans="1:5" x14ac:dyDescent="0.25">
      <c r="A871" s="274" t="s">
        <v>1482</v>
      </c>
      <c r="B871" s="276" t="s">
        <v>1483</v>
      </c>
      <c r="C871" s="277"/>
      <c r="D871" s="280" t="s">
        <v>41</v>
      </c>
      <c r="E871" s="172" t="s">
        <v>1051</v>
      </c>
    </row>
    <row r="872" spans="1:5" x14ac:dyDescent="0.25">
      <c r="A872" s="275"/>
      <c r="B872" s="278"/>
      <c r="C872" s="279"/>
      <c r="D872" s="281"/>
      <c r="E872" s="173" t="s">
        <v>1052</v>
      </c>
    </row>
    <row r="873" spans="1:5" x14ac:dyDescent="0.25">
      <c r="A873" s="282" t="s">
        <v>1484</v>
      </c>
      <c r="B873" s="284" t="s">
        <v>1483</v>
      </c>
      <c r="C873" s="285"/>
      <c r="D873" s="288" t="s">
        <v>41</v>
      </c>
      <c r="E873" s="170" t="s">
        <v>1051</v>
      </c>
    </row>
    <row r="874" spans="1:5" x14ac:dyDescent="0.25">
      <c r="A874" s="290"/>
      <c r="B874" s="291"/>
      <c r="C874" s="292"/>
      <c r="D874" s="293"/>
      <c r="E874" s="171" t="s">
        <v>1052</v>
      </c>
    </row>
    <row r="875" spans="1:5" x14ac:dyDescent="0.25">
      <c r="A875" s="274" t="s">
        <v>1485</v>
      </c>
      <c r="B875" s="276" t="s">
        <v>1483</v>
      </c>
      <c r="C875" s="277"/>
      <c r="D875" s="280" t="s">
        <v>41</v>
      </c>
      <c r="E875" s="172" t="s">
        <v>1051</v>
      </c>
    </row>
    <row r="876" spans="1:5" x14ac:dyDescent="0.25">
      <c r="A876" s="275"/>
      <c r="B876" s="278"/>
      <c r="C876" s="279"/>
      <c r="D876" s="281"/>
      <c r="E876" s="173" t="s">
        <v>1052</v>
      </c>
    </row>
    <row r="877" spans="1:5" x14ac:dyDescent="0.25">
      <c r="A877" s="282" t="s">
        <v>1486</v>
      </c>
      <c r="B877" s="284" t="s">
        <v>1483</v>
      </c>
      <c r="C877" s="285"/>
      <c r="D877" s="288" t="s">
        <v>41</v>
      </c>
      <c r="E877" s="170" t="s">
        <v>1051</v>
      </c>
    </row>
    <row r="878" spans="1:5" x14ac:dyDescent="0.25">
      <c r="A878" s="290"/>
      <c r="B878" s="291"/>
      <c r="C878" s="292"/>
      <c r="D878" s="293"/>
      <c r="E878" s="171" t="s">
        <v>1052</v>
      </c>
    </row>
    <row r="879" spans="1:5" x14ac:dyDescent="0.25">
      <c r="A879" s="274" t="s">
        <v>1487</v>
      </c>
      <c r="B879" s="276" t="s">
        <v>1483</v>
      </c>
      <c r="C879" s="277"/>
      <c r="D879" s="280" t="s">
        <v>41</v>
      </c>
      <c r="E879" s="172" t="s">
        <v>1051</v>
      </c>
    </row>
    <row r="880" spans="1:5" x14ac:dyDescent="0.25">
      <c r="A880" s="275"/>
      <c r="B880" s="278"/>
      <c r="C880" s="279"/>
      <c r="D880" s="281"/>
      <c r="E880" s="173" t="s">
        <v>1052</v>
      </c>
    </row>
    <row r="881" spans="1:5" x14ac:dyDescent="0.25">
      <c r="A881" s="282" t="s">
        <v>1488</v>
      </c>
      <c r="B881" s="284" t="s">
        <v>1489</v>
      </c>
      <c r="C881" s="285"/>
      <c r="D881" s="288" t="s">
        <v>41</v>
      </c>
      <c r="E881" s="170" t="s">
        <v>1051</v>
      </c>
    </row>
    <row r="882" spans="1:5" x14ac:dyDescent="0.25">
      <c r="A882" s="290"/>
      <c r="B882" s="291"/>
      <c r="C882" s="292"/>
      <c r="D882" s="293"/>
      <c r="E882" s="171" t="s">
        <v>1052</v>
      </c>
    </row>
    <row r="883" spans="1:5" x14ac:dyDescent="0.25">
      <c r="A883" s="274" t="s">
        <v>1490</v>
      </c>
      <c r="B883" s="276" t="s">
        <v>1489</v>
      </c>
      <c r="C883" s="277"/>
      <c r="D883" s="280" t="s">
        <v>41</v>
      </c>
      <c r="E883" s="172" t="s">
        <v>1051</v>
      </c>
    </row>
    <row r="884" spans="1:5" x14ac:dyDescent="0.25">
      <c r="A884" s="275"/>
      <c r="B884" s="278"/>
      <c r="C884" s="279"/>
      <c r="D884" s="281"/>
      <c r="E884" s="173" t="s">
        <v>1052</v>
      </c>
    </row>
    <row r="885" spans="1:5" x14ac:dyDescent="0.25">
      <c r="A885" s="282" t="s">
        <v>1491</v>
      </c>
      <c r="B885" s="284" t="s">
        <v>1489</v>
      </c>
      <c r="C885" s="285"/>
      <c r="D885" s="288" t="s">
        <v>41</v>
      </c>
      <c r="E885" s="170" t="s">
        <v>1051</v>
      </c>
    </row>
    <row r="886" spans="1:5" x14ac:dyDescent="0.25">
      <c r="A886" s="290"/>
      <c r="B886" s="291"/>
      <c r="C886" s="292"/>
      <c r="D886" s="293"/>
      <c r="E886" s="171" t="s">
        <v>1052</v>
      </c>
    </row>
    <row r="887" spans="1:5" x14ac:dyDescent="0.25">
      <c r="A887" s="274" t="s">
        <v>1492</v>
      </c>
      <c r="B887" s="276" t="s">
        <v>1489</v>
      </c>
      <c r="C887" s="277"/>
      <c r="D887" s="280" t="s">
        <v>41</v>
      </c>
      <c r="E887" s="172" t="s">
        <v>1051</v>
      </c>
    </row>
    <row r="888" spans="1:5" x14ac:dyDescent="0.25">
      <c r="A888" s="275"/>
      <c r="B888" s="278"/>
      <c r="C888" s="279"/>
      <c r="D888" s="281"/>
      <c r="E888" s="173" t="s">
        <v>1052</v>
      </c>
    </row>
    <row r="889" spans="1:5" x14ac:dyDescent="0.25">
      <c r="A889" s="282" t="s">
        <v>1493</v>
      </c>
      <c r="B889" s="284" t="s">
        <v>1494</v>
      </c>
      <c r="C889" s="285"/>
      <c r="D889" s="288" t="s">
        <v>41</v>
      </c>
      <c r="E889" s="170" t="s">
        <v>1051</v>
      </c>
    </row>
    <row r="890" spans="1:5" x14ac:dyDescent="0.25">
      <c r="A890" s="290"/>
      <c r="B890" s="291"/>
      <c r="C890" s="292"/>
      <c r="D890" s="293"/>
      <c r="E890" s="171" t="s">
        <v>1052</v>
      </c>
    </row>
    <row r="891" spans="1:5" x14ac:dyDescent="0.25">
      <c r="A891" s="274" t="s">
        <v>1495</v>
      </c>
      <c r="B891" s="276" t="s">
        <v>1494</v>
      </c>
      <c r="C891" s="277"/>
      <c r="D891" s="280" t="s">
        <v>41</v>
      </c>
      <c r="E891" s="172" t="s">
        <v>1051</v>
      </c>
    </row>
    <row r="892" spans="1:5" x14ac:dyDescent="0.25">
      <c r="A892" s="275"/>
      <c r="B892" s="278"/>
      <c r="C892" s="279"/>
      <c r="D892" s="281"/>
      <c r="E892" s="173" t="s">
        <v>1052</v>
      </c>
    </row>
    <row r="893" spans="1:5" x14ac:dyDescent="0.25">
      <c r="A893" s="282" t="s">
        <v>1496</v>
      </c>
      <c r="B893" s="284" t="s">
        <v>1494</v>
      </c>
      <c r="C893" s="285"/>
      <c r="D893" s="288" t="s">
        <v>41</v>
      </c>
      <c r="E893" s="170" t="s">
        <v>1051</v>
      </c>
    </row>
    <row r="894" spans="1:5" x14ac:dyDescent="0.25">
      <c r="A894" s="290"/>
      <c r="B894" s="291"/>
      <c r="C894" s="292"/>
      <c r="D894" s="293"/>
      <c r="E894" s="171" t="s">
        <v>1052</v>
      </c>
    </row>
    <row r="895" spans="1:5" x14ac:dyDescent="0.25">
      <c r="A895" s="274" t="s">
        <v>1497</v>
      </c>
      <c r="B895" s="276" t="s">
        <v>1494</v>
      </c>
      <c r="C895" s="277"/>
      <c r="D895" s="280" t="s">
        <v>41</v>
      </c>
      <c r="E895" s="172" t="s">
        <v>1051</v>
      </c>
    </row>
    <row r="896" spans="1:5" x14ac:dyDescent="0.25">
      <c r="A896" s="275"/>
      <c r="B896" s="278"/>
      <c r="C896" s="279"/>
      <c r="D896" s="281"/>
      <c r="E896" s="173" t="s">
        <v>1052</v>
      </c>
    </row>
    <row r="897" spans="1:5" x14ac:dyDescent="0.25">
      <c r="A897" s="282" t="s">
        <v>1498</v>
      </c>
      <c r="B897" s="284" t="s">
        <v>1494</v>
      </c>
      <c r="C897" s="285"/>
      <c r="D897" s="288" t="s">
        <v>41</v>
      </c>
      <c r="E897" s="170" t="s">
        <v>1051</v>
      </c>
    </row>
    <row r="898" spans="1:5" x14ac:dyDescent="0.25">
      <c r="A898" s="290"/>
      <c r="B898" s="291"/>
      <c r="C898" s="292"/>
      <c r="D898" s="293"/>
      <c r="E898" s="171" t="s">
        <v>1052</v>
      </c>
    </row>
    <row r="899" spans="1:5" x14ac:dyDescent="0.25">
      <c r="A899" s="274" t="s">
        <v>1499</v>
      </c>
      <c r="B899" s="276" t="s">
        <v>1494</v>
      </c>
      <c r="C899" s="277"/>
      <c r="D899" s="280" t="s">
        <v>41</v>
      </c>
      <c r="E899" s="172" t="s">
        <v>1051</v>
      </c>
    </row>
    <row r="900" spans="1:5" x14ac:dyDescent="0.25">
      <c r="A900" s="275"/>
      <c r="B900" s="278"/>
      <c r="C900" s="279"/>
      <c r="D900" s="281"/>
      <c r="E900" s="173" t="s">
        <v>1052</v>
      </c>
    </row>
    <row r="901" spans="1:5" x14ac:dyDescent="0.25">
      <c r="A901" s="282" t="s">
        <v>1500</v>
      </c>
      <c r="B901" s="284" t="s">
        <v>1494</v>
      </c>
      <c r="C901" s="285"/>
      <c r="D901" s="288" t="s">
        <v>41</v>
      </c>
      <c r="E901" s="170" t="s">
        <v>1051</v>
      </c>
    </row>
    <row r="902" spans="1:5" x14ac:dyDescent="0.25">
      <c r="A902" s="290"/>
      <c r="B902" s="291"/>
      <c r="C902" s="292"/>
      <c r="D902" s="293"/>
      <c r="E902" s="171" t="s">
        <v>1052</v>
      </c>
    </row>
    <row r="903" spans="1:5" x14ac:dyDescent="0.25">
      <c r="A903" s="274" t="s">
        <v>1160</v>
      </c>
      <c r="B903" s="276" t="s">
        <v>1494</v>
      </c>
      <c r="C903" s="277"/>
      <c r="D903" s="280" t="s">
        <v>41</v>
      </c>
      <c r="E903" s="172" t="s">
        <v>1051</v>
      </c>
    </row>
    <row r="904" spans="1:5" x14ac:dyDescent="0.25">
      <c r="A904" s="275"/>
      <c r="B904" s="278"/>
      <c r="C904" s="279"/>
      <c r="D904" s="281"/>
      <c r="E904" s="173" t="s">
        <v>1052</v>
      </c>
    </row>
    <row r="905" spans="1:5" x14ac:dyDescent="0.25">
      <c r="A905" s="282" t="s">
        <v>1501</v>
      </c>
      <c r="B905" s="284" t="s">
        <v>1494</v>
      </c>
      <c r="C905" s="285"/>
      <c r="D905" s="288" t="s">
        <v>41</v>
      </c>
      <c r="E905" s="170" t="s">
        <v>1051</v>
      </c>
    </row>
    <row r="906" spans="1:5" x14ac:dyDescent="0.25">
      <c r="A906" s="290"/>
      <c r="B906" s="291"/>
      <c r="C906" s="292"/>
      <c r="D906" s="293"/>
      <c r="E906" s="171" t="s">
        <v>1052</v>
      </c>
    </row>
    <row r="907" spans="1:5" x14ac:dyDescent="0.25">
      <c r="A907" s="274" t="s">
        <v>1502</v>
      </c>
      <c r="B907" s="276" t="s">
        <v>1494</v>
      </c>
      <c r="C907" s="277"/>
      <c r="D907" s="280" t="s">
        <v>41</v>
      </c>
      <c r="E907" s="172" t="s">
        <v>1051</v>
      </c>
    </row>
    <row r="908" spans="1:5" x14ac:dyDescent="0.25">
      <c r="A908" s="275"/>
      <c r="B908" s="278"/>
      <c r="C908" s="279"/>
      <c r="D908" s="281"/>
      <c r="E908" s="173" t="s">
        <v>1052</v>
      </c>
    </row>
    <row r="909" spans="1:5" x14ac:dyDescent="0.25">
      <c r="A909" s="282" t="s">
        <v>1503</v>
      </c>
      <c r="B909" s="284" t="s">
        <v>1494</v>
      </c>
      <c r="C909" s="285"/>
      <c r="D909" s="288" t="s">
        <v>41</v>
      </c>
      <c r="E909" s="170" t="s">
        <v>1051</v>
      </c>
    </row>
    <row r="910" spans="1:5" x14ac:dyDescent="0.25">
      <c r="A910" s="290"/>
      <c r="B910" s="291"/>
      <c r="C910" s="292"/>
      <c r="D910" s="293"/>
      <c r="E910" s="171" t="s">
        <v>1052</v>
      </c>
    </row>
    <row r="911" spans="1:5" x14ac:dyDescent="0.25">
      <c r="A911" s="274" t="s">
        <v>1472</v>
      </c>
      <c r="B911" s="276" t="s">
        <v>1494</v>
      </c>
      <c r="C911" s="277"/>
      <c r="D911" s="280" t="s">
        <v>41</v>
      </c>
      <c r="E911" s="172" t="s">
        <v>1051</v>
      </c>
    </row>
    <row r="912" spans="1:5" x14ac:dyDescent="0.25">
      <c r="A912" s="275"/>
      <c r="B912" s="278"/>
      <c r="C912" s="279"/>
      <c r="D912" s="281"/>
      <c r="E912" s="173" t="s">
        <v>1052</v>
      </c>
    </row>
    <row r="913" spans="1:5" x14ac:dyDescent="0.25">
      <c r="A913" s="282" t="s">
        <v>1504</v>
      </c>
      <c r="B913" s="284" t="s">
        <v>1505</v>
      </c>
      <c r="C913" s="285"/>
      <c r="D913" s="288" t="s">
        <v>41</v>
      </c>
      <c r="E913" s="170" t="s">
        <v>1051</v>
      </c>
    </row>
    <row r="914" spans="1:5" x14ac:dyDescent="0.25">
      <c r="A914" s="290"/>
      <c r="B914" s="291"/>
      <c r="C914" s="292"/>
      <c r="D914" s="293"/>
      <c r="E914" s="171" t="s">
        <v>1052</v>
      </c>
    </row>
    <row r="915" spans="1:5" x14ac:dyDescent="0.25">
      <c r="A915" s="274" t="s">
        <v>1506</v>
      </c>
      <c r="B915" s="276" t="s">
        <v>1505</v>
      </c>
      <c r="C915" s="277"/>
      <c r="D915" s="280" t="s">
        <v>41</v>
      </c>
      <c r="E915" s="172" t="s">
        <v>1051</v>
      </c>
    </row>
    <row r="916" spans="1:5" x14ac:dyDescent="0.25">
      <c r="A916" s="275"/>
      <c r="B916" s="278"/>
      <c r="C916" s="279"/>
      <c r="D916" s="281"/>
      <c r="E916" s="173" t="s">
        <v>1052</v>
      </c>
    </row>
    <row r="917" spans="1:5" x14ac:dyDescent="0.25">
      <c r="A917" s="282" t="s">
        <v>1507</v>
      </c>
      <c r="B917" s="284" t="s">
        <v>1505</v>
      </c>
      <c r="C917" s="285"/>
      <c r="D917" s="288" t="s">
        <v>41</v>
      </c>
      <c r="E917" s="170" t="s">
        <v>1051</v>
      </c>
    </row>
    <row r="918" spans="1:5" x14ac:dyDescent="0.25">
      <c r="A918" s="290"/>
      <c r="B918" s="291"/>
      <c r="C918" s="292"/>
      <c r="D918" s="293"/>
      <c r="E918" s="171" t="s">
        <v>1052</v>
      </c>
    </row>
    <row r="919" spans="1:5" x14ac:dyDescent="0.25">
      <c r="A919" s="274" t="s">
        <v>1508</v>
      </c>
      <c r="B919" s="276" t="s">
        <v>1505</v>
      </c>
      <c r="C919" s="277"/>
      <c r="D919" s="280" t="s">
        <v>41</v>
      </c>
      <c r="E919" s="172" t="s">
        <v>1051</v>
      </c>
    </row>
    <row r="920" spans="1:5" x14ac:dyDescent="0.25">
      <c r="A920" s="275"/>
      <c r="B920" s="278"/>
      <c r="C920" s="279"/>
      <c r="D920" s="281"/>
      <c r="E920" s="173" t="s">
        <v>1052</v>
      </c>
    </row>
    <row r="921" spans="1:5" x14ac:dyDescent="0.25">
      <c r="A921" s="282" t="s">
        <v>1509</v>
      </c>
      <c r="B921" s="284" t="s">
        <v>1505</v>
      </c>
      <c r="C921" s="285"/>
      <c r="D921" s="288" t="s">
        <v>41</v>
      </c>
      <c r="E921" s="170" t="s">
        <v>1051</v>
      </c>
    </row>
    <row r="922" spans="1:5" x14ac:dyDescent="0.25">
      <c r="A922" s="290"/>
      <c r="B922" s="291"/>
      <c r="C922" s="292"/>
      <c r="D922" s="293"/>
      <c r="E922" s="171" t="s">
        <v>1052</v>
      </c>
    </row>
    <row r="923" spans="1:5" x14ac:dyDescent="0.25">
      <c r="A923" s="274" t="s">
        <v>1510</v>
      </c>
      <c r="B923" s="276" t="s">
        <v>1505</v>
      </c>
      <c r="C923" s="277"/>
      <c r="D923" s="280" t="s">
        <v>41</v>
      </c>
      <c r="E923" s="172" t="s">
        <v>1051</v>
      </c>
    </row>
    <row r="924" spans="1:5" x14ac:dyDescent="0.25">
      <c r="A924" s="275"/>
      <c r="B924" s="278"/>
      <c r="C924" s="279"/>
      <c r="D924" s="281"/>
      <c r="E924" s="173" t="s">
        <v>1052</v>
      </c>
    </row>
    <row r="925" spans="1:5" x14ac:dyDescent="0.25">
      <c r="A925" s="282" t="s">
        <v>1511</v>
      </c>
      <c r="B925" s="284" t="s">
        <v>1512</v>
      </c>
      <c r="C925" s="285"/>
      <c r="D925" s="288" t="s">
        <v>41</v>
      </c>
      <c r="E925" s="170" t="s">
        <v>1051</v>
      </c>
    </row>
    <row r="926" spans="1:5" x14ac:dyDescent="0.25">
      <c r="A926" s="290"/>
      <c r="B926" s="291"/>
      <c r="C926" s="292"/>
      <c r="D926" s="293"/>
      <c r="E926" s="171" t="s">
        <v>1052</v>
      </c>
    </row>
    <row r="927" spans="1:5" x14ac:dyDescent="0.25">
      <c r="A927" s="274" t="s">
        <v>1513</v>
      </c>
      <c r="B927" s="276" t="s">
        <v>1512</v>
      </c>
      <c r="C927" s="277"/>
      <c r="D927" s="280" t="s">
        <v>41</v>
      </c>
      <c r="E927" s="172" t="s">
        <v>1051</v>
      </c>
    </row>
    <row r="928" spans="1:5" x14ac:dyDescent="0.25">
      <c r="A928" s="275"/>
      <c r="B928" s="278"/>
      <c r="C928" s="279"/>
      <c r="D928" s="281"/>
      <c r="E928" s="173" t="s">
        <v>1052</v>
      </c>
    </row>
    <row r="929" spans="1:5" x14ac:dyDescent="0.25">
      <c r="A929" s="282" t="s">
        <v>1514</v>
      </c>
      <c r="B929" s="284" t="s">
        <v>1512</v>
      </c>
      <c r="C929" s="285"/>
      <c r="D929" s="288" t="s">
        <v>41</v>
      </c>
      <c r="E929" s="170" t="s">
        <v>1051</v>
      </c>
    </row>
    <row r="930" spans="1:5" x14ac:dyDescent="0.25">
      <c r="A930" s="290"/>
      <c r="B930" s="291"/>
      <c r="C930" s="292"/>
      <c r="D930" s="293"/>
      <c r="E930" s="171" t="s">
        <v>1052</v>
      </c>
    </row>
    <row r="931" spans="1:5" x14ac:dyDescent="0.25">
      <c r="A931" s="274" t="s">
        <v>1515</v>
      </c>
      <c r="B931" s="276" t="s">
        <v>1512</v>
      </c>
      <c r="C931" s="277"/>
      <c r="D931" s="280" t="s">
        <v>41</v>
      </c>
      <c r="E931" s="172" t="s">
        <v>1051</v>
      </c>
    </row>
    <row r="932" spans="1:5" x14ac:dyDescent="0.25">
      <c r="A932" s="275"/>
      <c r="B932" s="278"/>
      <c r="C932" s="279"/>
      <c r="D932" s="281"/>
      <c r="E932" s="173" t="s">
        <v>1052</v>
      </c>
    </row>
    <row r="933" spans="1:5" x14ac:dyDescent="0.25">
      <c r="A933" s="282" t="s">
        <v>1516</v>
      </c>
      <c r="B933" s="284" t="s">
        <v>1512</v>
      </c>
      <c r="C933" s="285"/>
      <c r="D933" s="288" t="s">
        <v>41</v>
      </c>
      <c r="E933" s="170" t="s">
        <v>1051</v>
      </c>
    </row>
    <row r="934" spans="1:5" x14ac:dyDescent="0.25">
      <c r="A934" s="290"/>
      <c r="B934" s="291"/>
      <c r="C934" s="292"/>
      <c r="D934" s="293"/>
      <c r="E934" s="171" t="s">
        <v>1052</v>
      </c>
    </row>
    <row r="935" spans="1:5" x14ac:dyDescent="0.25">
      <c r="A935" s="274" t="s">
        <v>1517</v>
      </c>
      <c r="B935" s="276" t="s">
        <v>1512</v>
      </c>
      <c r="C935" s="277"/>
      <c r="D935" s="280" t="s">
        <v>41</v>
      </c>
      <c r="E935" s="172" t="s">
        <v>1051</v>
      </c>
    </row>
    <row r="936" spans="1:5" x14ac:dyDescent="0.25">
      <c r="A936" s="275"/>
      <c r="B936" s="278"/>
      <c r="C936" s="279"/>
      <c r="D936" s="281"/>
      <c r="E936" s="173" t="s">
        <v>1052</v>
      </c>
    </row>
    <row r="937" spans="1:5" x14ac:dyDescent="0.25">
      <c r="A937" s="282" t="s">
        <v>1518</v>
      </c>
      <c r="B937" s="284" t="s">
        <v>1512</v>
      </c>
      <c r="C937" s="285"/>
      <c r="D937" s="288" t="s">
        <v>41</v>
      </c>
      <c r="E937" s="170" t="s">
        <v>1051</v>
      </c>
    </row>
    <row r="938" spans="1:5" x14ac:dyDescent="0.25">
      <c r="A938" s="290"/>
      <c r="B938" s="291"/>
      <c r="C938" s="292"/>
      <c r="D938" s="293"/>
      <c r="E938" s="171" t="s">
        <v>1052</v>
      </c>
    </row>
    <row r="939" spans="1:5" x14ac:dyDescent="0.25">
      <c r="A939" s="274" t="s">
        <v>1519</v>
      </c>
      <c r="B939" s="276" t="s">
        <v>1512</v>
      </c>
      <c r="C939" s="277"/>
      <c r="D939" s="280" t="s">
        <v>41</v>
      </c>
      <c r="E939" s="172" t="s">
        <v>1051</v>
      </c>
    </row>
    <row r="940" spans="1:5" x14ac:dyDescent="0.25">
      <c r="A940" s="275"/>
      <c r="B940" s="278"/>
      <c r="C940" s="279"/>
      <c r="D940" s="281"/>
      <c r="E940" s="173" t="s">
        <v>1052</v>
      </c>
    </row>
    <row r="941" spans="1:5" x14ac:dyDescent="0.25">
      <c r="A941" s="282" t="s">
        <v>1170</v>
      </c>
      <c r="B941" s="284" t="s">
        <v>1520</v>
      </c>
      <c r="C941" s="285"/>
      <c r="D941" s="288" t="s">
        <v>41</v>
      </c>
      <c r="E941" s="170" t="s">
        <v>1051</v>
      </c>
    </row>
    <row r="942" spans="1:5" x14ac:dyDescent="0.25">
      <c r="A942" s="290"/>
      <c r="B942" s="291"/>
      <c r="C942" s="292"/>
      <c r="D942" s="293"/>
      <c r="E942" s="171" t="s">
        <v>1052</v>
      </c>
    </row>
    <row r="943" spans="1:5" x14ac:dyDescent="0.25">
      <c r="A943" s="274" t="s">
        <v>1521</v>
      </c>
      <c r="B943" s="276" t="s">
        <v>1520</v>
      </c>
      <c r="C943" s="277"/>
      <c r="D943" s="280" t="s">
        <v>41</v>
      </c>
      <c r="E943" s="172" t="s">
        <v>1051</v>
      </c>
    </row>
    <row r="944" spans="1:5" x14ac:dyDescent="0.25">
      <c r="A944" s="275"/>
      <c r="B944" s="278"/>
      <c r="C944" s="279"/>
      <c r="D944" s="281"/>
      <c r="E944" s="173" t="s">
        <v>1052</v>
      </c>
    </row>
    <row r="945" spans="1:5" x14ac:dyDescent="0.25">
      <c r="A945" s="282" t="s">
        <v>1522</v>
      </c>
      <c r="B945" s="284" t="s">
        <v>1520</v>
      </c>
      <c r="C945" s="285"/>
      <c r="D945" s="288" t="s">
        <v>41</v>
      </c>
      <c r="E945" s="170" t="s">
        <v>1051</v>
      </c>
    </row>
    <row r="946" spans="1:5" x14ac:dyDescent="0.25">
      <c r="A946" s="290"/>
      <c r="B946" s="291"/>
      <c r="C946" s="292"/>
      <c r="D946" s="293"/>
      <c r="E946" s="171" t="s">
        <v>1052</v>
      </c>
    </row>
    <row r="947" spans="1:5" x14ac:dyDescent="0.25">
      <c r="A947" s="274" t="s">
        <v>1523</v>
      </c>
      <c r="B947" s="276" t="s">
        <v>1524</v>
      </c>
      <c r="C947" s="277"/>
      <c r="D947" s="280" t="s">
        <v>41</v>
      </c>
      <c r="E947" s="172" t="s">
        <v>1051</v>
      </c>
    </row>
    <row r="948" spans="1:5" x14ac:dyDescent="0.25">
      <c r="A948" s="275"/>
      <c r="B948" s="278"/>
      <c r="C948" s="279"/>
      <c r="D948" s="281"/>
      <c r="E948" s="173" t="s">
        <v>1052</v>
      </c>
    </row>
    <row r="949" spans="1:5" x14ac:dyDescent="0.25">
      <c r="A949" s="282" t="s">
        <v>1525</v>
      </c>
      <c r="B949" s="284" t="s">
        <v>1524</v>
      </c>
      <c r="C949" s="285"/>
      <c r="D949" s="288" t="s">
        <v>41</v>
      </c>
      <c r="E949" s="170" t="s">
        <v>1051</v>
      </c>
    </row>
    <row r="950" spans="1:5" x14ac:dyDescent="0.25">
      <c r="A950" s="290"/>
      <c r="B950" s="291"/>
      <c r="C950" s="292"/>
      <c r="D950" s="293"/>
      <c r="E950" s="171" t="s">
        <v>1052</v>
      </c>
    </row>
    <row r="951" spans="1:5" x14ac:dyDescent="0.25">
      <c r="A951" s="274" t="s">
        <v>1526</v>
      </c>
      <c r="B951" s="276" t="s">
        <v>1524</v>
      </c>
      <c r="C951" s="277"/>
      <c r="D951" s="280" t="s">
        <v>41</v>
      </c>
      <c r="E951" s="172" t="s">
        <v>1051</v>
      </c>
    </row>
    <row r="952" spans="1:5" x14ac:dyDescent="0.25">
      <c r="A952" s="275"/>
      <c r="B952" s="278"/>
      <c r="C952" s="279"/>
      <c r="D952" s="281"/>
      <c r="E952" s="173" t="s">
        <v>1052</v>
      </c>
    </row>
    <row r="953" spans="1:5" x14ac:dyDescent="0.25">
      <c r="A953" s="282" t="s">
        <v>1527</v>
      </c>
      <c r="B953" s="284" t="s">
        <v>1524</v>
      </c>
      <c r="C953" s="285"/>
      <c r="D953" s="288" t="s">
        <v>41</v>
      </c>
      <c r="E953" s="170" t="s">
        <v>1051</v>
      </c>
    </row>
    <row r="954" spans="1:5" x14ac:dyDescent="0.25">
      <c r="A954" s="290"/>
      <c r="B954" s="291"/>
      <c r="C954" s="292"/>
      <c r="D954" s="293"/>
      <c r="E954" s="171" t="s">
        <v>1052</v>
      </c>
    </row>
    <row r="955" spans="1:5" x14ac:dyDescent="0.25">
      <c r="A955" s="274" t="s">
        <v>1528</v>
      </c>
      <c r="B955" s="276" t="s">
        <v>1524</v>
      </c>
      <c r="C955" s="277"/>
      <c r="D955" s="280" t="s">
        <v>41</v>
      </c>
      <c r="E955" s="172" t="s">
        <v>1051</v>
      </c>
    </row>
    <row r="956" spans="1:5" x14ac:dyDescent="0.25">
      <c r="A956" s="275"/>
      <c r="B956" s="278"/>
      <c r="C956" s="279"/>
      <c r="D956" s="281"/>
      <c r="E956" s="173" t="s">
        <v>1052</v>
      </c>
    </row>
    <row r="957" spans="1:5" x14ac:dyDescent="0.25">
      <c r="A957" s="282" t="s">
        <v>1529</v>
      </c>
      <c r="B957" s="284" t="s">
        <v>1524</v>
      </c>
      <c r="C957" s="285"/>
      <c r="D957" s="288" t="s">
        <v>41</v>
      </c>
      <c r="E957" s="170" t="s">
        <v>1051</v>
      </c>
    </row>
    <row r="958" spans="1:5" x14ac:dyDescent="0.25">
      <c r="A958" s="290"/>
      <c r="B958" s="291"/>
      <c r="C958" s="292"/>
      <c r="D958" s="293"/>
      <c r="E958" s="171" t="s">
        <v>1052</v>
      </c>
    </row>
    <row r="959" spans="1:5" x14ac:dyDescent="0.25">
      <c r="A959" s="274" t="s">
        <v>1530</v>
      </c>
      <c r="B959" s="276" t="s">
        <v>1524</v>
      </c>
      <c r="C959" s="277"/>
      <c r="D959" s="280" t="s">
        <v>41</v>
      </c>
      <c r="E959" s="172" t="s">
        <v>1051</v>
      </c>
    </row>
    <row r="960" spans="1:5" x14ac:dyDescent="0.25">
      <c r="A960" s="275"/>
      <c r="B960" s="278"/>
      <c r="C960" s="279"/>
      <c r="D960" s="281"/>
      <c r="E960" s="173" t="s">
        <v>1052</v>
      </c>
    </row>
    <row r="961" spans="1:5" x14ac:dyDescent="0.25">
      <c r="A961" s="282" t="s">
        <v>1531</v>
      </c>
      <c r="B961" s="284" t="s">
        <v>1524</v>
      </c>
      <c r="C961" s="285"/>
      <c r="D961" s="288" t="s">
        <v>41</v>
      </c>
      <c r="E961" s="170" t="s">
        <v>1051</v>
      </c>
    </row>
    <row r="962" spans="1:5" x14ac:dyDescent="0.25">
      <c r="A962" s="290"/>
      <c r="B962" s="291"/>
      <c r="C962" s="292"/>
      <c r="D962" s="293"/>
      <c r="E962" s="171" t="s">
        <v>1052</v>
      </c>
    </row>
    <row r="963" spans="1:5" x14ac:dyDescent="0.25">
      <c r="A963" s="274" t="s">
        <v>1532</v>
      </c>
      <c r="B963" s="276" t="s">
        <v>1524</v>
      </c>
      <c r="C963" s="277"/>
      <c r="D963" s="280" t="s">
        <v>41</v>
      </c>
      <c r="E963" s="172" t="s">
        <v>1051</v>
      </c>
    </row>
    <row r="964" spans="1:5" x14ac:dyDescent="0.25">
      <c r="A964" s="275"/>
      <c r="B964" s="278"/>
      <c r="C964" s="279"/>
      <c r="D964" s="281"/>
      <c r="E964" s="173" t="s">
        <v>1052</v>
      </c>
    </row>
    <row r="965" spans="1:5" x14ac:dyDescent="0.25">
      <c r="A965" s="282" t="s">
        <v>1533</v>
      </c>
      <c r="B965" s="284" t="s">
        <v>1524</v>
      </c>
      <c r="C965" s="285"/>
      <c r="D965" s="288" t="s">
        <v>41</v>
      </c>
      <c r="E965" s="170" t="s">
        <v>1051</v>
      </c>
    </row>
    <row r="966" spans="1:5" x14ac:dyDescent="0.25">
      <c r="A966" s="290"/>
      <c r="B966" s="291"/>
      <c r="C966" s="292"/>
      <c r="D966" s="293"/>
      <c r="E966" s="171" t="s">
        <v>1052</v>
      </c>
    </row>
    <row r="967" spans="1:5" x14ac:dyDescent="0.25">
      <c r="A967" s="274" t="s">
        <v>1534</v>
      </c>
      <c r="B967" s="276" t="s">
        <v>1524</v>
      </c>
      <c r="C967" s="277"/>
      <c r="D967" s="280" t="s">
        <v>41</v>
      </c>
      <c r="E967" s="172" t="s">
        <v>1051</v>
      </c>
    </row>
    <row r="968" spans="1:5" x14ac:dyDescent="0.25">
      <c r="A968" s="275"/>
      <c r="B968" s="278"/>
      <c r="C968" s="279"/>
      <c r="D968" s="281"/>
      <c r="E968" s="173" t="s">
        <v>1052</v>
      </c>
    </row>
    <row r="969" spans="1:5" x14ac:dyDescent="0.25">
      <c r="A969" s="282" t="s">
        <v>1535</v>
      </c>
      <c r="B969" s="284" t="s">
        <v>1524</v>
      </c>
      <c r="C969" s="285"/>
      <c r="D969" s="288" t="s">
        <v>41</v>
      </c>
      <c r="E969" s="170" t="s">
        <v>1051</v>
      </c>
    </row>
    <row r="970" spans="1:5" x14ac:dyDescent="0.25">
      <c r="A970" s="290"/>
      <c r="B970" s="291"/>
      <c r="C970" s="292"/>
      <c r="D970" s="293"/>
      <c r="E970" s="171" t="s">
        <v>1052</v>
      </c>
    </row>
    <row r="971" spans="1:5" x14ac:dyDescent="0.25">
      <c r="A971" s="274" t="s">
        <v>1170</v>
      </c>
      <c r="B971" s="276" t="s">
        <v>1524</v>
      </c>
      <c r="C971" s="277"/>
      <c r="D971" s="280" t="s">
        <v>41</v>
      </c>
      <c r="E971" s="172" t="s">
        <v>1051</v>
      </c>
    </row>
    <row r="972" spans="1:5" x14ac:dyDescent="0.25">
      <c r="A972" s="275"/>
      <c r="B972" s="278"/>
      <c r="C972" s="279"/>
      <c r="D972" s="281"/>
      <c r="E972" s="173" t="s">
        <v>1052</v>
      </c>
    </row>
    <row r="973" spans="1:5" x14ac:dyDescent="0.25">
      <c r="A973" s="282" t="s">
        <v>1536</v>
      </c>
      <c r="B973" s="284" t="s">
        <v>1524</v>
      </c>
      <c r="C973" s="285"/>
      <c r="D973" s="288" t="s">
        <v>41</v>
      </c>
      <c r="E973" s="170" t="s">
        <v>1051</v>
      </c>
    </row>
    <row r="974" spans="1:5" x14ac:dyDescent="0.25">
      <c r="A974" s="290"/>
      <c r="B974" s="291"/>
      <c r="C974" s="292"/>
      <c r="D974" s="293"/>
      <c r="E974" s="171" t="s">
        <v>1052</v>
      </c>
    </row>
    <row r="975" spans="1:5" x14ac:dyDescent="0.25">
      <c r="A975" s="274" t="s">
        <v>1537</v>
      </c>
      <c r="B975" s="276" t="s">
        <v>1524</v>
      </c>
      <c r="C975" s="277"/>
      <c r="D975" s="280" t="s">
        <v>41</v>
      </c>
      <c r="E975" s="172" t="s">
        <v>1051</v>
      </c>
    </row>
    <row r="976" spans="1:5" x14ac:dyDescent="0.25">
      <c r="A976" s="275"/>
      <c r="B976" s="278"/>
      <c r="C976" s="279"/>
      <c r="D976" s="281"/>
      <c r="E976" s="173" t="s">
        <v>1052</v>
      </c>
    </row>
    <row r="977" spans="1:5" x14ac:dyDescent="0.25">
      <c r="A977" s="282" t="s">
        <v>1538</v>
      </c>
      <c r="B977" s="284" t="s">
        <v>1524</v>
      </c>
      <c r="C977" s="285"/>
      <c r="D977" s="288" t="s">
        <v>41</v>
      </c>
      <c r="E977" s="170" t="s">
        <v>1051</v>
      </c>
    </row>
    <row r="978" spans="1:5" x14ac:dyDescent="0.25">
      <c r="A978" s="290"/>
      <c r="B978" s="291"/>
      <c r="C978" s="292"/>
      <c r="D978" s="293"/>
      <c r="E978" s="171" t="s">
        <v>1052</v>
      </c>
    </row>
    <row r="979" spans="1:5" x14ac:dyDescent="0.25">
      <c r="A979" s="274" t="s">
        <v>1539</v>
      </c>
      <c r="B979" s="276" t="s">
        <v>1540</v>
      </c>
      <c r="C979" s="277"/>
      <c r="D979" s="280" t="s">
        <v>41</v>
      </c>
      <c r="E979" s="172" t="s">
        <v>1051</v>
      </c>
    </row>
    <row r="980" spans="1:5" x14ac:dyDescent="0.25">
      <c r="A980" s="275"/>
      <c r="B980" s="278"/>
      <c r="C980" s="279"/>
      <c r="D980" s="281"/>
      <c r="E980" s="173" t="s">
        <v>1052</v>
      </c>
    </row>
    <row r="981" spans="1:5" x14ac:dyDescent="0.25">
      <c r="A981" s="282" t="s">
        <v>1541</v>
      </c>
      <c r="B981" s="284" t="s">
        <v>1540</v>
      </c>
      <c r="C981" s="285"/>
      <c r="D981" s="288" t="s">
        <v>41</v>
      </c>
      <c r="E981" s="170" t="s">
        <v>1051</v>
      </c>
    </row>
    <row r="982" spans="1:5" x14ac:dyDescent="0.25">
      <c r="A982" s="290"/>
      <c r="B982" s="291"/>
      <c r="C982" s="292"/>
      <c r="D982" s="293"/>
      <c r="E982" s="171" t="s">
        <v>1052</v>
      </c>
    </row>
    <row r="983" spans="1:5" x14ac:dyDescent="0.25">
      <c r="A983" s="274" t="s">
        <v>1542</v>
      </c>
      <c r="B983" s="276" t="s">
        <v>1540</v>
      </c>
      <c r="C983" s="277"/>
      <c r="D983" s="280" t="s">
        <v>41</v>
      </c>
      <c r="E983" s="172" t="s">
        <v>1051</v>
      </c>
    </row>
    <row r="984" spans="1:5" x14ac:dyDescent="0.25">
      <c r="A984" s="275"/>
      <c r="B984" s="278"/>
      <c r="C984" s="279"/>
      <c r="D984" s="281"/>
      <c r="E984" s="173" t="s">
        <v>1052</v>
      </c>
    </row>
    <row r="985" spans="1:5" x14ac:dyDescent="0.25">
      <c r="A985" s="282" t="s">
        <v>1543</v>
      </c>
      <c r="B985" s="284" t="s">
        <v>1540</v>
      </c>
      <c r="C985" s="285"/>
      <c r="D985" s="288" t="s">
        <v>41</v>
      </c>
      <c r="E985" s="170" t="s">
        <v>1051</v>
      </c>
    </row>
    <row r="986" spans="1:5" x14ac:dyDescent="0.25">
      <c r="A986" s="290"/>
      <c r="B986" s="291"/>
      <c r="C986" s="292"/>
      <c r="D986" s="293"/>
      <c r="E986" s="171" t="s">
        <v>1052</v>
      </c>
    </row>
    <row r="987" spans="1:5" x14ac:dyDescent="0.25">
      <c r="A987" s="274" t="s">
        <v>1544</v>
      </c>
      <c r="B987" s="276" t="s">
        <v>1540</v>
      </c>
      <c r="C987" s="277"/>
      <c r="D987" s="280" t="s">
        <v>41</v>
      </c>
      <c r="E987" s="172" t="s">
        <v>1051</v>
      </c>
    </row>
    <row r="988" spans="1:5" x14ac:dyDescent="0.25">
      <c r="A988" s="275"/>
      <c r="B988" s="278"/>
      <c r="C988" s="279"/>
      <c r="D988" s="281"/>
      <c r="E988" s="173" t="s">
        <v>1052</v>
      </c>
    </row>
    <row r="989" spans="1:5" x14ac:dyDescent="0.25">
      <c r="A989" s="282" t="s">
        <v>1545</v>
      </c>
      <c r="B989" s="284" t="s">
        <v>1546</v>
      </c>
      <c r="C989" s="285"/>
      <c r="D989" s="288" t="s">
        <v>41</v>
      </c>
      <c r="E989" s="170" t="s">
        <v>1051</v>
      </c>
    </row>
    <row r="990" spans="1:5" x14ac:dyDescent="0.25">
      <c r="A990" s="290"/>
      <c r="B990" s="291"/>
      <c r="C990" s="292"/>
      <c r="D990" s="293"/>
      <c r="E990" s="171" t="s">
        <v>1052</v>
      </c>
    </row>
    <row r="991" spans="1:5" x14ac:dyDescent="0.25">
      <c r="A991" s="274" t="s">
        <v>1547</v>
      </c>
      <c r="B991" s="276" t="s">
        <v>1546</v>
      </c>
      <c r="C991" s="277"/>
      <c r="D991" s="280" t="s">
        <v>41</v>
      </c>
      <c r="E991" s="172" t="s">
        <v>1051</v>
      </c>
    </row>
    <row r="992" spans="1:5" x14ac:dyDescent="0.25">
      <c r="A992" s="275"/>
      <c r="B992" s="278"/>
      <c r="C992" s="279"/>
      <c r="D992" s="281"/>
      <c r="E992" s="173" t="s">
        <v>1052</v>
      </c>
    </row>
    <row r="993" spans="1:5" x14ac:dyDescent="0.25">
      <c r="A993" s="282" t="s">
        <v>1548</v>
      </c>
      <c r="B993" s="284" t="s">
        <v>1546</v>
      </c>
      <c r="C993" s="285"/>
      <c r="D993" s="288" t="s">
        <v>41</v>
      </c>
      <c r="E993" s="170" t="s">
        <v>1051</v>
      </c>
    </row>
    <row r="994" spans="1:5" x14ac:dyDescent="0.25">
      <c r="A994" s="290"/>
      <c r="B994" s="291"/>
      <c r="C994" s="292"/>
      <c r="D994" s="293"/>
      <c r="E994" s="171" t="s">
        <v>1052</v>
      </c>
    </row>
    <row r="995" spans="1:5" x14ac:dyDescent="0.25">
      <c r="A995" s="274" t="s">
        <v>1549</v>
      </c>
      <c r="B995" s="276" t="s">
        <v>1546</v>
      </c>
      <c r="C995" s="277"/>
      <c r="D995" s="280" t="s">
        <v>41</v>
      </c>
      <c r="E995" s="172" t="s">
        <v>1051</v>
      </c>
    </row>
    <row r="996" spans="1:5" x14ac:dyDescent="0.25">
      <c r="A996" s="275"/>
      <c r="B996" s="278"/>
      <c r="C996" s="279"/>
      <c r="D996" s="281"/>
      <c r="E996" s="173" t="s">
        <v>1052</v>
      </c>
    </row>
    <row r="997" spans="1:5" x14ac:dyDescent="0.25">
      <c r="A997" s="282" t="s">
        <v>1550</v>
      </c>
      <c r="B997" s="284" t="s">
        <v>1546</v>
      </c>
      <c r="C997" s="285"/>
      <c r="D997" s="288" t="s">
        <v>41</v>
      </c>
      <c r="E997" s="170" t="s">
        <v>1051</v>
      </c>
    </row>
    <row r="998" spans="1:5" x14ac:dyDescent="0.25">
      <c r="A998" s="290"/>
      <c r="B998" s="291"/>
      <c r="C998" s="292"/>
      <c r="D998" s="293"/>
      <c r="E998" s="171" t="s">
        <v>1052</v>
      </c>
    </row>
    <row r="999" spans="1:5" x14ac:dyDescent="0.25">
      <c r="A999" s="274" t="s">
        <v>1551</v>
      </c>
      <c r="B999" s="276" t="s">
        <v>1546</v>
      </c>
      <c r="C999" s="277"/>
      <c r="D999" s="280" t="s">
        <v>41</v>
      </c>
      <c r="E999" s="172" t="s">
        <v>1051</v>
      </c>
    </row>
    <row r="1000" spans="1:5" x14ac:dyDescent="0.25">
      <c r="A1000" s="275"/>
      <c r="B1000" s="278"/>
      <c r="C1000" s="279"/>
      <c r="D1000" s="281"/>
      <c r="E1000" s="173" t="s">
        <v>1052</v>
      </c>
    </row>
    <row r="1001" spans="1:5" x14ac:dyDescent="0.25">
      <c r="A1001" s="282" t="s">
        <v>1552</v>
      </c>
      <c r="B1001" s="284" t="s">
        <v>1546</v>
      </c>
      <c r="C1001" s="285"/>
      <c r="D1001" s="288" t="s">
        <v>41</v>
      </c>
      <c r="E1001" s="170" t="s">
        <v>1051</v>
      </c>
    </row>
    <row r="1002" spans="1:5" x14ac:dyDescent="0.25">
      <c r="A1002" s="290"/>
      <c r="B1002" s="291"/>
      <c r="C1002" s="292"/>
      <c r="D1002" s="293"/>
      <c r="E1002" s="171" t="s">
        <v>1052</v>
      </c>
    </row>
    <row r="1003" spans="1:5" x14ac:dyDescent="0.25">
      <c r="A1003" s="274" t="s">
        <v>1553</v>
      </c>
      <c r="B1003" s="276" t="s">
        <v>1546</v>
      </c>
      <c r="C1003" s="277"/>
      <c r="D1003" s="280" t="s">
        <v>41</v>
      </c>
      <c r="E1003" s="172" t="s">
        <v>1051</v>
      </c>
    </row>
    <row r="1004" spans="1:5" x14ac:dyDescent="0.25">
      <c r="A1004" s="275"/>
      <c r="B1004" s="278"/>
      <c r="C1004" s="279"/>
      <c r="D1004" s="281"/>
      <c r="E1004" s="173" t="s">
        <v>1052</v>
      </c>
    </row>
    <row r="1005" spans="1:5" x14ac:dyDescent="0.25">
      <c r="A1005" s="282" t="s">
        <v>1554</v>
      </c>
      <c r="B1005" s="284" t="s">
        <v>1555</v>
      </c>
      <c r="C1005" s="285"/>
      <c r="D1005" s="288" t="s">
        <v>41</v>
      </c>
      <c r="E1005" s="170" t="s">
        <v>1051</v>
      </c>
    </row>
    <row r="1006" spans="1:5" x14ac:dyDescent="0.25">
      <c r="A1006" s="290"/>
      <c r="B1006" s="291"/>
      <c r="C1006" s="292"/>
      <c r="D1006" s="293"/>
      <c r="E1006" s="171" t="s">
        <v>1052</v>
      </c>
    </row>
    <row r="1007" spans="1:5" x14ac:dyDescent="0.25">
      <c r="A1007" s="274" t="s">
        <v>1063</v>
      </c>
      <c r="B1007" s="276" t="s">
        <v>1555</v>
      </c>
      <c r="C1007" s="277"/>
      <c r="D1007" s="280" t="s">
        <v>41</v>
      </c>
      <c r="E1007" s="172" t="s">
        <v>1051</v>
      </c>
    </row>
    <row r="1008" spans="1:5" x14ac:dyDescent="0.25">
      <c r="A1008" s="275"/>
      <c r="B1008" s="278"/>
      <c r="C1008" s="279"/>
      <c r="D1008" s="281"/>
      <c r="E1008" s="173" t="s">
        <v>1052</v>
      </c>
    </row>
    <row r="1009" spans="1:5" x14ac:dyDescent="0.25">
      <c r="A1009" s="282" t="s">
        <v>1556</v>
      </c>
      <c r="B1009" s="284" t="s">
        <v>1555</v>
      </c>
      <c r="C1009" s="285"/>
      <c r="D1009" s="288" t="s">
        <v>41</v>
      </c>
      <c r="E1009" s="170" t="s">
        <v>1051</v>
      </c>
    </row>
    <row r="1010" spans="1:5" x14ac:dyDescent="0.25">
      <c r="A1010" s="290"/>
      <c r="B1010" s="291"/>
      <c r="C1010" s="292"/>
      <c r="D1010" s="293"/>
      <c r="E1010" s="171" t="s">
        <v>1052</v>
      </c>
    </row>
    <row r="1011" spans="1:5" x14ac:dyDescent="0.25">
      <c r="A1011" s="274" t="s">
        <v>1557</v>
      </c>
      <c r="B1011" s="276" t="s">
        <v>1555</v>
      </c>
      <c r="C1011" s="277"/>
      <c r="D1011" s="280" t="s">
        <v>41</v>
      </c>
      <c r="E1011" s="172" t="s">
        <v>1051</v>
      </c>
    </row>
    <row r="1012" spans="1:5" x14ac:dyDescent="0.25">
      <c r="A1012" s="275"/>
      <c r="B1012" s="278"/>
      <c r="C1012" s="279"/>
      <c r="D1012" s="281"/>
      <c r="E1012" s="173" t="s">
        <v>1052</v>
      </c>
    </row>
    <row r="1013" spans="1:5" x14ac:dyDescent="0.25">
      <c r="A1013" s="282" t="s">
        <v>1558</v>
      </c>
      <c r="B1013" s="284" t="s">
        <v>1555</v>
      </c>
      <c r="C1013" s="285"/>
      <c r="D1013" s="288" t="s">
        <v>41</v>
      </c>
      <c r="E1013" s="170" t="s">
        <v>1051</v>
      </c>
    </row>
    <row r="1014" spans="1:5" x14ac:dyDescent="0.25">
      <c r="A1014" s="290"/>
      <c r="B1014" s="291"/>
      <c r="C1014" s="292"/>
      <c r="D1014" s="293"/>
      <c r="E1014" s="171" t="s">
        <v>1052</v>
      </c>
    </row>
    <row r="1015" spans="1:5" x14ac:dyDescent="0.25">
      <c r="A1015" s="274" t="s">
        <v>1559</v>
      </c>
      <c r="B1015" s="276" t="s">
        <v>1555</v>
      </c>
      <c r="C1015" s="277"/>
      <c r="D1015" s="280" t="s">
        <v>41</v>
      </c>
      <c r="E1015" s="172" t="s">
        <v>1051</v>
      </c>
    </row>
    <row r="1016" spans="1:5" x14ac:dyDescent="0.25">
      <c r="A1016" s="275"/>
      <c r="B1016" s="278"/>
      <c r="C1016" s="279"/>
      <c r="D1016" s="281"/>
      <c r="E1016" s="173" t="s">
        <v>1052</v>
      </c>
    </row>
    <row r="1017" spans="1:5" x14ac:dyDescent="0.25">
      <c r="A1017" s="282" t="s">
        <v>1560</v>
      </c>
      <c r="B1017" s="284" t="s">
        <v>1555</v>
      </c>
      <c r="C1017" s="285"/>
      <c r="D1017" s="288" t="s">
        <v>41</v>
      </c>
      <c r="E1017" s="170" t="s">
        <v>1051</v>
      </c>
    </row>
    <row r="1018" spans="1:5" x14ac:dyDescent="0.25">
      <c r="A1018" s="290"/>
      <c r="B1018" s="291"/>
      <c r="C1018" s="292"/>
      <c r="D1018" s="293"/>
      <c r="E1018" s="171" t="s">
        <v>1052</v>
      </c>
    </row>
    <row r="1019" spans="1:5" x14ac:dyDescent="0.25">
      <c r="A1019" s="274" t="s">
        <v>1561</v>
      </c>
      <c r="B1019" s="276" t="s">
        <v>1555</v>
      </c>
      <c r="C1019" s="277"/>
      <c r="D1019" s="280" t="s">
        <v>41</v>
      </c>
      <c r="E1019" s="172" t="s">
        <v>1051</v>
      </c>
    </row>
    <row r="1020" spans="1:5" x14ac:dyDescent="0.25">
      <c r="A1020" s="275"/>
      <c r="B1020" s="278"/>
      <c r="C1020" s="279"/>
      <c r="D1020" s="281"/>
      <c r="E1020" s="173" t="s">
        <v>1052</v>
      </c>
    </row>
    <row r="1021" spans="1:5" x14ac:dyDescent="0.25">
      <c r="A1021" s="282" t="s">
        <v>1562</v>
      </c>
      <c r="B1021" s="284" t="s">
        <v>1555</v>
      </c>
      <c r="C1021" s="285"/>
      <c r="D1021" s="288" t="s">
        <v>41</v>
      </c>
      <c r="E1021" s="170" t="s">
        <v>1051</v>
      </c>
    </row>
    <row r="1022" spans="1:5" x14ac:dyDescent="0.25">
      <c r="A1022" s="290"/>
      <c r="B1022" s="291"/>
      <c r="C1022" s="292"/>
      <c r="D1022" s="293"/>
      <c r="E1022" s="171" t="s">
        <v>1052</v>
      </c>
    </row>
    <row r="1023" spans="1:5" x14ac:dyDescent="0.25">
      <c r="A1023" s="274" t="s">
        <v>1563</v>
      </c>
      <c r="B1023" s="276" t="s">
        <v>1555</v>
      </c>
      <c r="C1023" s="277"/>
      <c r="D1023" s="280" t="s">
        <v>41</v>
      </c>
      <c r="E1023" s="172" t="s">
        <v>1051</v>
      </c>
    </row>
    <row r="1024" spans="1:5" x14ac:dyDescent="0.25">
      <c r="A1024" s="275"/>
      <c r="B1024" s="278"/>
      <c r="C1024" s="279"/>
      <c r="D1024" s="281"/>
      <c r="E1024" s="173" t="s">
        <v>1052</v>
      </c>
    </row>
    <row r="1025" spans="1:5" x14ac:dyDescent="0.25">
      <c r="A1025" s="282" t="s">
        <v>1564</v>
      </c>
      <c r="B1025" s="284" t="s">
        <v>1565</v>
      </c>
      <c r="C1025" s="285"/>
      <c r="D1025" s="288" t="s">
        <v>41</v>
      </c>
      <c r="E1025" s="170" t="s">
        <v>1051</v>
      </c>
    </row>
    <row r="1026" spans="1:5" x14ac:dyDescent="0.25">
      <c r="A1026" s="290"/>
      <c r="B1026" s="291"/>
      <c r="C1026" s="292"/>
      <c r="D1026" s="293"/>
      <c r="E1026" s="171" t="s">
        <v>1052</v>
      </c>
    </row>
    <row r="1027" spans="1:5" x14ac:dyDescent="0.25">
      <c r="A1027" s="274" t="s">
        <v>1566</v>
      </c>
      <c r="B1027" s="276" t="s">
        <v>1565</v>
      </c>
      <c r="C1027" s="277"/>
      <c r="D1027" s="280" t="s">
        <v>41</v>
      </c>
      <c r="E1027" s="172" t="s">
        <v>1051</v>
      </c>
    </row>
    <row r="1028" spans="1:5" x14ac:dyDescent="0.25">
      <c r="A1028" s="275"/>
      <c r="B1028" s="278"/>
      <c r="C1028" s="279"/>
      <c r="D1028" s="281"/>
      <c r="E1028" s="173" t="s">
        <v>1052</v>
      </c>
    </row>
    <row r="1029" spans="1:5" x14ac:dyDescent="0.25">
      <c r="A1029" s="282" t="s">
        <v>1567</v>
      </c>
      <c r="B1029" s="284" t="s">
        <v>1565</v>
      </c>
      <c r="C1029" s="285"/>
      <c r="D1029" s="288" t="s">
        <v>41</v>
      </c>
      <c r="E1029" s="170" t="s">
        <v>1051</v>
      </c>
    </row>
    <row r="1030" spans="1:5" x14ac:dyDescent="0.25">
      <c r="A1030" s="290"/>
      <c r="B1030" s="291"/>
      <c r="C1030" s="292"/>
      <c r="D1030" s="293"/>
      <c r="E1030" s="171" t="s">
        <v>1052</v>
      </c>
    </row>
    <row r="1031" spans="1:5" x14ac:dyDescent="0.25">
      <c r="A1031" s="274" t="s">
        <v>1568</v>
      </c>
      <c r="B1031" s="276" t="s">
        <v>1565</v>
      </c>
      <c r="C1031" s="277"/>
      <c r="D1031" s="280" t="s">
        <v>41</v>
      </c>
      <c r="E1031" s="172" t="s">
        <v>1051</v>
      </c>
    </row>
    <row r="1032" spans="1:5" x14ac:dyDescent="0.25">
      <c r="A1032" s="275"/>
      <c r="B1032" s="278"/>
      <c r="C1032" s="279"/>
      <c r="D1032" s="281"/>
      <c r="E1032" s="173" t="s">
        <v>1052</v>
      </c>
    </row>
    <row r="1033" spans="1:5" x14ac:dyDescent="0.25">
      <c r="A1033" s="282" t="s">
        <v>1569</v>
      </c>
      <c r="B1033" s="284" t="s">
        <v>1565</v>
      </c>
      <c r="C1033" s="285"/>
      <c r="D1033" s="288" t="s">
        <v>41</v>
      </c>
      <c r="E1033" s="170" t="s">
        <v>1051</v>
      </c>
    </row>
    <row r="1034" spans="1:5" x14ac:dyDescent="0.25">
      <c r="A1034" s="290"/>
      <c r="B1034" s="291"/>
      <c r="C1034" s="292"/>
      <c r="D1034" s="293"/>
      <c r="E1034" s="171" t="s">
        <v>1052</v>
      </c>
    </row>
    <row r="1035" spans="1:5" x14ac:dyDescent="0.25">
      <c r="A1035" s="274" t="s">
        <v>1570</v>
      </c>
      <c r="B1035" s="276" t="s">
        <v>1565</v>
      </c>
      <c r="C1035" s="277"/>
      <c r="D1035" s="280" t="s">
        <v>41</v>
      </c>
      <c r="E1035" s="172" t="s">
        <v>1051</v>
      </c>
    </row>
    <row r="1036" spans="1:5" x14ac:dyDescent="0.25">
      <c r="A1036" s="275"/>
      <c r="B1036" s="278"/>
      <c r="C1036" s="279"/>
      <c r="D1036" s="281"/>
      <c r="E1036" s="173" t="s">
        <v>1052</v>
      </c>
    </row>
    <row r="1037" spans="1:5" x14ac:dyDescent="0.25">
      <c r="A1037" s="282" t="s">
        <v>1571</v>
      </c>
      <c r="B1037" s="284" t="s">
        <v>1565</v>
      </c>
      <c r="C1037" s="285"/>
      <c r="D1037" s="288" t="s">
        <v>41</v>
      </c>
      <c r="E1037" s="170" t="s">
        <v>1051</v>
      </c>
    </row>
    <row r="1038" spans="1:5" x14ac:dyDescent="0.25">
      <c r="A1038" s="290"/>
      <c r="B1038" s="291"/>
      <c r="C1038" s="292"/>
      <c r="D1038" s="293"/>
      <c r="E1038" s="171" t="s">
        <v>1052</v>
      </c>
    </row>
    <row r="1039" spans="1:5" x14ac:dyDescent="0.25">
      <c r="A1039" s="274" t="s">
        <v>1572</v>
      </c>
      <c r="B1039" s="276" t="s">
        <v>1565</v>
      </c>
      <c r="C1039" s="277"/>
      <c r="D1039" s="280" t="s">
        <v>41</v>
      </c>
      <c r="E1039" s="172" t="s">
        <v>1051</v>
      </c>
    </row>
    <row r="1040" spans="1:5" x14ac:dyDescent="0.25">
      <c r="A1040" s="275"/>
      <c r="B1040" s="278"/>
      <c r="C1040" s="279"/>
      <c r="D1040" s="281"/>
      <c r="E1040" s="173" t="s">
        <v>1052</v>
      </c>
    </row>
    <row r="1041" spans="1:5" x14ac:dyDescent="0.25">
      <c r="A1041" s="282" t="s">
        <v>1573</v>
      </c>
      <c r="B1041" s="284" t="s">
        <v>1565</v>
      </c>
      <c r="C1041" s="285"/>
      <c r="D1041" s="288" t="s">
        <v>41</v>
      </c>
      <c r="E1041" s="170" t="s">
        <v>1051</v>
      </c>
    </row>
    <row r="1042" spans="1:5" x14ac:dyDescent="0.25">
      <c r="A1042" s="290"/>
      <c r="B1042" s="291"/>
      <c r="C1042" s="292"/>
      <c r="D1042" s="293"/>
      <c r="E1042" s="171" t="s">
        <v>1052</v>
      </c>
    </row>
    <row r="1043" spans="1:5" x14ac:dyDescent="0.25">
      <c r="A1043" s="274" t="s">
        <v>1574</v>
      </c>
      <c r="B1043" s="276" t="s">
        <v>1565</v>
      </c>
      <c r="C1043" s="277"/>
      <c r="D1043" s="280" t="s">
        <v>41</v>
      </c>
      <c r="E1043" s="172" t="s">
        <v>1051</v>
      </c>
    </row>
    <row r="1044" spans="1:5" x14ac:dyDescent="0.25">
      <c r="A1044" s="275"/>
      <c r="B1044" s="278"/>
      <c r="C1044" s="279"/>
      <c r="D1044" s="281"/>
      <c r="E1044" s="173" t="s">
        <v>1052</v>
      </c>
    </row>
    <row r="1045" spans="1:5" x14ac:dyDescent="0.25">
      <c r="A1045" s="282" t="s">
        <v>1575</v>
      </c>
      <c r="B1045" s="284" t="s">
        <v>1565</v>
      </c>
      <c r="C1045" s="285"/>
      <c r="D1045" s="288" t="s">
        <v>41</v>
      </c>
      <c r="E1045" s="170" t="s">
        <v>1051</v>
      </c>
    </row>
    <row r="1046" spans="1:5" x14ac:dyDescent="0.25">
      <c r="A1046" s="290"/>
      <c r="B1046" s="291"/>
      <c r="C1046" s="292"/>
      <c r="D1046" s="293"/>
      <c r="E1046" s="171" t="s">
        <v>1052</v>
      </c>
    </row>
    <row r="1047" spans="1:5" x14ac:dyDescent="0.25">
      <c r="A1047" s="274" t="s">
        <v>1576</v>
      </c>
      <c r="B1047" s="276" t="s">
        <v>1565</v>
      </c>
      <c r="C1047" s="277"/>
      <c r="D1047" s="280" t="s">
        <v>41</v>
      </c>
      <c r="E1047" s="172" t="s">
        <v>1051</v>
      </c>
    </row>
    <row r="1048" spans="1:5" x14ac:dyDescent="0.25">
      <c r="A1048" s="275"/>
      <c r="B1048" s="278"/>
      <c r="C1048" s="279"/>
      <c r="D1048" s="281"/>
      <c r="E1048" s="173" t="s">
        <v>1052</v>
      </c>
    </row>
    <row r="1049" spans="1:5" x14ac:dyDescent="0.25">
      <c r="A1049" s="282" t="s">
        <v>1577</v>
      </c>
      <c r="B1049" s="284" t="s">
        <v>1565</v>
      </c>
      <c r="C1049" s="285"/>
      <c r="D1049" s="288" t="s">
        <v>41</v>
      </c>
      <c r="E1049" s="170" t="s">
        <v>1051</v>
      </c>
    </row>
    <row r="1050" spans="1:5" x14ac:dyDescent="0.25">
      <c r="A1050" s="290"/>
      <c r="B1050" s="291"/>
      <c r="C1050" s="292"/>
      <c r="D1050" s="293"/>
      <c r="E1050" s="171" t="s">
        <v>1052</v>
      </c>
    </row>
    <row r="1051" spans="1:5" x14ac:dyDescent="0.25">
      <c r="A1051" s="274" t="s">
        <v>1578</v>
      </c>
      <c r="B1051" s="276" t="s">
        <v>1565</v>
      </c>
      <c r="C1051" s="277"/>
      <c r="D1051" s="280" t="s">
        <v>41</v>
      </c>
      <c r="E1051" s="172" t="s">
        <v>1051</v>
      </c>
    </row>
    <row r="1052" spans="1:5" x14ac:dyDescent="0.25">
      <c r="A1052" s="275"/>
      <c r="B1052" s="278"/>
      <c r="C1052" s="279"/>
      <c r="D1052" s="281"/>
      <c r="E1052" s="173" t="s">
        <v>1052</v>
      </c>
    </row>
    <row r="1053" spans="1:5" x14ac:dyDescent="0.25">
      <c r="A1053" s="282" t="s">
        <v>1579</v>
      </c>
      <c r="B1053" s="284" t="s">
        <v>1565</v>
      </c>
      <c r="C1053" s="285"/>
      <c r="D1053" s="288" t="s">
        <v>41</v>
      </c>
      <c r="E1053" s="170" t="s">
        <v>1051</v>
      </c>
    </row>
    <row r="1054" spans="1:5" x14ac:dyDescent="0.25">
      <c r="A1054" s="290"/>
      <c r="B1054" s="291"/>
      <c r="C1054" s="292"/>
      <c r="D1054" s="293"/>
      <c r="E1054" s="171" t="s">
        <v>1052</v>
      </c>
    </row>
    <row r="1055" spans="1:5" x14ac:dyDescent="0.25">
      <c r="A1055" s="274" t="s">
        <v>1580</v>
      </c>
      <c r="B1055" s="276" t="s">
        <v>1565</v>
      </c>
      <c r="C1055" s="277"/>
      <c r="D1055" s="280" t="s">
        <v>41</v>
      </c>
      <c r="E1055" s="172" t="s">
        <v>1051</v>
      </c>
    </row>
    <row r="1056" spans="1:5" x14ac:dyDescent="0.25">
      <c r="A1056" s="275"/>
      <c r="B1056" s="278"/>
      <c r="C1056" s="279"/>
      <c r="D1056" s="281"/>
      <c r="E1056" s="173" t="s">
        <v>1052</v>
      </c>
    </row>
    <row r="1057" spans="1:5" x14ac:dyDescent="0.25">
      <c r="A1057" s="282" t="s">
        <v>1581</v>
      </c>
      <c r="B1057" s="284" t="s">
        <v>1565</v>
      </c>
      <c r="C1057" s="285"/>
      <c r="D1057" s="288" t="s">
        <v>41</v>
      </c>
      <c r="E1057" s="170" t="s">
        <v>1051</v>
      </c>
    </row>
    <row r="1058" spans="1:5" x14ac:dyDescent="0.25">
      <c r="A1058" s="290"/>
      <c r="B1058" s="291"/>
      <c r="C1058" s="292"/>
      <c r="D1058" s="293"/>
      <c r="E1058" s="171" t="s">
        <v>1052</v>
      </c>
    </row>
    <row r="1059" spans="1:5" x14ac:dyDescent="0.25">
      <c r="A1059" s="274" t="s">
        <v>1582</v>
      </c>
      <c r="B1059" s="276" t="s">
        <v>1565</v>
      </c>
      <c r="C1059" s="277"/>
      <c r="D1059" s="280" t="s">
        <v>41</v>
      </c>
      <c r="E1059" s="172" t="s">
        <v>1051</v>
      </c>
    </row>
    <row r="1060" spans="1:5" x14ac:dyDescent="0.25">
      <c r="A1060" s="275"/>
      <c r="B1060" s="278"/>
      <c r="C1060" s="279"/>
      <c r="D1060" s="281"/>
      <c r="E1060" s="173" t="s">
        <v>1052</v>
      </c>
    </row>
    <row r="1061" spans="1:5" x14ac:dyDescent="0.25">
      <c r="A1061" s="282" t="s">
        <v>1583</v>
      </c>
      <c r="B1061" s="284" t="s">
        <v>1565</v>
      </c>
      <c r="C1061" s="285"/>
      <c r="D1061" s="288" t="s">
        <v>41</v>
      </c>
      <c r="E1061" s="170" t="s">
        <v>1051</v>
      </c>
    </row>
    <row r="1062" spans="1:5" x14ac:dyDescent="0.25">
      <c r="A1062" s="290"/>
      <c r="B1062" s="291"/>
      <c r="C1062" s="292"/>
      <c r="D1062" s="293"/>
      <c r="E1062" s="171" t="s">
        <v>1052</v>
      </c>
    </row>
    <row r="1063" spans="1:5" x14ac:dyDescent="0.25">
      <c r="A1063" s="274" t="s">
        <v>1584</v>
      </c>
      <c r="B1063" s="276" t="s">
        <v>1585</v>
      </c>
      <c r="C1063" s="277"/>
      <c r="D1063" s="280" t="s">
        <v>41</v>
      </c>
      <c r="E1063" s="172" t="s">
        <v>1051</v>
      </c>
    </row>
    <row r="1064" spans="1:5" x14ac:dyDescent="0.25">
      <c r="A1064" s="275"/>
      <c r="B1064" s="278"/>
      <c r="C1064" s="279"/>
      <c r="D1064" s="281"/>
      <c r="E1064" s="173" t="s">
        <v>1052</v>
      </c>
    </row>
    <row r="1065" spans="1:5" x14ac:dyDescent="0.25">
      <c r="A1065" s="282" t="s">
        <v>1586</v>
      </c>
      <c r="B1065" s="284" t="s">
        <v>1585</v>
      </c>
      <c r="C1065" s="285"/>
      <c r="D1065" s="288" t="s">
        <v>41</v>
      </c>
      <c r="E1065" s="170" t="s">
        <v>1051</v>
      </c>
    </row>
    <row r="1066" spans="1:5" x14ac:dyDescent="0.25">
      <c r="A1066" s="290"/>
      <c r="B1066" s="291"/>
      <c r="C1066" s="292"/>
      <c r="D1066" s="293"/>
      <c r="E1066" s="171" t="s">
        <v>1052</v>
      </c>
    </row>
    <row r="1067" spans="1:5" x14ac:dyDescent="0.25">
      <c r="A1067" s="274" t="s">
        <v>1587</v>
      </c>
      <c r="B1067" s="276" t="s">
        <v>1585</v>
      </c>
      <c r="C1067" s="277"/>
      <c r="D1067" s="280" t="s">
        <v>41</v>
      </c>
      <c r="E1067" s="172" t="s">
        <v>1051</v>
      </c>
    </row>
    <row r="1068" spans="1:5" x14ac:dyDescent="0.25">
      <c r="A1068" s="275"/>
      <c r="B1068" s="278"/>
      <c r="C1068" s="279"/>
      <c r="D1068" s="281"/>
      <c r="E1068" s="173" t="s">
        <v>1052</v>
      </c>
    </row>
    <row r="1069" spans="1:5" x14ac:dyDescent="0.25">
      <c r="A1069" s="282" t="s">
        <v>1538</v>
      </c>
      <c r="B1069" s="284" t="s">
        <v>1585</v>
      </c>
      <c r="C1069" s="285"/>
      <c r="D1069" s="288" t="s">
        <v>41</v>
      </c>
      <c r="E1069" s="170" t="s">
        <v>1051</v>
      </c>
    </row>
    <row r="1070" spans="1:5" x14ac:dyDescent="0.25">
      <c r="A1070" s="290"/>
      <c r="B1070" s="291"/>
      <c r="C1070" s="292"/>
      <c r="D1070" s="293"/>
      <c r="E1070" s="171" t="s">
        <v>1052</v>
      </c>
    </row>
    <row r="1071" spans="1:5" x14ac:dyDescent="0.25">
      <c r="A1071" s="274" t="s">
        <v>1588</v>
      </c>
      <c r="B1071" s="276" t="s">
        <v>1589</v>
      </c>
      <c r="C1071" s="277"/>
      <c r="D1071" s="280" t="s">
        <v>41</v>
      </c>
      <c r="E1071" s="172" t="s">
        <v>1051</v>
      </c>
    </row>
    <row r="1072" spans="1:5" x14ac:dyDescent="0.25">
      <c r="A1072" s="275"/>
      <c r="B1072" s="278"/>
      <c r="C1072" s="279"/>
      <c r="D1072" s="281"/>
      <c r="E1072" s="173" t="s">
        <v>1052</v>
      </c>
    </row>
    <row r="1073" spans="1:5" x14ac:dyDescent="0.25">
      <c r="A1073" s="282" t="s">
        <v>1590</v>
      </c>
      <c r="B1073" s="284" t="s">
        <v>1589</v>
      </c>
      <c r="C1073" s="285"/>
      <c r="D1073" s="288" t="s">
        <v>41</v>
      </c>
      <c r="E1073" s="170" t="s">
        <v>1051</v>
      </c>
    </row>
    <row r="1074" spans="1:5" x14ac:dyDescent="0.25">
      <c r="A1074" s="290"/>
      <c r="B1074" s="291"/>
      <c r="C1074" s="292"/>
      <c r="D1074" s="293"/>
      <c r="E1074" s="171" t="s">
        <v>1052</v>
      </c>
    </row>
    <row r="1075" spans="1:5" x14ac:dyDescent="0.25">
      <c r="A1075" s="274" t="s">
        <v>1591</v>
      </c>
      <c r="B1075" s="276" t="s">
        <v>1589</v>
      </c>
      <c r="C1075" s="277"/>
      <c r="D1075" s="280" t="s">
        <v>41</v>
      </c>
      <c r="E1075" s="172" t="s">
        <v>1051</v>
      </c>
    </row>
    <row r="1076" spans="1:5" x14ac:dyDescent="0.25">
      <c r="A1076" s="275"/>
      <c r="B1076" s="278"/>
      <c r="C1076" s="279"/>
      <c r="D1076" s="281"/>
      <c r="E1076" s="173" t="s">
        <v>1052</v>
      </c>
    </row>
    <row r="1077" spans="1:5" x14ac:dyDescent="0.25">
      <c r="A1077" s="282" t="s">
        <v>1592</v>
      </c>
      <c r="B1077" s="284" t="s">
        <v>1589</v>
      </c>
      <c r="C1077" s="285"/>
      <c r="D1077" s="288" t="s">
        <v>41</v>
      </c>
      <c r="E1077" s="170" t="s">
        <v>1051</v>
      </c>
    </row>
    <row r="1078" spans="1:5" x14ac:dyDescent="0.25">
      <c r="A1078" s="290"/>
      <c r="B1078" s="291"/>
      <c r="C1078" s="292"/>
      <c r="D1078" s="293"/>
      <c r="E1078" s="171" t="s">
        <v>1052</v>
      </c>
    </row>
    <row r="1079" spans="1:5" x14ac:dyDescent="0.25">
      <c r="A1079" s="274" t="s">
        <v>1593</v>
      </c>
      <c r="B1079" s="276" t="s">
        <v>1594</v>
      </c>
      <c r="C1079" s="277"/>
      <c r="D1079" s="280" t="s">
        <v>41</v>
      </c>
      <c r="E1079" s="172" t="s">
        <v>1051</v>
      </c>
    </row>
    <row r="1080" spans="1:5" x14ac:dyDescent="0.25">
      <c r="A1080" s="275"/>
      <c r="B1080" s="278"/>
      <c r="C1080" s="279"/>
      <c r="D1080" s="281"/>
      <c r="E1080" s="173" t="s">
        <v>1052</v>
      </c>
    </row>
    <row r="1081" spans="1:5" x14ac:dyDescent="0.25">
      <c r="A1081" s="282" t="s">
        <v>1595</v>
      </c>
      <c r="B1081" s="284" t="s">
        <v>1594</v>
      </c>
      <c r="C1081" s="285"/>
      <c r="D1081" s="288" t="s">
        <v>41</v>
      </c>
      <c r="E1081" s="170" t="s">
        <v>1051</v>
      </c>
    </row>
    <row r="1082" spans="1:5" x14ac:dyDescent="0.25">
      <c r="A1082" s="290"/>
      <c r="B1082" s="291"/>
      <c r="C1082" s="292"/>
      <c r="D1082" s="293"/>
      <c r="E1082" s="171" t="s">
        <v>1052</v>
      </c>
    </row>
    <row r="1083" spans="1:5" x14ac:dyDescent="0.25">
      <c r="A1083" s="274" t="s">
        <v>1596</v>
      </c>
      <c r="B1083" s="276" t="s">
        <v>1594</v>
      </c>
      <c r="C1083" s="277"/>
      <c r="D1083" s="280" t="s">
        <v>41</v>
      </c>
      <c r="E1083" s="172" t="s">
        <v>1051</v>
      </c>
    </row>
    <row r="1084" spans="1:5" x14ac:dyDescent="0.25">
      <c r="A1084" s="275"/>
      <c r="B1084" s="278"/>
      <c r="C1084" s="279"/>
      <c r="D1084" s="281"/>
      <c r="E1084" s="173" t="s">
        <v>1052</v>
      </c>
    </row>
    <row r="1085" spans="1:5" x14ac:dyDescent="0.25">
      <c r="A1085" s="282" t="s">
        <v>1597</v>
      </c>
      <c r="B1085" s="284" t="s">
        <v>1594</v>
      </c>
      <c r="C1085" s="285"/>
      <c r="D1085" s="288" t="s">
        <v>41</v>
      </c>
      <c r="E1085" s="170" t="s">
        <v>1051</v>
      </c>
    </row>
    <row r="1086" spans="1:5" x14ac:dyDescent="0.25">
      <c r="A1086" s="290"/>
      <c r="B1086" s="291"/>
      <c r="C1086" s="292"/>
      <c r="D1086" s="293"/>
      <c r="E1086" s="171" t="s">
        <v>1052</v>
      </c>
    </row>
    <row r="1087" spans="1:5" x14ac:dyDescent="0.25">
      <c r="A1087" s="274" t="s">
        <v>1598</v>
      </c>
      <c r="B1087" s="276" t="s">
        <v>1594</v>
      </c>
      <c r="C1087" s="277"/>
      <c r="D1087" s="280" t="s">
        <v>41</v>
      </c>
      <c r="E1087" s="172" t="s">
        <v>1051</v>
      </c>
    </row>
    <row r="1088" spans="1:5" x14ac:dyDescent="0.25">
      <c r="A1088" s="275"/>
      <c r="B1088" s="278"/>
      <c r="C1088" s="279"/>
      <c r="D1088" s="281"/>
      <c r="E1088" s="173" t="s">
        <v>1052</v>
      </c>
    </row>
    <row r="1089" spans="1:5" x14ac:dyDescent="0.25">
      <c r="A1089" s="282" t="s">
        <v>1599</v>
      </c>
      <c r="B1089" s="284" t="s">
        <v>1600</v>
      </c>
      <c r="C1089" s="285"/>
      <c r="D1089" s="288" t="s">
        <v>41</v>
      </c>
      <c r="E1089" s="170" t="s">
        <v>1051</v>
      </c>
    </row>
    <row r="1090" spans="1:5" x14ac:dyDescent="0.25">
      <c r="A1090" s="290"/>
      <c r="B1090" s="291"/>
      <c r="C1090" s="292"/>
      <c r="D1090" s="293"/>
      <c r="E1090" s="171" t="s">
        <v>1052</v>
      </c>
    </row>
    <row r="1091" spans="1:5" x14ac:dyDescent="0.25">
      <c r="A1091" s="274" t="s">
        <v>1169</v>
      </c>
      <c r="B1091" s="276" t="s">
        <v>1600</v>
      </c>
      <c r="C1091" s="277"/>
      <c r="D1091" s="280" t="s">
        <v>41</v>
      </c>
      <c r="E1091" s="172" t="s">
        <v>1051</v>
      </c>
    </row>
    <row r="1092" spans="1:5" x14ac:dyDescent="0.25">
      <c r="A1092" s="275"/>
      <c r="B1092" s="278"/>
      <c r="C1092" s="279"/>
      <c r="D1092" s="281"/>
      <c r="E1092" s="173" t="s">
        <v>1052</v>
      </c>
    </row>
    <row r="1093" spans="1:5" x14ac:dyDescent="0.25">
      <c r="A1093" s="282" t="s">
        <v>1601</v>
      </c>
      <c r="B1093" s="284" t="s">
        <v>1600</v>
      </c>
      <c r="C1093" s="285"/>
      <c r="D1093" s="288" t="s">
        <v>41</v>
      </c>
      <c r="E1093" s="170" t="s">
        <v>1051</v>
      </c>
    </row>
    <row r="1094" spans="1:5" x14ac:dyDescent="0.25">
      <c r="A1094" s="290"/>
      <c r="B1094" s="291"/>
      <c r="C1094" s="292"/>
      <c r="D1094" s="293"/>
      <c r="E1094" s="171" t="s">
        <v>1052</v>
      </c>
    </row>
    <row r="1095" spans="1:5" x14ac:dyDescent="0.25">
      <c r="A1095" s="274" t="s">
        <v>1602</v>
      </c>
      <c r="B1095" s="276" t="s">
        <v>1600</v>
      </c>
      <c r="C1095" s="277"/>
      <c r="D1095" s="280" t="s">
        <v>41</v>
      </c>
      <c r="E1095" s="172" t="s">
        <v>1051</v>
      </c>
    </row>
    <row r="1096" spans="1:5" x14ac:dyDescent="0.25">
      <c r="A1096" s="275"/>
      <c r="B1096" s="278"/>
      <c r="C1096" s="279"/>
      <c r="D1096" s="281"/>
      <c r="E1096" s="173" t="s">
        <v>1052</v>
      </c>
    </row>
    <row r="1097" spans="1:5" x14ac:dyDescent="0.25">
      <c r="A1097" s="282" t="s">
        <v>1603</v>
      </c>
      <c r="B1097" s="284" t="s">
        <v>1600</v>
      </c>
      <c r="C1097" s="285"/>
      <c r="D1097" s="288" t="s">
        <v>41</v>
      </c>
      <c r="E1097" s="170" t="s">
        <v>1051</v>
      </c>
    </row>
    <row r="1098" spans="1:5" x14ac:dyDescent="0.25">
      <c r="A1098" s="290"/>
      <c r="B1098" s="291"/>
      <c r="C1098" s="292"/>
      <c r="D1098" s="293"/>
      <c r="E1098" s="171" t="s">
        <v>1052</v>
      </c>
    </row>
    <row r="1099" spans="1:5" x14ac:dyDescent="0.25">
      <c r="A1099" s="274" t="s">
        <v>1604</v>
      </c>
      <c r="B1099" s="276" t="s">
        <v>1600</v>
      </c>
      <c r="C1099" s="277"/>
      <c r="D1099" s="280" t="s">
        <v>41</v>
      </c>
      <c r="E1099" s="172" t="s">
        <v>1051</v>
      </c>
    </row>
    <row r="1100" spans="1:5" x14ac:dyDescent="0.25">
      <c r="A1100" s="275"/>
      <c r="B1100" s="278"/>
      <c r="C1100" s="279"/>
      <c r="D1100" s="281"/>
      <c r="E1100" s="173" t="s">
        <v>1052</v>
      </c>
    </row>
    <row r="1101" spans="1:5" x14ac:dyDescent="0.25">
      <c r="A1101" s="282" t="s">
        <v>1605</v>
      </c>
      <c r="B1101" s="284" t="s">
        <v>1606</v>
      </c>
      <c r="C1101" s="285"/>
      <c r="D1101" s="288" t="s">
        <v>41</v>
      </c>
      <c r="E1101" s="170" t="s">
        <v>1051</v>
      </c>
    </row>
    <row r="1102" spans="1:5" x14ac:dyDescent="0.25">
      <c r="A1102" s="290"/>
      <c r="B1102" s="291"/>
      <c r="C1102" s="292"/>
      <c r="D1102" s="293"/>
      <c r="E1102" s="171" t="s">
        <v>1052</v>
      </c>
    </row>
    <row r="1103" spans="1:5" x14ac:dyDescent="0.25">
      <c r="A1103" s="274" t="s">
        <v>1607</v>
      </c>
      <c r="B1103" s="276" t="s">
        <v>1606</v>
      </c>
      <c r="C1103" s="277"/>
      <c r="D1103" s="280" t="s">
        <v>41</v>
      </c>
      <c r="E1103" s="172" t="s">
        <v>1051</v>
      </c>
    </row>
    <row r="1104" spans="1:5" x14ac:dyDescent="0.25">
      <c r="A1104" s="275"/>
      <c r="B1104" s="278"/>
      <c r="C1104" s="279"/>
      <c r="D1104" s="281"/>
      <c r="E1104" s="173" t="s">
        <v>1052</v>
      </c>
    </row>
    <row r="1105" spans="1:5" x14ac:dyDescent="0.25">
      <c r="A1105" s="282" t="s">
        <v>1608</v>
      </c>
      <c r="B1105" s="284" t="s">
        <v>1606</v>
      </c>
      <c r="C1105" s="285"/>
      <c r="D1105" s="288" t="s">
        <v>41</v>
      </c>
      <c r="E1105" s="170" t="s">
        <v>1051</v>
      </c>
    </row>
    <row r="1106" spans="1:5" x14ac:dyDescent="0.25">
      <c r="A1106" s="290"/>
      <c r="B1106" s="291"/>
      <c r="C1106" s="292"/>
      <c r="D1106" s="293"/>
      <c r="E1106" s="171" t="s">
        <v>1052</v>
      </c>
    </row>
    <row r="1107" spans="1:5" x14ac:dyDescent="0.25">
      <c r="A1107" s="274" t="s">
        <v>1609</v>
      </c>
      <c r="B1107" s="276" t="s">
        <v>1606</v>
      </c>
      <c r="C1107" s="277"/>
      <c r="D1107" s="280" t="s">
        <v>41</v>
      </c>
      <c r="E1107" s="172" t="s">
        <v>1051</v>
      </c>
    </row>
    <row r="1108" spans="1:5" x14ac:dyDescent="0.25">
      <c r="A1108" s="275"/>
      <c r="B1108" s="278"/>
      <c r="C1108" s="279"/>
      <c r="D1108" s="281"/>
      <c r="E1108" s="173" t="s">
        <v>1052</v>
      </c>
    </row>
    <row r="1109" spans="1:5" x14ac:dyDescent="0.25">
      <c r="A1109" s="282" t="s">
        <v>1610</v>
      </c>
      <c r="B1109" s="284" t="s">
        <v>1606</v>
      </c>
      <c r="C1109" s="285"/>
      <c r="D1109" s="288" t="s">
        <v>41</v>
      </c>
      <c r="E1109" s="170" t="s">
        <v>1051</v>
      </c>
    </row>
    <row r="1110" spans="1:5" x14ac:dyDescent="0.25">
      <c r="A1110" s="290"/>
      <c r="B1110" s="291"/>
      <c r="C1110" s="292"/>
      <c r="D1110" s="293"/>
      <c r="E1110" s="171" t="s">
        <v>1052</v>
      </c>
    </row>
    <row r="1111" spans="1:5" x14ac:dyDescent="0.25">
      <c r="A1111" s="274" t="s">
        <v>1611</v>
      </c>
      <c r="B1111" s="276" t="s">
        <v>1606</v>
      </c>
      <c r="C1111" s="277"/>
      <c r="D1111" s="280" t="s">
        <v>41</v>
      </c>
      <c r="E1111" s="172" t="s">
        <v>1051</v>
      </c>
    </row>
    <row r="1112" spans="1:5" x14ac:dyDescent="0.25">
      <c r="A1112" s="275"/>
      <c r="B1112" s="278"/>
      <c r="C1112" s="279"/>
      <c r="D1112" s="281"/>
      <c r="E1112" s="173" t="s">
        <v>1052</v>
      </c>
    </row>
    <row r="1113" spans="1:5" x14ac:dyDescent="0.25">
      <c r="A1113" s="282" t="s">
        <v>1612</v>
      </c>
      <c r="B1113" s="284" t="s">
        <v>1606</v>
      </c>
      <c r="C1113" s="285"/>
      <c r="D1113" s="288" t="s">
        <v>41</v>
      </c>
      <c r="E1113" s="170" t="s">
        <v>1051</v>
      </c>
    </row>
    <row r="1114" spans="1:5" x14ac:dyDescent="0.25">
      <c r="A1114" s="290"/>
      <c r="B1114" s="291"/>
      <c r="C1114" s="292"/>
      <c r="D1114" s="293"/>
      <c r="E1114" s="171" t="s">
        <v>1052</v>
      </c>
    </row>
    <row r="1115" spans="1:5" x14ac:dyDescent="0.25">
      <c r="A1115" s="274" t="s">
        <v>1613</v>
      </c>
      <c r="B1115" s="276" t="s">
        <v>1614</v>
      </c>
      <c r="C1115" s="277"/>
      <c r="D1115" s="280" t="s">
        <v>41</v>
      </c>
      <c r="E1115" s="172" t="s">
        <v>1051</v>
      </c>
    </row>
    <row r="1116" spans="1:5" x14ac:dyDescent="0.25">
      <c r="A1116" s="275"/>
      <c r="B1116" s="278"/>
      <c r="C1116" s="279"/>
      <c r="D1116" s="281"/>
      <c r="E1116" s="173" t="s">
        <v>1052</v>
      </c>
    </row>
    <row r="1117" spans="1:5" x14ac:dyDescent="0.25">
      <c r="A1117" s="282" t="s">
        <v>1615</v>
      </c>
      <c r="B1117" s="284" t="s">
        <v>1614</v>
      </c>
      <c r="C1117" s="285"/>
      <c r="D1117" s="288" t="s">
        <v>41</v>
      </c>
      <c r="E1117" s="170" t="s">
        <v>1051</v>
      </c>
    </row>
    <row r="1118" spans="1:5" x14ac:dyDescent="0.25">
      <c r="A1118" s="290"/>
      <c r="B1118" s="291"/>
      <c r="C1118" s="292"/>
      <c r="D1118" s="293"/>
      <c r="E1118" s="171" t="s">
        <v>1052</v>
      </c>
    </row>
    <row r="1119" spans="1:5" x14ac:dyDescent="0.25">
      <c r="A1119" s="274" t="s">
        <v>1616</v>
      </c>
      <c r="B1119" s="276" t="s">
        <v>1614</v>
      </c>
      <c r="C1119" s="277"/>
      <c r="D1119" s="280" t="s">
        <v>41</v>
      </c>
      <c r="E1119" s="172" t="s">
        <v>1051</v>
      </c>
    </row>
    <row r="1120" spans="1:5" x14ac:dyDescent="0.25">
      <c r="A1120" s="275"/>
      <c r="B1120" s="278"/>
      <c r="C1120" s="279"/>
      <c r="D1120" s="281"/>
      <c r="E1120" s="173" t="s">
        <v>1052</v>
      </c>
    </row>
    <row r="1121" spans="1:5" x14ac:dyDescent="0.25">
      <c r="A1121" s="282" t="s">
        <v>1617</v>
      </c>
      <c r="B1121" s="284" t="s">
        <v>1614</v>
      </c>
      <c r="C1121" s="285"/>
      <c r="D1121" s="288" t="s">
        <v>41</v>
      </c>
      <c r="E1121" s="170" t="s">
        <v>1051</v>
      </c>
    </row>
    <row r="1122" spans="1:5" x14ac:dyDescent="0.25">
      <c r="A1122" s="290"/>
      <c r="B1122" s="291"/>
      <c r="C1122" s="292"/>
      <c r="D1122" s="293"/>
      <c r="E1122" s="171" t="s">
        <v>1052</v>
      </c>
    </row>
    <row r="1123" spans="1:5" x14ac:dyDescent="0.25">
      <c r="A1123" s="274" t="s">
        <v>1618</v>
      </c>
      <c r="B1123" s="276" t="s">
        <v>1614</v>
      </c>
      <c r="C1123" s="277"/>
      <c r="D1123" s="280" t="s">
        <v>41</v>
      </c>
      <c r="E1123" s="172" t="s">
        <v>1051</v>
      </c>
    </row>
    <row r="1124" spans="1:5" x14ac:dyDescent="0.25">
      <c r="A1124" s="275"/>
      <c r="B1124" s="278"/>
      <c r="C1124" s="279"/>
      <c r="D1124" s="281"/>
      <c r="E1124" s="173" t="s">
        <v>1052</v>
      </c>
    </row>
    <row r="1125" spans="1:5" x14ac:dyDescent="0.25">
      <c r="A1125" s="282" t="s">
        <v>1619</v>
      </c>
      <c r="B1125" s="284" t="s">
        <v>1614</v>
      </c>
      <c r="C1125" s="285"/>
      <c r="D1125" s="288" t="s">
        <v>41</v>
      </c>
      <c r="E1125" s="170" t="s">
        <v>1051</v>
      </c>
    </row>
    <row r="1126" spans="1:5" x14ac:dyDescent="0.25">
      <c r="A1126" s="290"/>
      <c r="B1126" s="291"/>
      <c r="C1126" s="292"/>
      <c r="D1126" s="293"/>
      <c r="E1126" s="171" t="s">
        <v>1052</v>
      </c>
    </row>
    <row r="1127" spans="1:5" x14ac:dyDescent="0.25">
      <c r="A1127" s="274" t="s">
        <v>1620</v>
      </c>
      <c r="B1127" s="276" t="s">
        <v>1614</v>
      </c>
      <c r="C1127" s="277"/>
      <c r="D1127" s="280" t="s">
        <v>41</v>
      </c>
      <c r="E1127" s="172" t="s">
        <v>1051</v>
      </c>
    </row>
    <row r="1128" spans="1:5" x14ac:dyDescent="0.25">
      <c r="A1128" s="275"/>
      <c r="B1128" s="278"/>
      <c r="C1128" s="279"/>
      <c r="D1128" s="281"/>
      <c r="E1128" s="173" t="s">
        <v>1052</v>
      </c>
    </row>
    <row r="1129" spans="1:5" x14ac:dyDescent="0.25">
      <c r="A1129" s="282" t="s">
        <v>1621</v>
      </c>
      <c r="B1129" s="284" t="s">
        <v>1614</v>
      </c>
      <c r="C1129" s="285"/>
      <c r="D1129" s="288" t="s">
        <v>41</v>
      </c>
      <c r="E1129" s="170" t="s">
        <v>1051</v>
      </c>
    </row>
    <row r="1130" spans="1:5" x14ac:dyDescent="0.25">
      <c r="A1130" s="290"/>
      <c r="B1130" s="291"/>
      <c r="C1130" s="292"/>
      <c r="D1130" s="293"/>
      <c r="E1130" s="171" t="s">
        <v>1052</v>
      </c>
    </row>
    <row r="1131" spans="1:5" x14ac:dyDescent="0.25">
      <c r="A1131" s="274" t="s">
        <v>1461</v>
      </c>
      <c r="B1131" s="276"/>
      <c r="C1131" s="277"/>
      <c r="D1131" s="280" t="s">
        <v>41</v>
      </c>
      <c r="E1131" s="172" t="s">
        <v>1051</v>
      </c>
    </row>
    <row r="1132" spans="1:5" x14ac:dyDescent="0.25">
      <c r="A1132" s="275"/>
      <c r="B1132" s="278"/>
      <c r="C1132" s="279"/>
      <c r="D1132" s="281"/>
      <c r="E1132" s="173" t="s">
        <v>1052</v>
      </c>
    </row>
    <row r="1133" spans="1:5" x14ac:dyDescent="0.25">
      <c r="A1133" s="282" t="s">
        <v>1483</v>
      </c>
      <c r="B1133" s="284"/>
      <c r="C1133" s="285"/>
      <c r="D1133" s="288" t="s">
        <v>41</v>
      </c>
      <c r="E1133" s="170" t="s">
        <v>1051</v>
      </c>
    </row>
    <row r="1134" spans="1:5" x14ac:dyDescent="0.25">
      <c r="A1134" s="290"/>
      <c r="B1134" s="291"/>
      <c r="C1134" s="292"/>
      <c r="D1134" s="293"/>
      <c r="E1134" s="171" t="s">
        <v>1052</v>
      </c>
    </row>
    <row r="1135" spans="1:5" x14ac:dyDescent="0.25">
      <c r="A1135" s="274" t="s">
        <v>1489</v>
      </c>
      <c r="B1135" s="276"/>
      <c r="C1135" s="277"/>
      <c r="D1135" s="280" t="s">
        <v>41</v>
      </c>
      <c r="E1135" s="172" t="s">
        <v>1051</v>
      </c>
    </row>
    <row r="1136" spans="1:5" x14ac:dyDescent="0.25">
      <c r="A1136" s="275"/>
      <c r="B1136" s="278"/>
      <c r="C1136" s="279"/>
      <c r="D1136" s="281"/>
      <c r="E1136" s="173" t="s">
        <v>1052</v>
      </c>
    </row>
    <row r="1137" spans="1:5" x14ac:dyDescent="0.25">
      <c r="A1137" s="282" t="s">
        <v>1494</v>
      </c>
      <c r="B1137" s="284"/>
      <c r="C1137" s="285"/>
      <c r="D1137" s="288" t="s">
        <v>41</v>
      </c>
      <c r="E1137" s="170" t="s">
        <v>1051</v>
      </c>
    </row>
    <row r="1138" spans="1:5" x14ac:dyDescent="0.25">
      <c r="A1138" s="290"/>
      <c r="B1138" s="291"/>
      <c r="C1138" s="292"/>
      <c r="D1138" s="293"/>
      <c r="E1138" s="171" t="s">
        <v>1052</v>
      </c>
    </row>
    <row r="1139" spans="1:5" x14ac:dyDescent="0.25">
      <c r="A1139" s="274" t="s">
        <v>1505</v>
      </c>
      <c r="B1139" s="276"/>
      <c r="C1139" s="277"/>
      <c r="D1139" s="280" t="s">
        <v>41</v>
      </c>
      <c r="E1139" s="172" t="s">
        <v>1051</v>
      </c>
    </row>
    <row r="1140" spans="1:5" x14ac:dyDescent="0.25">
      <c r="A1140" s="275"/>
      <c r="B1140" s="278"/>
      <c r="C1140" s="279"/>
      <c r="D1140" s="281"/>
      <c r="E1140" s="173" t="s">
        <v>1052</v>
      </c>
    </row>
    <row r="1141" spans="1:5" x14ac:dyDescent="0.25">
      <c r="A1141" s="282" t="s">
        <v>1512</v>
      </c>
      <c r="B1141" s="284"/>
      <c r="C1141" s="285"/>
      <c r="D1141" s="288" t="s">
        <v>41</v>
      </c>
      <c r="E1141" s="170" t="s">
        <v>1051</v>
      </c>
    </row>
    <row r="1142" spans="1:5" x14ac:dyDescent="0.25">
      <c r="A1142" s="290"/>
      <c r="B1142" s="291"/>
      <c r="C1142" s="292"/>
      <c r="D1142" s="293"/>
      <c r="E1142" s="171" t="s">
        <v>1052</v>
      </c>
    </row>
    <row r="1143" spans="1:5" x14ac:dyDescent="0.25">
      <c r="A1143" s="274" t="s">
        <v>1520</v>
      </c>
      <c r="B1143" s="276"/>
      <c r="C1143" s="277"/>
      <c r="D1143" s="280" t="s">
        <v>41</v>
      </c>
      <c r="E1143" s="172" t="s">
        <v>1051</v>
      </c>
    </row>
    <row r="1144" spans="1:5" x14ac:dyDescent="0.25">
      <c r="A1144" s="275"/>
      <c r="B1144" s="278"/>
      <c r="C1144" s="279"/>
      <c r="D1144" s="281"/>
      <c r="E1144" s="173" t="s">
        <v>1052</v>
      </c>
    </row>
    <row r="1145" spans="1:5" x14ac:dyDescent="0.25">
      <c r="A1145" s="282" t="s">
        <v>1524</v>
      </c>
      <c r="B1145" s="284"/>
      <c r="C1145" s="285"/>
      <c r="D1145" s="288" t="s">
        <v>41</v>
      </c>
      <c r="E1145" s="170" t="s">
        <v>1051</v>
      </c>
    </row>
    <row r="1146" spans="1:5" x14ac:dyDescent="0.25">
      <c r="A1146" s="290"/>
      <c r="B1146" s="291"/>
      <c r="C1146" s="292"/>
      <c r="D1146" s="293"/>
      <c r="E1146" s="171" t="s">
        <v>1052</v>
      </c>
    </row>
    <row r="1147" spans="1:5" x14ac:dyDescent="0.25">
      <c r="A1147" s="274" t="s">
        <v>1540</v>
      </c>
      <c r="B1147" s="276"/>
      <c r="C1147" s="277"/>
      <c r="D1147" s="280" t="s">
        <v>41</v>
      </c>
      <c r="E1147" s="172" t="s">
        <v>1051</v>
      </c>
    </row>
    <row r="1148" spans="1:5" x14ac:dyDescent="0.25">
      <c r="A1148" s="275"/>
      <c r="B1148" s="278"/>
      <c r="C1148" s="279"/>
      <c r="D1148" s="281"/>
      <c r="E1148" s="173" t="s">
        <v>1052</v>
      </c>
    </row>
    <row r="1149" spans="1:5" x14ac:dyDescent="0.25">
      <c r="A1149" s="282" t="s">
        <v>1546</v>
      </c>
      <c r="B1149" s="284"/>
      <c r="C1149" s="285"/>
      <c r="D1149" s="288" t="s">
        <v>41</v>
      </c>
      <c r="E1149" s="170" t="s">
        <v>1051</v>
      </c>
    </row>
    <row r="1150" spans="1:5" x14ac:dyDescent="0.25">
      <c r="A1150" s="290"/>
      <c r="B1150" s="291"/>
      <c r="C1150" s="292"/>
      <c r="D1150" s="293"/>
      <c r="E1150" s="171" t="s">
        <v>1052</v>
      </c>
    </row>
    <row r="1151" spans="1:5" x14ac:dyDescent="0.25">
      <c r="A1151" s="274" t="s">
        <v>1555</v>
      </c>
      <c r="B1151" s="276"/>
      <c r="C1151" s="277"/>
      <c r="D1151" s="280" t="s">
        <v>41</v>
      </c>
      <c r="E1151" s="172" t="s">
        <v>1051</v>
      </c>
    </row>
    <row r="1152" spans="1:5" x14ac:dyDescent="0.25">
      <c r="A1152" s="275"/>
      <c r="B1152" s="278"/>
      <c r="C1152" s="279"/>
      <c r="D1152" s="281"/>
      <c r="E1152" s="173" t="s">
        <v>1052</v>
      </c>
    </row>
    <row r="1153" spans="1:5" x14ac:dyDescent="0.25">
      <c r="A1153" s="282" t="s">
        <v>1585</v>
      </c>
      <c r="B1153" s="284"/>
      <c r="C1153" s="285"/>
      <c r="D1153" s="288" t="s">
        <v>41</v>
      </c>
      <c r="E1153" s="170" t="s">
        <v>1051</v>
      </c>
    </row>
    <row r="1154" spans="1:5" x14ac:dyDescent="0.25">
      <c r="A1154" s="290"/>
      <c r="B1154" s="291"/>
      <c r="C1154" s="292"/>
      <c r="D1154" s="293"/>
      <c r="E1154" s="171" t="s">
        <v>1052</v>
      </c>
    </row>
    <row r="1155" spans="1:5" x14ac:dyDescent="0.25">
      <c r="A1155" s="274" t="s">
        <v>1589</v>
      </c>
      <c r="B1155" s="276"/>
      <c r="C1155" s="277"/>
      <c r="D1155" s="280" t="s">
        <v>41</v>
      </c>
      <c r="E1155" s="172" t="s">
        <v>1051</v>
      </c>
    </row>
    <row r="1156" spans="1:5" x14ac:dyDescent="0.25">
      <c r="A1156" s="275"/>
      <c r="B1156" s="278"/>
      <c r="C1156" s="279"/>
      <c r="D1156" s="281"/>
      <c r="E1156" s="173" t="s">
        <v>1052</v>
      </c>
    </row>
    <row r="1157" spans="1:5" x14ac:dyDescent="0.25">
      <c r="A1157" s="282" t="s">
        <v>1594</v>
      </c>
      <c r="B1157" s="284"/>
      <c r="C1157" s="285"/>
      <c r="D1157" s="288" t="s">
        <v>41</v>
      </c>
      <c r="E1157" s="170" t="s">
        <v>1051</v>
      </c>
    </row>
    <row r="1158" spans="1:5" x14ac:dyDescent="0.25">
      <c r="A1158" s="290"/>
      <c r="B1158" s="291"/>
      <c r="C1158" s="292"/>
      <c r="D1158" s="293"/>
      <c r="E1158" s="171" t="s">
        <v>1052</v>
      </c>
    </row>
    <row r="1159" spans="1:5" x14ac:dyDescent="0.25">
      <c r="A1159" s="274" t="s">
        <v>1600</v>
      </c>
      <c r="B1159" s="276"/>
      <c r="C1159" s="277"/>
      <c r="D1159" s="280" t="s">
        <v>41</v>
      </c>
      <c r="E1159" s="172" t="s">
        <v>1051</v>
      </c>
    </row>
    <row r="1160" spans="1:5" x14ac:dyDescent="0.25">
      <c r="A1160" s="275"/>
      <c r="B1160" s="278"/>
      <c r="C1160" s="279"/>
      <c r="D1160" s="281"/>
      <c r="E1160" s="173" t="s">
        <v>1052</v>
      </c>
    </row>
    <row r="1161" spans="1:5" x14ac:dyDescent="0.25">
      <c r="A1161" s="282" t="s">
        <v>1606</v>
      </c>
      <c r="B1161" s="284"/>
      <c r="C1161" s="285"/>
      <c r="D1161" s="288" t="s">
        <v>41</v>
      </c>
      <c r="E1161" s="170" t="s">
        <v>1051</v>
      </c>
    </row>
    <row r="1162" spans="1:5" x14ac:dyDescent="0.25">
      <c r="A1162" s="290"/>
      <c r="B1162" s="291"/>
      <c r="C1162" s="292"/>
      <c r="D1162" s="293"/>
      <c r="E1162" s="171" t="s">
        <v>1052</v>
      </c>
    </row>
    <row r="1163" spans="1:5" x14ac:dyDescent="0.25">
      <c r="A1163" s="274" t="s">
        <v>1565</v>
      </c>
      <c r="B1163" s="276"/>
      <c r="C1163" s="277"/>
      <c r="D1163" s="280" t="s">
        <v>41</v>
      </c>
      <c r="E1163" s="172" t="s">
        <v>1051</v>
      </c>
    </row>
    <row r="1164" spans="1:5" x14ac:dyDescent="0.25">
      <c r="A1164" s="275"/>
      <c r="B1164" s="278"/>
      <c r="C1164" s="279"/>
      <c r="D1164" s="281"/>
      <c r="E1164" s="173" t="s">
        <v>1052</v>
      </c>
    </row>
    <row r="1165" spans="1:5" x14ac:dyDescent="0.25">
      <c r="A1165" s="282" t="s">
        <v>1571</v>
      </c>
      <c r="B1165" s="284" t="s">
        <v>1520</v>
      </c>
      <c r="C1165" s="285"/>
      <c r="D1165" s="288" t="s">
        <v>41</v>
      </c>
      <c r="E1165" s="170" t="s">
        <v>1051</v>
      </c>
    </row>
    <row r="1166" spans="1:5" x14ac:dyDescent="0.25">
      <c r="A1166" s="290"/>
      <c r="B1166" s="291"/>
      <c r="C1166" s="292"/>
      <c r="D1166" s="293"/>
      <c r="E1166" s="171" t="s">
        <v>1052</v>
      </c>
    </row>
    <row r="1167" spans="1:5" x14ac:dyDescent="0.25">
      <c r="A1167" s="274" t="s">
        <v>1622</v>
      </c>
      <c r="B1167" s="276" t="s">
        <v>1461</v>
      </c>
      <c r="C1167" s="277"/>
      <c r="D1167" s="280" t="s">
        <v>41</v>
      </c>
      <c r="E1167" s="172" t="s">
        <v>1051</v>
      </c>
    </row>
    <row r="1168" spans="1:5" x14ac:dyDescent="0.25">
      <c r="A1168" s="275"/>
      <c r="B1168" s="278"/>
      <c r="C1168" s="279"/>
      <c r="D1168" s="281"/>
      <c r="E1168" s="173" t="s">
        <v>1052</v>
      </c>
    </row>
    <row r="1169" spans="1:5" x14ac:dyDescent="0.25">
      <c r="A1169" s="282" t="s">
        <v>1623</v>
      </c>
      <c r="B1169" s="284" t="s">
        <v>1483</v>
      </c>
      <c r="C1169" s="285"/>
      <c r="D1169" s="288" t="s">
        <v>41</v>
      </c>
      <c r="E1169" s="170" t="s">
        <v>1051</v>
      </c>
    </row>
    <row r="1170" spans="1:5" x14ac:dyDescent="0.25">
      <c r="A1170" s="290"/>
      <c r="B1170" s="291"/>
      <c r="C1170" s="292"/>
      <c r="D1170" s="293"/>
      <c r="E1170" s="171" t="s">
        <v>1052</v>
      </c>
    </row>
    <row r="1171" spans="1:5" x14ac:dyDescent="0.25">
      <c r="A1171" s="274" t="s">
        <v>1371</v>
      </c>
      <c r="B1171" s="276" t="s">
        <v>1489</v>
      </c>
      <c r="C1171" s="277"/>
      <c r="D1171" s="280" t="s">
        <v>41</v>
      </c>
      <c r="E1171" s="172" t="s">
        <v>1051</v>
      </c>
    </row>
    <row r="1172" spans="1:5" x14ac:dyDescent="0.25">
      <c r="A1172" s="275"/>
      <c r="B1172" s="278"/>
      <c r="C1172" s="279"/>
      <c r="D1172" s="281"/>
      <c r="E1172" s="173" t="s">
        <v>1052</v>
      </c>
    </row>
    <row r="1173" spans="1:5" x14ac:dyDescent="0.25">
      <c r="A1173" s="282" t="s">
        <v>1624</v>
      </c>
      <c r="B1173" s="284" t="s">
        <v>1494</v>
      </c>
      <c r="C1173" s="285"/>
      <c r="D1173" s="288" t="s">
        <v>41</v>
      </c>
      <c r="E1173" s="170" t="s">
        <v>1051</v>
      </c>
    </row>
    <row r="1174" spans="1:5" x14ac:dyDescent="0.25">
      <c r="A1174" s="290"/>
      <c r="B1174" s="291"/>
      <c r="C1174" s="292"/>
      <c r="D1174" s="293"/>
      <c r="E1174" s="171" t="s">
        <v>1052</v>
      </c>
    </row>
    <row r="1175" spans="1:5" x14ac:dyDescent="0.25">
      <c r="A1175" s="274" t="s">
        <v>1181</v>
      </c>
      <c r="B1175" s="276" t="s">
        <v>1505</v>
      </c>
      <c r="C1175" s="277"/>
      <c r="D1175" s="280" t="s">
        <v>41</v>
      </c>
      <c r="E1175" s="172" t="s">
        <v>1051</v>
      </c>
    </row>
    <row r="1176" spans="1:5" x14ac:dyDescent="0.25">
      <c r="A1176" s="275"/>
      <c r="B1176" s="278"/>
      <c r="C1176" s="279"/>
      <c r="D1176" s="281"/>
      <c r="E1176" s="173" t="s">
        <v>1052</v>
      </c>
    </row>
    <row r="1177" spans="1:5" x14ac:dyDescent="0.25">
      <c r="A1177" s="282" t="s">
        <v>1625</v>
      </c>
      <c r="B1177" s="284" t="s">
        <v>1524</v>
      </c>
      <c r="C1177" s="285"/>
      <c r="D1177" s="288" t="s">
        <v>41</v>
      </c>
      <c r="E1177" s="170" t="s">
        <v>1051</v>
      </c>
    </row>
    <row r="1178" spans="1:5" x14ac:dyDescent="0.25">
      <c r="A1178" s="290"/>
      <c r="B1178" s="291"/>
      <c r="C1178" s="292"/>
      <c r="D1178" s="293"/>
      <c r="E1178" s="171" t="s">
        <v>1052</v>
      </c>
    </row>
    <row r="1179" spans="1:5" x14ac:dyDescent="0.25">
      <c r="A1179" s="274" t="s">
        <v>1626</v>
      </c>
      <c r="B1179" s="276" t="s">
        <v>1524</v>
      </c>
      <c r="C1179" s="277"/>
      <c r="D1179" s="280" t="s">
        <v>41</v>
      </c>
      <c r="E1179" s="172" t="s">
        <v>1051</v>
      </c>
    </row>
    <row r="1180" spans="1:5" x14ac:dyDescent="0.25">
      <c r="A1180" s="275"/>
      <c r="B1180" s="278"/>
      <c r="C1180" s="279"/>
      <c r="D1180" s="281"/>
      <c r="E1180" s="173" t="s">
        <v>1052</v>
      </c>
    </row>
    <row r="1181" spans="1:5" x14ac:dyDescent="0.25">
      <c r="A1181" s="282" t="s">
        <v>1627</v>
      </c>
      <c r="B1181" s="284" t="s">
        <v>1540</v>
      </c>
      <c r="C1181" s="285"/>
      <c r="D1181" s="288" t="s">
        <v>41</v>
      </c>
      <c r="E1181" s="170" t="s">
        <v>1051</v>
      </c>
    </row>
    <row r="1182" spans="1:5" x14ac:dyDescent="0.25">
      <c r="A1182" s="290"/>
      <c r="B1182" s="291"/>
      <c r="C1182" s="292"/>
      <c r="D1182" s="293"/>
      <c r="E1182" s="171" t="s">
        <v>1052</v>
      </c>
    </row>
    <row r="1183" spans="1:5" x14ac:dyDescent="0.25">
      <c r="A1183" s="274" t="s">
        <v>1628</v>
      </c>
      <c r="B1183" s="276" t="s">
        <v>1555</v>
      </c>
      <c r="C1183" s="277"/>
      <c r="D1183" s="280" t="s">
        <v>41</v>
      </c>
      <c r="E1183" s="172" t="s">
        <v>1051</v>
      </c>
    </row>
    <row r="1184" spans="1:5" x14ac:dyDescent="0.25">
      <c r="A1184" s="275"/>
      <c r="B1184" s="278"/>
      <c r="C1184" s="279"/>
      <c r="D1184" s="281"/>
      <c r="E1184" s="173" t="s">
        <v>1052</v>
      </c>
    </row>
    <row r="1185" spans="1:5" x14ac:dyDescent="0.25">
      <c r="A1185" s="282" t="s">
        <v>1629</v>
      </c>
      <c r="B1185" s="284" t="s">
        <v>1565</v>
      </c>
      <c r="C1185" s="285"/>
      <c r="D1185" s="288" t="s">
        <v>41</v>
      </c>
      <c r="E1185" s="170" t="s">
        <v>1051</v>
      </c>
    </row>
    <row r="1186" spans="1:5" x14ac:dyDescent="0.25">
      <c r="A1186" s="290"/>
      <c r="B1186" s="291"/>
      <c r="C1186" s="292"/>
      <c r="D1186" s="293"/>
      <c r="E1186" s="171" t="s">
        <v>1052</v>
      </c>
    </row>
    <row r="1187" spans="1:5" x14ac:dyDescent="0.25">
      <c r="A1187" s="274" t="s">
        <v>1630</v>
      </c>
      <c r="B1187" s="276" t="s">
        <v>1461</v>
      </c>
      <c r="C1187" s="277"/>
      <c r="D1187" s="280" t="s">
        <v>41</v>
      </c>
      <c r="E1187" s="172" t="s">
        <v>1051</v>
      </c>
    </row>
    <row r="1188" spans="1:5" x14ac:dyDescent="0.25">
      <c r="A1188" s="275"/>
      <c r="B1188" s="278"/>
      <c r="C1188" s="279"/>
      <c r="D1188" s="281"/>
      <c r="E1188" s="173" t="s">
        <v>1052</v>
      </c>
    </row>
    <row r="1189" spans="1:5" x14ac:dyDescent="0.25">
      <c r="A1189" s="282" t="s">
        <v>1631</v>
      </c>
      <c r="B1189" s="284" t="s">
        <v>1512</v>
      </c>
      <c r="C1189" s="285"/>
      <c r="D1189" s="288" t="s">
        <v>41</v>
      </c>
      <c r="E1189" s="170" t="s">
        <v>1051</v>
      </c>
    </row>
    <row r="1190" spans="1:5" x14ac:dyDescent="0.25">
      <c r="A1190" s="290"/>
      <c r="B1190" s="291"/>
      <c r="C1190" s="292"/>
      <c r="D1190" s="293"/>
      <c r="E1190" s="171" t="s">
        <v>1052</v>
      </c>
    </row>
    <row r="1191" spans="1:5" x14ac:dyDescent="0.25">
      <c r="A1191" s="274" t="s">
        <v>1632</v>
      </c>
      <c r="B1191" s="276" t="s">
        <v>1546</v>
      </c>
      <c r="C1191" s="277"/>
      <c r="D1191" s="280" t="s">
        <v>41</v>
      </c>
      <c r="E1191" s="172" t="s">
        <v>1051</v>
      </c>
    </row>
    <row r="1192" spans="1:5" x14ac:dyDescent="0.25">
      <c r="A1192" s="275"/>
      <c r="B1192" s="278"/>
      <c r="C1192" s="279"/>
      <c r="D1192" s="281"/>
      <c r="E1192" s="173" t="s">
        <v>1052</v>
      </c>
    </row>
    <row r="1193" spans="1:5" x14ac:dyDescent="0.25">
      <c r="A1193" s="282" t="s">
        <v>1633</v>
      </c>
      <c r="B1193" s="284" t="s">
        <v>1546</v>
      </c>
      <c r="C1193" s="285"/>
      <c r="D1193" s="288" t="s">
        <v>41</v>
      </c>
      <c r="E1193" s="170" t="s">
        <v>1051</v>
      </c>
    </row>
    <row r="1194" spans="1:5" x14ac:dyDescent="0.25">
      <c r="A1194" s="290"/>
      <c r="B1194" s="291"/>
      <c r="C1194" s="292"/>
      <c r="D1194" s="293"/>
      <c r="E1194" s="171" t="s">
        <v>1052</v>
      </c>
    </row>
    <row r="1195" spans="1:5" x14ac:dyDescent="0.25">
      <c r="A1195" s="274" t="s">
        <v>1614</v>
      </c>
      <c r="B1195" s="276"/>
      <c r="C1195" s="277"/>
      <c r="D1195" s="280" t="s">
        <v>41</v>
      </c>
      <c r="E1195" s="172" t="s">
        <v>1051</v>
      </c>
    </row>
    <row r="1196" spans="1:5" x14ac:dyDescent="0.25">
      <c r="A1196" s="275"/>
      <c r="B1196" s="278"/>
      <c r="C1196" s="279"/>
      <c r="D1196" s="281"/>
      <c r="E1196" s="173" t="s">
        <v>1052</v>
      </c>
    </row>
    <row r="1197" spans="1:5" x14ac:dyDescent="0.25">
      <c r="A1197" s="282" t="s">
        <v>1634</v>
      </c>
      <c r="B1197" s="284" t="s">
        <v>1461</v>
      </c>
      <c r="C1197" s="285"/>
      <c r="D1197" s="288" t="s">
        <v>41</v>
      </c>
      <c r="E1197" s="170" t="s">
        <v>1051</v>
      </c>
    </row>
    <row r="1198" spans="1:5" x14ac:dyDescent="0.25">
      <c r="A1198" s="290"/>
      <c r="B1198" s="291"/>
      <c r="C1198" s="292"/>
      <c r="D1198" s="293"/>
      <c r="E1198" s="171" t="s">
        <v>1052</v>
      </c>
    </row>
    <row r="1199" spans="1:5" x14ac:dyDescent="0.25">
      <c r="A1199" s="274" t="s">
        <v>1635</v>
      </c>
      <c r="B1199" s="276" t="s">
        <v>1461</v>
      </c>
      <c r="C1199" s="277"/>
      <c r="D1199" s="280" t="s">
        <v>41</v>
      </c>
      <c r="E1199" s="172" t="s">
        <v>1051</v>
      </c>
    </row>
    <row r="1200" spans="1:5" x14ac:dyDescent="0.25">
      <c r="A1200" s="275"/>
      <c r="B1200" s="278"/>
      <c r="C1200" s="279"/>
      <c r="D1200" s="281"/>
      <c r="E1200" s="173" t="s">
        <v>1052</v>
      </c>
    </row>
    <row r="1201" spans="1:5" x14ac:dyDescent="0.25">
      <c r="A1201" s="282" t="s">
        <v>1636</v>
      </c>
      <c r="B1201" s="284" t="s">
        <v>1461</v>
      </c>
      <c r="C1201" s="285"/>
      <c r="D1201" s="288" t="s">
        <v>41</v>
      </c>
      <c r="E1201" s="170" t="s">
        <v>1051</v>
      </c>
    </row>
    <row r="1202" spans="1:5" x14ac:dyDescent="0.25">
      <c r="A1202" s="290"/>
      <c r="B1202" s="291"/>
      <c r="C1202" s="292"/>
      <c r="D1202" s="293"/>
      <c r="E1202" s="171" t="s">
        <v>1052</v>
      </c>
    </row>
    <row r="1203" spans="1:5" x14ac:dyDescent="0.25">
      <c r="A1203" s="274" t="s">
        <v>1637</v>
      </c>
      <c r="B1203" s="276" t="s">
        <v>1494</v>
      </c>
      <c r="C1203" s="277"/>
      <c r="D1203" s="280" t="s">
        <v>41</v>
      </c>
      <c r="E1203" s="172" t="s">
        <v>1051</v>
      </c>
    </row>
    <row r="1204" spans="1:5" x14ac:dyDescent="0.25">
      <c r="A1204" s="275"/>
      <c r="B1204" s="278"/>
      <c r="C1204" s="279"/>
      <c r="D1204" s="281"/>
      <c r="E1204" s="173" t="s">
        <v>1052</v>
      </c>
    </row>
    <row r="1205" spans="1:5" x14ac:dyDescent="0.25">
      <c r="A1205" s="282" t="s">
        <v>1638</v>
      </c>
      <c r="B1205" s="284"/>
      <c r="C1205" s="285"/>
      <c r="D1205" s="288" t="s">
        <v>42</v>
      </c>
      <c r="E1205" s="170" t="s">
        <v>1051</v>
      </c>
    </row>
    <row r="1206" spans="1:5" x14ac:dyDescent="0.25">
      <c r="A1206" s="290"/>
      <c r="B1206" s="291"/>
      <c r="C1206" s="292"/>
      <c r="D1206" s="293"/>
      <c r="E1206" s="171" t="s">
        <v>1052</v>
      </c>
    </row>
    <row r="1207" spans="1:5" x14ac:dyDescent="0.25">
      <c r="A1207" s="274" t="s">
        <v>1639</v>
      </c>
      <c r="B1207" s="276"/>
      <c r="C1207" s="277"/>
      <c r="D1207" s="280" t="s">
        <v>42</v>
      </c>
      <c r="E1207" s="172" t="s">
        <v>1051</v>
      </c>
    </row>
    <row r="1208" spans="1:5" x14ac:dyDescent="0.25">
      <c r="A1208" s="275"/>
      <c r="B1208" s="278"/>
      <c r="C1208" s="279"/>
      <c r="D1208" s="281"/>
      <c r="E1208" s="173" t="s">
        <v>1052</v>
      </c>
    </row>
    <row r="1209" spans="1:5" x14ac:dyDescent="0.25">
      <c r="A1209" s="282" t="s">
        <v>1640</v>
      </c>
      <c r="B1209" s="284"/>
      <c r="C1209" s="285"/>
      <c r="D1209" s="288" t="s">
        <v>42</v>
      </c>
      <c r="E1209" s="170" t="s">
        <v>1051</v>
      </c>
    </row>
    <row r="1210" spans="1:5" x14ac:dyDescent="0.25">
      <c r="A1210" s="290"/>
      <c r="B1210" s="291"/>
      <c r="C1210" s="292"/>
      <c r="D1210" s="293"/>
      <c r="E1210" s="171" t="s">
        <v>1052</v>
      </c>
    </row>
    <row r="1211" spans="1:5" x14ac:dyDescent="0.25">
      <c r="A1211" s="274" t="s">
        <v>1641</v>
      </c>
      <c r="B1211" s="276"/>
      <c r="C1211" s="277"/>
      <c r="D1211" s="280" t="s">
        <v>42</v>
      </c>
      <c r="E1211" s="172" t="s">
        <v>1051</v>
      </c>
    </row>
    <row r="1212" spans="1:5" x14ac:dyDescent="0.25">
      <c r="A1212" s="275"/>
      <c r="B1212" s="278"/>
      <c r="C1212" s="279"/>
      <c r="D1212" s="281"/>
      <c r="E1212" s="173" t="s">
        <v>1052</v>
      </c>
    </row>
    <row r="1213" spans="1:5" x14ac:dyDescent="0.25">
      <c r="A1213" s="282" t="s">
        <v>1642</v>
      </c>
      <c r="B1213" s="284"/>
      <c r="C1213" s="285"/>
      <c r="D1213" s="288" t="s">
        <v>42</v>
      </c>
      <c r="E1213" s="170" t="s">
        <v>1051</v>
      </c>
    </row>
    <row r="1214" spans="1:5" x14ac:dyDescent="0.25">
      <c r="A1214" s="290"/>
      <c r="B1214" s="291"/>
      <c r="C1214" s="292"/>
      <c r="D1214" s="293"/>
      <c r="E1214" s="171" t="s">
        <v>1052</v>
      </c>
    </row>
    <row r="1215" spans="1:5" x14ac:dyDescent="0.25">
      <c r="A1215" s="274" t="s">
        <v>1643</v>
      </c>
      <c r="B1215" s="276"/>
      <c r="C1215" s="277"/>
      <c r="D1215" s="280" t="s">
        <v>42</v>
      </c>
      <c r="E1215" s="172" t="s">
        <v>1051</v>
      </c>
    </row>
    <row r="1216" spans="1:5" x14ac:dyDescent="0.25">
      <c r="A1216" s="275"/>
      <c r="B1216" s="278"/>
      <c r="C1216" s="279"/>
      <c r="D1216" s="281"/>
      <c r="E1216" s="173" t="s">
        <v>1052</v>
      </c>
    </row>
    <row r="1217" spans="1:5" x14ac:dyDescent="0.25">
      <c r="A1217" s="282" t="s">
        <v>1644</v>
      </c>
      <c r="B1217" s="284"/>
      <c r="C1217" s="285"/>
      <c r="D1217" s="288" t="s">
        <v>42</v>
      </c>
      <c r="E1217" s="170" t="s">
        <v>1051</v>
      </c>
    </row>
    <row r="1218" spans="1:5" x14ac:dyDescent="0.25">
      <c r="A1218" s="290"/>
      <c r="B1218" s="291"/>
      <c r="C1218" s="292"/>
      <c r="D1218" s="293"/>
      <c r="E1218" s="171" t="s">
        <v>1052</v>
      </c>
    </row>
    <row r="1219" spans="1:5" x14ac:dyDescent="0.25">
      <c r="A1219" s="274" t="s">
        <v>1645</v>
      </c>
      <c r="B1219" s="276"/>
      <c r="C1219" s="277"/>
      <c r="D1219" s="280" t="s">
        <v>42</v>
      </c>
      <c r="E1219" s="172" t="s">
        <v>1051</v>
      </c>
    </row>
    <row r="1220" spans="1:5" x14ac:dyDescent="0.25">
      <c r="A1220" s="275"/>
      <c r="B1220" s="278"/>
      <c r="C1220" s="279"/>
      <c r="D1220" s="281"/>
      <c r="E1220" s="173" t="s">
        <v>1052</v>
      </c>
    </row>
    <row r="1221" spans="1:5" x14ac:dyDescent="0.25">
      <c r="A1221" s="282" t="s">
        <v>1646</v>
      </c>
      <c r="B1221" s="284" t="s">
        <v>1647</v>
      </c>
      <c r="C1221" s="285"/>
      <c r="D1221" s="288" t="s">
        <v>42</v>
      </c>
      <c r="E1221" s="170" t="s">
        <v>1051</v>
      </c>
    </row>
    <row r="1222" spans="1:5" x14ac:dyDescent="0.25">
      <c r="A1222" s="290"/>
      <c r="B1222" s="291"/>
      <c r="C1222" s="292"/>
      <c r="D1222" s="293"/>
      <c r="E1222" s="171" t="s">
        <v>1052</v>
      </c>
    </row>
    <row r="1223" spans="1:5" x14ac:dyDescent="0.25">
      <c r="A1223" s="274" t="s">
        <v>1541</v>
      </c>
      <c r="B1223" s="276" t="s">
        <v>1647</v>
      </c>
      <c r="C1223" s="277"/>
      <c r="D1223" s="280" t="s">
        <v>42</v>
      </c>
      <c r="E1223" s="172" t="s">
        <v>1051</v>
      </c>
    </row>
    <row r="1224" spans="1:5" x14ac:dyDescent="0.25">
      <c r="A1224" s="275"/>
      <c r="B1224" s="278"/>
      <c r="C1224" s="279"/>
      <c r="D1224" s="281"/>
      <c r="E1224" s="173" t="s">
        <v>1052</v>
      </c>
    </row>
    <row r="1225" spans="1:5" x14ac:dyDescent="0.25">
      <c r="A1225" s="282" t="s">
        <v>1648</v>
      </c>
      <c r="B1225" s="284" t="s">
        <v>1647</v>
      </c>
      <c r="C1225" s="285"/>
      <c r="D1225" s="288" t="s">
        <v>42</v>
      </c>
      <c r="E1225" s="170" t="s">
        <v>1051</v>
      </c>
    </row>
    <row r="1226" spans="1:5" x14ac:dyDescent="0.25">
      <c r="A1226" s="290"/>
      <c r="B1226" s="291"/>
      <c r="C1226" s="292"/>
      <c r="D1226" s="293"/>
      <c r="E1226" s="171" t="s">
        <v>1052</v>
      </c>
    </row>
    <row r="1227" spans="1:5" x14ac:dyDescent="0.25">
      <c r="A1227" s="274" t="s">
        <v>1649</v>
      </c>
      <c r="B1227" s="276" t="s">
        <v>1647</v>
      </c>
      <c r="C1227" s="277"/>
      <c r="D1227" s="280" t="s">
        <v>42</v>
      </c>
      <c r="E1227" s="172" t="s">
        <v>1051</v>
      </c>
    </row>
    <row r="1228" spans="1:5" x14ac:dyDescent="0.25">
      <c r="A1228" s="275"/>
      <c r="B1228" s="278"/>
      <c r="C1228" s="279"/>
      <c r="D1228" s="281"/>
      <c r="E1228" s="173" t="s">
        <v>1052</v>
      </c>
    </row>
    <row r="1229" spans="1:5" x14ac:dyDescent="0.25">
      <c r="A1229" s="282" t="s">
        <v>1650</v>
      </c>
      <c r="B1229" s="284" t="s">
        <v>1647</v>
      </c>
      <c r="C1229" s="285"/>
      <c r="D1229" s="288" t="s">
        <v>42</v>
      </c>
      <c r="E1229" s="170" t="s">
        <v>1051</v>
      </c>
    </row>
    <row r="1230" spans="1:5" x14ac:dyDescent="0.25">
      <c r="A1230" s="290"/>
      <c r="B1230" s="291"/>
      <c r="C1230" s="292"/>
      <c r="D1230" s="293"/>
      <c r="E1230" s="171" t="s">
        <v>1052</v>
      </c>
    </row>
    <row r="1231" spans="1:5" x14ac:dyDescent="0.25">
      <c r="A1231" s="274" t="s">
        <v>1651</v>
      </c>
      <c r="B1231" s="276" t="s">
        <v>1647</v>
      </c>
      <c r="C1231" s="277"/>
      <c r="D1231" s="280" t="s">
        <v>42</v>
      </c>
      <c r="E1231" s="172" t="s">
        <v>1051</v>
      </c>
    </row>
    <row r="1232" spans="1:5" x14ac:dyDescent="0.25">
      <c r="A1232" s="275"/>
      <c r="B1232" s="278"/>
      <c r="C1232" s="279"/>
      <c r="D1232" s="281"/>
      <c r="E1232" s="173" t="s">
        <v>1052</v>
      </c>
    </row>
    <row r="1233" spans="1:5" x14ac:dyDescent="0.25">
      <c r="A1233" s="282" t="s">
        <v>1652</v>
      </c>
      <c r="B1233" s="284" t="s">
        <v>1647</v>
      </c>
      <c r="C1233" s="285"/>
      <c r="D1233" s="288" t="s">
        <v>42</v>
      </c>
      <c r="E1233" s="170" t="s">
        <v>1051</v>
      </c>
    </row>
    <row r="1234" spans="1:5" x14ac:dyDescent="0.25">
      <c r="A1234" s="290"/>
      <c r="B1234" s="291"/>
      <c r="C1234" s="292"/>
      <c r="D1234" s="293"/>
      <c r="E1234" s="171" t="s">
        <v>1052</v>
      </c>
    </row>
    <row r="1235" spans="1:5" x14ac:dyDescent="0.25">
      <c r="A1235" s="274" t="s">
        <v>1653</v>
      </c>
      <c r="B1235" s="276" t="s">
        <v>1647</v>
      </c>
      <c r="C1235" s="277"/>
      <c r="D1235" s="280" t="s">
        <v>42</v>
      </c>
      <c r="E1235" s="172" t="s">
        <v>1051</v>
      </c>
    </row>
    <row r="1236" spans="1:5" x14ac:dyDescent="0.25">
      <c r="A1236" s="275"/>
      <c r="B1236" s="278"/>
      <c r="C1236" s="279"/>
      <c r="D1236" s="281"/>
      <c r="E1236" s="173" t="s">
        <v>1052</v>
      </c>
    </row>
    <row r="1237" spans="1:5" x14ac:dyDescent="0.25">
      <c r="A1237" s="282" t="s">
        <v>1654</v>
      </c>
      <c r="B1237" s="284" t="s">
        <v>1647</v>
      </c>
      <c r="C1237" s="285"/>
      <c r="D1237" s="288" t="s">
        <v>42</v>
      </c>
      <c r="E1237" s="170" t="s">
        <v>1051</v>
      </c>
    </row>
    <row r="1238" spans="1:5" x14ac:dyDescent="0.25">
      <c r="A1238" s="290"/>
      <c r="B1238" s="291"/>
      <c r="C1238" s="292"/>
      <c r="D1238" s="293"/>
      <c r="E1238" s="171" t="s">
        <v>1052</v>
      </c>
    </row>
    <row r="1239" spans="1:5" x14ac:dyDescent="0.25">
      <c r="A1239" s="274" t="s">
        <v>1561</v>
      </c>
      <c r="B1239" s="276" t="s">
        <v>1647</v>
      </c>
      <c r="C1239" s="277"/>
      <c r="D1239" s="280" t="s">
        <v>42</v>
      </c>
      <c r="E1239" s="172" t="s">
        <v>1051</v>
      </c>
    </row>
    <row r="1240" spans="1:5" x14ac:dyDescent="0.25">
      <c r="A1240" s="275"/>
      <c r="B1240" s="278"/>
      <c r="C1240" s="279"/>
      <c r="D1240" s="281"/>
      <c r="E1240" s="173" t="s">
        <v>1052</v>
      </c>
    </row>
    <row r="1241" spans="1:5" x14ac:dyDescent="0.25">
      <c r="A1241" s="282" t="s">
        <v>1655</v>
      </c>
      <c r="B1241" s="284" t="s">
        <v>1647</v>
      </c>
      <c r="C1241" s="285"/>
      <c r="D1241" s="288" t="s">
        <v>42</v>
      </c>
      <c r="E1241" s="170" t="s">
        <v>1051</v>
      </c>
    </row>
    <row r="1242" spans="1:5" x14ac:dyDescent="0.25">
      <c r="A1242" s="290"/>
      <c r="B1242" s="291"/>
      <c r="C1242" s="292"/>
      <c r="D1242" s="293"/>
      <c r="E1242" s="171" t="s">
        <v>1052</v>
      </c>
    </row>
    <row r="1243" spans="1:5" x14ac:dyDescent="0.25">
      <c r="A1243" s="274" t="s">
        <v>1656</v>
      </c>
      <c r="B1243" s="276" t="s">
        <v>1647</v>
      </c>
      <c r="C1243" s="277"/>
      <c r="D1243" s="280" t="s">
        <v>42</v>
      </c>
      <c r="E1243" s="172" t="s">
        <v>1051</v>
      </c>
    </row>
    <row r="1244" spans="1:5" x14ac:dyDescent="0.25">
      <c r="A1244" s="275"/>
      <c r="B1244" s="278"/>
      <c r="C1244" s="279"/>
      <c r="D1244" s="281"/>
      <c r="E1244" s="173" t="s">
        <v>1052</v>
      </c>
    </row>
    <row r="1245" spans="1:5" x14ac:dyDescent="0.25">
      <c r="A1245" s="282" t="s">
        <v>1657</v>
      </c>
      <c r="B1245" s="284" t="s">
        <v>1647</v>
      </c>
      <c r="C1245" s="285"/>
      <c r="D1245" s="288" t="s">
        <v>42</v>
      </c>
      <c r="E1245" s="170" t="s">
        <v>1051</v>
      </c>
    </row>
    <row r="1246" spans="1:5" x14ac:dyDescent="0.25">
      <c r="A1246" s="290"/>
      <c r="B1246" s="291"/>
      <c r="C1246" s="292"/>
      <c r="D1246" s="293"/>
      <c r="E1246" s="171" t="s">
        <v>1052</v>
      </c>
    </row>
    <row r="1247" spans="1:5" x14ac:dyDescent="0.25">
      <c r="A1247" s="274" t="s">
        <v>1658</v>
      </c>
      <c r="B1247" s="276" t="s">
        <v>1647</v>
      </c>
      <c r="C1247" s="277"/>
      <c r="D1247" s="280" t="s">
        <v>42</v>
      </c>
      <c r="E1247" s="172" t="s">
        <v>1051</v>
      </c>
    </row>
    <row r="1248" spans="1:5" x14ac:dyDescent="0.25">
      <c r="A1248" s="275"/>
      <c r="B1248" s="278"/>
      <c r="C1248" s="279"/>
      <c r="D1248" s="281"/>
      <c r="E1248" s="173" t="s">
        <v>1052</v>
      </c>
    </row>
    <row r="1249" spans="1:5" x14ac:dyDescent="0.25">
      <c r="A1249" s="282" t="s">
        <v>1659</v>
      </c>
      <c r="B1249" s="284" t="s">
        <v>1647</v>
      </c>
      <c r="C1249" s="285"/>
      <c r="D1249" s="288" t="s">
        <v>42</v>
      </c>
      <c r="E1249" s="170" t="s">
        <v>1051</v>
      </c>
    </row>
    <row r="1250" spans="1:5" x14ac:dyDescent="0.25">
      <c r="A1250" s="290"/>
      <c r="B1250" s="291"/>
      <c r="C1250" s="292"/>
      <c r="D1250" s="293"/>
      <c r="E1250" s="171" t="s">
        <v>1052</v>
      </c>
    </row>
    <row r="1251" spans="1:5" x14ac:dyDescent="0.25">
      <c r="A1251" s="274" t="s">
        <v>1660</v>
      </c>
      <c r="B1251" s="276" t="s">
        <v>1647</v>
      </c>
      <c r="C1251" s="277"/>
      <c r="D1251" s="280" t="s">
        <v>42</v>
      </c>
      <c r="E1251" s="172" t="s">
        <v>1051</v>
      </c>
    </row>
    <row r="1252" spans="1:5" x14ac:dyDescent="0.25">
      <c r="A1252" s="275"/>
      <c r="B1252" s="278"/>
      <c r="C1252" s="279"/>
      <c r="D1252" s="281"/>
      <c r="E1252" s="173" t="s">
        <v>1052</v>
      </c>
    </row>
    <row r="1253" spans="1:5" x14ac:dyDescent="0.25">
      <c r="A1253" s="282" t="s">
        <v>1661</v>
      </c>
      <c r="B1253" s="284" t="s">
        <v>1647</v>
      </c>
      <c r="C1253" s="285"/>
      <c r="D1253" s="288" t="s">
        <v>42</v>
      </c>
      <c r="E1253" s="170" t="s">
        <v>1051</v>
      </c>
    </row>
    <row r="1254" spans="1:5" x14ac:dyDescent="0.25">
      <c r="A1254" s="290"/>
      <c r="B1254" s="291"/>
      <c r="C1254" s="292"/>
      <c r="D1254" s="293"/>
      <c r="E1254" s="171" t="s">
        <v>1052</v>
      </c>
    </row>
    <row r="1255" spans="1:5" x14ac:dyDescent="0.25">
      <c r="A1255" s="274" t="s">
        <v>1662</v>
      </c>
      <c r="B1255" s="276" t="s">
        <v>1663</v>
      </c>
      <c r="C1255" s="277"/>
      <c r="D1255" s="280" t="s">
        <v>42</v>
      </c>
      <c r="E1255" s="172" t="s">
        <v>1051</v>
      </c>
    </row>
    <row r="1256" spans="1:5" x14ac:dyDescent="0.25">
      <c r="A1256" s="275"/>
      <c r="B1256" s="278"/>
      <c r="C1256" s="279"/>
      <c r="D1256" s="281"/>
      <c r="E1256" s="173" t="s">
        <v>1052</v>
      </c>
    </row>
    <row r="1257" spans="1:5" x14ac:dyDescent="0.25">
      <c r="A1257" s="282" t="s">
        <v>1664</v>
      </c>
      <c r="B1257" s="284" t="s">
        <v>1663</v>
      </c>
      <c r="C1257" s="285"/>
      <c r="D1257" s="288" t="s">
        <v>42</v>
      </c>
      <c r="E1257" s="170" t="s">
        <v>1051</v>
      </c>
    </row>
    <row r="1258" spans="1:5" x14ac:dyDescent="0.25">
      <c r="A1258" s="290"/>
      <c r="B1258" s="291"/>
      <c r="C1258" s="292"/>
      <c r="D1258" s="293"/>
      <c r="E1258" s="171" t="s">
        <v>1052</v>
      </c>
    </row>
    <row r="1259" spans="1:5" x14ac:dyDescent="0.25">
      <c r="A1259" s="274" t="s">
        <v>1665</v>
      </c>
      <c r="B1259" s="276" t="s">
        <v>1663</v>
      </c>
      <c r="C1259" s="277"/>
      <c r="D1259" s="280" t="s">
        <v>42</v>
      </c>
      <c r="E1259" s="172" t="s">
        <v>1051</v>
      </c>
    </row>
    <row r="1260" spans="1:5" x14ac:dyDescent="0.25">
      <c r="A1260" s="275"/>
      <c r="B1260" s="278"/>
      <c r="C1260" s="279"/>
      <c r="D1260" s="281"/>
      <c r="E1260" s="173" t="s">
        <v>1052</v>
      </c>
    </row>
    <row r="1261" spans="1:5" x14ac:dyDescent="0.25">
      <c r="A1261" s="282" t="s">
        <v>1666</v>
      </c>
      <c r="B1261" s="284" t="s">
        <v>1663</v>
      </c>
      <c r="C1261" s="285"/>
      <c r="D1261" s="288" t="s">
        <v>42</v>
      </c>
      <c r="E1261" s="170" t="s">
        <v>1051</v>
      </c>
    </row>
    <row r="1262" spans="1:5" x14ac:dyDescent="0.25">
      <c r="A1262" s="290"/>
      <c r="B1262" s="291"/>
      <c r="C1262" s="292"/>
      <c r="D1262" s="293"/>
      <c r="E1262" s="171" t="s">
        <v>1052</v>
      </c>
    </row>
    <row r="1263" spans="1:5" x14ac:dyDescent="0.25">
      <c r="A1263" s="274" t="s">
        <v>1667</v>
      </c>
      <c r="B1263" s="276" t="s">
        <v>1663</v>
      </c>
      <c r="C1263" s="277"/>
      <c r="D1263" s="280" t="s">
        <v>42</v>
      </c>
      <c r="E1263" s="172" t="s">
        <v>1051</v>
      </c>
    </row>
    <row r="1264" spans="1:5" x14ac:dyDescent="0.25">
      <c r="A1264" s="275"/>
      <c r="B1264" s="278"/>
      <c r="C1264" s="279"/>
      <c r="D1264" s="281"/>
      <c r="E1264" s="173" t="s">
        <v>1052</v>
      </c>
    </row>
    <row r="1265" spans="1:5" x14ac:dyDescent="0.25">
      <c r="A1265" s="282" t="s">
        <v>1668</v>
      </c>
      <c r="B1265" s="284" t="s">
        <v>1663</v>
      </c>
      <c r="C1265" s="285"/>
      <c r="D1265" s="288" t="s">
        <v>42</v>
      </c>
      <c r="E1265" s="170" t="s">
        <v>1051</v>
      </c>
    </row>
    <row r="1266" spans="1:5" x14ac:dyDescent="0.25">
      <c r="A1266" s="290"/>
      <c r="B1266" s="291"/>
      <c r="C1266" s="292"/>
      <c r="D1266" s="293"/>
      <c r="E1266" s="171" t="s">
        <v>1669</v>
      </c>
    </row>
    <row r="1267" spans="1:5" x14ac:dyDescent="0.25">
      <c r="A1267" s="274" t="s">
        <v>1670</v>
      </c>
      <c r="B1267" s="276" t="s">
        <v>1663</v>
      </c>
      <c r="C1267" s="277"/>
      <c r="D1267" s="280" t="s">
        <v>42</v>
      </c>
      <c r="E1267" s="172" t="s">
        <v>1051</v>
      </c>
    </row>
    <row r="1268" spans="1:5" x14ac:dyDescent="0.25">
      <c r="A1268" s="275"/>
      <c r="B1268" s="278"/>
      <c r="C1268" s="279"/>
      <c r="D1268" s="281"/>
      <c r="E1268" s="173" t="s">
        <v>1052</v>
      </c>
    </row>
    <row r="1269" spans="1:5" x14ac:dyDescent="0.25">
      <c r="A1269" s="282" t="s">
        <v>1671</v>
      </c>
      <c r="B1269" s="284" t="s">
        <v>1663</v>
      </c>
      <c r="C1269" s="285"/>
      <c r="D1269" s="288" t="s">
        <v>42</v>
      </c>
      <c r="E1269" s="170" t="s">
        <v>1051</v>
      </c>
    </row>
    <row r="1270" spans="1:5" x14ac:dyDescent="0.25">
      <c r="A1270" s="290"/>
      <c r="B1270" s="291"/>
      <c r="C1270" s="292"/>
      <c r="D1270" s="293"/>
      <c r="E1270" s="171" t="s">
        <v>1669</v>
      </c>
    </row>
    <row r="1271" spans="1:5" x14ac:dyDescent="0.25">
      <c r="A1271" s="274" t="s">
        <v>1672</v>
      </c>
      <c r="B1271" s="276" t="s">
        <v>1663</v>
      </c>
      <c r="C1271" s="277"/>
      <c r="D1271" s="280" t="s">
        <v>42</v>
      </c>
      <c r="E1271" s="172" t="s">
        <v>1051</v>
      </c>
    </row>
    <row r="1272" spans="1:5" x14ac:dyDescent="0.25">
      <c r="A1272" s="275"/>
      <c r="B1272" s="278"/>
      <c r="C1272" s="279"/>
      <c r="D1272" s="281"/>
      <c r="E1272" s="173" t="s">
        <v>1052</v>
      </c>
    </row>
    <row r="1273" spans="1:5" x14ac:dyDescent="0.25">
      <c r="A1273" s="282" t="s">
        <v>1673</v>
      </c>
      <c r="B1273" s="284" t="s">
        <v>1663</v>
      </c>
      <c r="C1273" s="285"/>
      <c r="D1273" s="288" t="s">
        <v>42</v>
      </c>
      <c r="E1273" s="170" t="s">
        <v>1051</v>
      </c>
    </row>
    <row r="1274" spans="1:5" x14ac:dyDescent="0.25">
      <c r="A1274" s="290"/>
      <c r="B1274" s="291"/>
      <c r="C1274" s="292"/>
      <c r="D1274" s="293"/>
      <c r="E1274" s="171" t="s">
        <v>1052</v>
      </c>
    </row>
    <row r="1275" spans="1:5" x14ac:dyDescent="0.25">
      <c r="A1275" s="274" t="s">
        <v>1674</v>
      </c>
      <c r="B1275" s="276" t="s">
        <v>1675</v>
      </c>
      <c r="C1275" s="277"/>
      <c r="D1275" s="280" t="s">
        <v>42</v>
      </c>
      <c r="E1275" s="172" t="s">
        <v>1051</v>
      </c>
    </row>
    <row r="1276" spans="1:5" x14ac:dyDescent="0.25">
      <c r="A1276" s="275"/>
      <c r="B1276" s="278"/>
      <c r="C1276" s="279"/>
      <c r="D1276" s="281"/>
      <c r="E1276" s="173" t="s">
        <v>1052</v>
      </c>
    </row>
    <row r="1277" spans="1:5" x14ac:dyDescent="0.25">
      <c r="A1277" s="282" t="s">
        <v>1676</v>
      </c>
      <c r="B1277" s="284" t="s">
        <v>1675</v>
      </c>
      <c r="C1277" s="285"/>
      <c r="D1277" s="288" t="s">
        <v>42</v>
      </c>
      <c r="E1277" s="170" t="s">
        <v>1051</v>
      </c>
    </row>
    <row r="1278" spans="1:5" x14ac:dyDescent="0.25">
      <c r="A1278" s="290"/>
      <c r="B1278" s="291"/>
      <c r="C1278" s="292"/>
      <c r="D1278" s="293"/>
      <c r="E1278" s="171" t="s">
        <v>1052</v>
      </c>
    </row>
    <row r="1279" spans="1:5" x14ac:dyDescent="0.25">
      <c r="A1279" s="274" t="s">
        <v>1677</v>
      </c>
      <c r="B1279" s="276" t="s">
        <v>1675</v>
      </c>
      <c r="C1279" s="277"/>
      <c r="D1279" s="280" t="s">
        <v>42</v>
      </c>
      <c r="E1279" s="172" t="s">
        <v>1051</v>
      </c>
    </row>
    <row r="1280" spans="1:5" x14ac:dyDescent="0.25">
      <c r="A1280" s="275"/>
      <c r="B1280" s="278"/>
      <c r="C1280" s="279"/>
      <c r="D1280" s="281"/>
      <c r="E1280" s="173" t="s">
        <v>1052</v>
      </c>
    </row>
    <row r="1281" spans="1:5" x14ac:dyDescent="0.25">
      <c r="A1281" s="282" t="s">
        <v>1678</v>
      </c>
      <c r="B1281" s="284" t="s">
        <v>1675</v>
      </c>
      <c r="C1281" s="285"/>
      <c r="D1281" s="288" t="s">
        <v>42</v>
      </c>
      <c r="E1281" s="170" t="s">
        <v>1051</v>
      </c>
    </row>
    <row r="1282" spans="1:5" x14ac:dyDescent="0.25">
      <c r="A1282" s="290"/>
      <c r="B1282" s="291"/>
      <c r="C1282" s="292"/>
      <c r="D1282" s="293"/>
      <c r="E1282" s="171" t="s">
        <v>1052</v>
      </c>
    </row>
    <row r="1283" spans="1:5" x14ac:dyDescent="0.25">
      <c r="A1283" s="274" t="s">
        <v>1679</v>
      </c>
      <c r="B1283" s="276" t="s">
        <v>1675</v>
      </c>
      <c r="C1283" s="277"/>
      <c r="D1283" s="280" t="s">
        <v>42</v>
      </c>
      <c r="E1283" s="172" t="s">
        <v>1051</v>
      </c>
    </row>
    <row r="1284" spans="1:5" x14ac:dyDescent="0.25">
      <c r="A1284" s="275"/>
      <c r="B1284" s="278"/>
      <c r="C1284" s="279"/>
      <c r="D1284" s="281"/>
      <c r="E1284" s="173" t="s">
        <v>1052</v>
      </c>
    </row>
    <row r="1285" spans="1:5" x14ac:dyDescent="0.25">
      <c r="A1285" s="282" t="s">
        <v>1680</v>
      </c>
      <c r="B1285" s="284" t="s">
        <v>1675</v>
      </c>
      <c r="C1285" s="285"/>
      <c r="D1285" s="288" t="s">
        <v>42</v>
      </c>
      <c r="E1285" s="170" t="s">
        <v>1051</v>
      </c>
    </row>
    <row r="1286" spans="1:5" x14ac:dyDescent="0.25">
      <c r="A1286" s="290"/>
      <c r="B1286" s="291"/>
      <c r="C1286" s="292"/>
      <c r="D1286" s="293"/>
      <c r="E1286" s="171" t="s">
        <v>1052</v>
      </c>
    </row>
    <row r="1287" spans="1:5" x14ac:dyDescent="0.25">
      <c r="A1287" s="274" t="s">
        <v>1681</v>
      </c>
      <c r="B1287" s="276" t="s">
        <v>1675</v>
      </c>
      <c r="C1287" s="277"/>
      <c r="D1287" s="280" t="s">
        <v>42</v>
      </c>
      <c r="E1287" s="172" t="s">
        <v>1051</v>
      </c>
    </row>
    <row r="1288" spans="1:5" x14ac:dyDescent="0.25">
      <c r="A1288" s="275"/>
      <c r="B1288" s="278"/>
      <c r="C1288" s="279"/>
      <c r="D1288" s="281"/>
      <c r="E1288" s="173" t="s">
        <v>1052</v>
      </c>
    </row>
    <row r="1289" spans="1:5" x14ac:dyDescent="0.25">
      <c r="A1289" s="282" t="s">
        <v>1682</v>
      </c>
      <c r="B1289" s="284" t="s">
        <v>1647</v>
      </c>
      <c r="C1289" s="285"/>
      <c r="D1289" s="288" t="s">
        <v>42</v>
      </c>
      <c r="E1289" s="170" t="s">
        <v>1051</v>
      </c>
    </row>
    <row r="1290" spans="1:5" x14ac:dyDescent="0.25">
      <c r="A1290" s="290"/>
      <c r="B1290" s="291"/>
      <c r="C1290" s="292"/>
      <c r="D1290" s="293"/>
      <c r="E1290" s="171" t="s">
        <v>1052</v>
      </c>
    </row>
    <row r="1291" spans="1:5" x14ac:dyDescent="0.25">
      <c r="A1291" s="274" t="s">
        <v>1683</v>
      </c>
      <c r="B1291" s="276" t="s">
        <v>1675</v>
      </c>
      <c r="C1291" s="277"/>
      <c r="D1291" s="280" t="s">
        <v>42</v>
      </c>
      <c r="E1291" s="172" t="s">
        <v>1051</v>
      </c>
    </row>
    <row r="1292" spans="1:5" x14ac:dyDescent="0.25">
      <c r="A1292" s="275"/>
      <c r="B1292" s="278"/>
      <c r="C1292" s="279"/>
      <c r="D1292" s="281"/>
      <c r="E1292" s="173" t="s">
        <v>1052</v>
      </c>
    </row>
    <row r="1293" spans="1:5" x14ac:dyDescent="0.25">
      <c r="A1293" s="282" t="s">
        <v>1684</v>
      </c>
      <c r="B1293" s="284" t="s">
        <v>1675</v>
      </c>
      <c r="C1293" s="285"/>
      <c r="D1293" s="288" t="s">
        <v>42</v>
      </c>
      <c r="E1293" s="170" t="s">
        <v>1051</v>
      </c>
    </row>
    <row r="1294" spans="1:5" x14ac:dyDescent="0.25">
      <c r="A1294" s="290"/>
      <c r="B1294" s="291"/>
      <c r="C1294" s="292"/>
      <c r="D1294" s="293"/>
      <c r="E1294" s="171" t="s">
        <v>1052</v>
      </c>
    </row>
    <row r="1295" spans="1:5" x14ac:dyDescent="0.25">
      <c r="A1295" s="274" t="s">
        <v>1685</v>
      </c>
      <c r="B1295" s="276" t="s">
        <v>1675</v>
      </c>
      <c r="C1295" s="277"/>
      <c r="D1295" s="280" t="s">
        <v>42</v>
      </c>
      <c r="E1295" s="172" t="s">
        <v>1051</v>
      </c>
    </row>
    <row r="1296" spans="1:5" x14ac:dyDescent="0.25">
      <c r="A1296" s="275"/>
      <c r="B1296" s="278"/>
      <c r="C1296" s="279"/>
      <c r="D1296" s="281"/>
      <c r="E1296" s="173" t="s">
        <v>1052</v>
      </c>
    </row>
    <row r="1297" spans="1:5" x14ac:dyDescent="0.25">
      <c r="A1297" s="282" t="s">
        <v>1686</v>
      </c>
      <c r="B1297" s="284" t="s">
        <v>1675</v>
      </c>
      <c r="C1297" s="285"/>
      <c r="D1297" s="288" t="s">
        <v>42</v>
      </c>
      <c r="E1297" s="170" t="s">
        <v>1051</v>
      </c>
    </row>
    <row r="1298" spans="1:5" x14ac:dyDescent="0.25">
      <c r="A1298" s="290"/>
      <c r="B1298" s="291"/>
      <c r="C1298" s="292"/>
      <c r="D1298" s="293"/>
      <c r="E1298" s="171" t="s">
        <v>1052</v>
      </c>
    </row>
    <row r="1299" spans="1:5" x14ac:dyDescent="0.25">
      <c r="A1299" s="274" t="s">
        <v>1687</v>
      </c>
      <c r="B1299" s="276" t="s">
        <v>1675</v>
      </c>
      <c r="C1299" s="277"/>
      <c r="D1299" s="280" t="s">
        <v>42</v>
      </c>
      <c r="E1299" s="172" t="s">
        <v>1051</v>
      </c>
    </row>
    <row r="1300" spans="1:5" x14ac:dyDescent="0.25">
      <c r="A1300" s="275"/>
      <c r="B1300" s="278"/>
      <c r="C1300" s="279"/>
      <c r="D1300" s="281"/>
      <c r="E1300" s="173" t="s">
        <v>1052</v>
      </c>
    </row>
    <row r="1301" spans="1:5" x14ac:dyDescent="0.25">
      <c r="A1301" s="282" t="s">
        <v>1688</v>
      </c>
      <c r="B1301" s="284" t="s">
        <v>1675</v>
      </c>
      <c r="C1301" s="285"/>
      <c r="D1301" s="288" t="s">
        <v>42</v>
      </c>
      <c r="E1301" s="170" t="s">
        <v>1051</v>
      </c>
    </row>
    <row r="1302" spans="1:5" x14ac:dyDescent="0.25">
      <c r="A1302" s="290"/>
      <c r="B1302" s="291"/>
      <c r="C1302" s="292"/>
      <c r="D1302" s="293"/>
      <c r="E1302" s="171" t="s">
        <v>1052</v>
      </c>
    </row>
    <row r="1303" spans="1:5" x14ac:dyDescent="0.25">
      <c r="A1303" s="274" t="s">
        <v>1689</v>
      </c>
      <c r="B1303" s="276" t="s">
        <v>1675</v>
      </c>
      <c r="C1303" s="277"/>
      <c r="D1303" s="280" t="s">
        <v>42</v>
      </c>
      <c r="E1303" s="172" t="s">
        <v>1051</v>
      </c>
    </row>
    <row r="1304" spans="1:5" x14ac:dyDescent="0.25">
      <c r="A1304" s="275"/>
      <c r="B1304" s="278"/>
      <c r="C1304" s="279"/>
      <c r="D1304" s="281"/>
      <c r="E1304" s="173" t="s">
        <v>1052</v>
      </c>
    </row>
    <row r="1305" spans="1:5" x14ac:dyDescent="0.25">
      <c r="A1305" s="282" t="s">
        <v>1690</v>
      </c>
      <c r="B1305" s="284" t="s">
        <v>1691</v>
      </c>
      <c r="C1305" s="285"/>
      <c r="D1305" s="288" t="s">
        <v>42</v>
      </c>
      <c r="E1305" s="170" t="s">
        <v>1051</v>
      </c>
    </row>
    <row r="1306" spans="1:5" x14ac:dyDescent="0.25">
      <c r="A1306" s="290"/>
      <c r="B1306" s="291"/>
      <c r="C1306" s="292"/>
      <c r="D1306" s="293"/>
      <c r="E1306" s="171" t="s">
        <v>1052</v>
      </c>
    </row>
    <row r="1307" spans="1:5" x14ac:dyDescent="0.25">
      <c r="A1307" s="274" t="s">
        <v>1692</v>
      </c>
      <c r="B1307" s="276" t="s">
        <v>1691</v>
      </c>
      <c r="C1307" s="277"/>
      <c r="D1307" s="280" t="s">
        <v>42</v>
      </c>
      <c r="E1307" s="172" t="s">
        <v>1051</v>
      </c>
    </row>
    <row r="1308" spans="1:5" x14ac:dyDescent="0.25">
      <c r="A1308" s="275"/>
      <c r="B1308" s="278"/>
      <c r="C1308" s="279"/>
      <c r="D1308" s="281"/>
      <c r="E1308" s="173" t="s">
        <v>1052</v>
      </c>
    </row>
    <row r="1309" spans="1:5" x14ac:dyDescent="0.25">
      <c r="A1309" s="282" t="s">
        <v>1693</v>
      </c>
      <c r="B1309" s="284" t="s">
        <v>1694</v>
      </c>
      <c r="C1309" s="285"/>
      <c r="D1309" s="288" t="s">
        <v>42</v>
      </c>
      <c r="E1309" s="170" t="s">
        <v>1051</v>
      </c>
    </row>
    <row r="1310" spans="1:5" x14ac:dyDescent="0.25">
      <c r="A1310" s="290"/>
      <c r="B1310" s="291"/>
      <c r="C1310" s="292"/>
      <c r="D1310" s="293"/>
      <c r="E1310" s="171" t="s">
        <v>1052</v>
      </c>
    </row>
    <row r="1311" spans="1:5" x14ac:dyDescent="0.25">
      <c r="A1311" s="274" t="s">
        <v>1695</v>
      </c>
      <c r="B1311" s="276" t="s">
        <v>1694</v>
      </c>
      <c r="C1311" s="277"/>
      <c r="D1311" s="280" t="s">
        <v>42</v>
      </c>
      <c r="E1311" s="172" t="s">
        <v>1051</v>
      </c>
    </row>
    <row r="1312" spans="1:5" x14ac:dyDescent="0.25">
      <c r="A1312" s="275"/>
      <c r="B1312" s="278"/>
      <c r="C1312" s="279"/>
      <c r="D1312" s="281"/>
      <c r="E1312" s="173" t="s">
        <v>1052</v>
      </c>
    </row>
    <row r="1313" spans="1:5" x14ac:dyDescent="0.25">
      <c r="A1313" s="282" t="s">
        <v>1696</v>
      </c>
      <c r="B1313" s="284" t="s">
        <v>1694</v>
      </c>
      <c r="C1313" s="285"/>
      <c r="D1313" s="288" t="s">
        <v>42</v>
      </c>
      <c r="E1313" s="170" t="s">
        <v>1051</v>
      </c>
    </row>
    <row r="1314" spans="1:5" x14ac:dyDescent="0.25">
      <c r="A1314" s="290"/>
      <c r="B1314" s="291"/>
      <c r="C1314" s="292"/>
      <c r="D1314" s="293"/>
      <c r="E1314" s="171" t="s">
        <v>1052</v>
      </c>
    </row>
    <row r="1315" spans="1:5" x14ac:dyDescent="0.25">
      <c r="A1315" s="274" t="s">
        <v>1697</v>
      </c>
      <c r="B1315" s="276" t="s">
        <v>1694</v>
      </c>
      <c r="C1315" s="277"/>
      <c r="D1315" s="280" t="s">
        <v>42</v>
      </c>
      <c r="E1315" s="172" t="s">
        <v>1051</v>
      </c>
    </row>
    <row r="1316" spans="1:5" x14ac:dyDescent="0.25">
      <c r="A1316" s="275"/>
      <c r="B1316" s="278"/>
      <c r="C1316" s="279"/>
      <c r="D1316" s="281"/>
      <c r="E1316" s="173" t="s">
        <v>1052</v>
      </c>
    </row>
    <row r="1317" spans="1:5" x14ac:dyDescent="0.25">
      <c r="A1317" s="282" t="s">
        <v>1698</v>
      </c>
      <c r="B1317" s="284" t="s">
        <v>1691</v>
      </c>
      <c r="C1317" s="285"/>
      <c r="D1317" s="288" t="s">
        <v>42</v>
      </c>
      <c r="E1317" s="170" t="s">
        <v>1051</v>
      </c>
    </row>
    <row r="1318" spans="1:5" x14ac:dyDescent="0.25">
      <c r="A1318" s="290"/>
      <c r="B1318" s="291"/>
      <c r="C1318" s="292"/>
      <c r="D1318" s="293"/>
      <c r="E1318" s="171" t="s">
        <v>1052</v>
      </c>
    </row>
    <row r="1319" spans="1:5" x14ac:dyDescent="0.25">
      <c r="A1319" s="274" t="s">
        <v>1699</v>
      </c>
      <c r="B1319" s="276" t="s">
        <v>1691</v>
      </c>
      <c r="C1319" s="277"/>
      <c r="D1319" s="280" t="s">
        <v>42</v>
      </c>
      <c r="E1319" s="172" t="s">
        <v>1051</v>
      </c>
    </row>
    <row r="1320" spans="1:5" x14ac:dyDescent="0.25">
      <c r="A1320" s="275"/>
      <c r="B1320" s="278"/>
      <c r="C1320" s="279"/>
      <c r="D1320" s="281"/>
      <c r="E1320" s="173" t="s">
        <v>1052</v>
      </c>
    </row>
    <row r="1321" spans="1:5" x14ac:dyDescent="0.25">
      <c r="A1321" s="282" t="s">
        <v>1700</v>
      </c>
      <c r="B1321" s="284" t="s">
        <v>1691</v>
      </c>
      <c r="C1321" s="285"/>
      <c r="D1321" s="288" t="s">
        <v>42</v>
      </c>
      <c r="E1321" s="170" t="s">
        <v>1051</v>
      </c>
    </row>
    <row r="1322" spans="1:5" x14ac:dyDescent="0.25">
      <c r="A1322" s="290"/>
      <c r="B1322" s="291"/>
      <c r="C1322" s="292"/>
      <c r="D1322" s="293"/>
      <c r="E1322" s="171" t="s">
        <v>1052</v>
      </c>
    </row>
    <row r="1323" spans="1:5" x14ac:dyDescent="0.25">
      <c r="A1323" s="274" t="s">
        <v>1701</v>
      </c>
      <c r="B1323" s="276" t="s">
        <v>1702</v>
      </c>
      <c r="C1323" s="277"/>
      <c r="D1323" s="280" t="s">
        <v>42</v>
      </c>
      <c r="E1323" s="172" t="s">
        <v>1051</v>
      </c>
    </row>
    <row r="1324" spans="1:5" x14ac:dyDescent="0.25">
      <c r="A1324" s="275"/>
      <c r="B1324" s="278"/>
      <c r="C1324" s="279"/>
      <c r="D1324" s="281"/>
      <c r="E1324" s="173" t="s">
        <v>1052</v>
      </c>
    </row>
    <row r="1325" spans="1:5" x14ac:dyDescent="0.25">
      <c r="A1325" s="282" t="s">
        <v>1703</v>
      </c>
      <c r="B1325" s="284" t="s">
        <v>1702</v>
      </c>
      <c r="C1325" s="285"/>
      <c r="D1325" s="288" t="s">
        <v>42</v>
      </c>
      <c r="E1325" s="170" t="s">
        <v>1051</v>
      </c>
    </row>
    <row r="1326" spans="1:5" x14ac:dyDescent="0.25">
      <c r="A1326" s="290"/>
      <c r="B1326" s="291"/>
      <c r="C1326" s="292"/>
      <c r="D1326" s="293"/>
      <c r="E1326" s="171" t="s">
        <v>1052</v>
      </c>
    </row>
    <row r="1327" spans="1:5" x14ac:dyDescent="0.25">
      <c r="A1327" s="274" t="s">
        <v>1704</v>
      </c>
      <c r="B1327" s="276" t="s">
        <v>1702</v>
      </c>
      <c r="C1327" s="277"/>
      <c r="D1327" s="280" t="s">
        <v>42</v>
      </c>
      <c r="E1327" s="172" t="s">
        <v>1051</v>
      </c>
    </row>
    <row r="1328" spans="1:5" x14ac:dyDescent="0.25">
      <c r="A1328" s="275"/>
      <c r="B1328" s="278"/>
      <c r="C1328" s="279"/>
      <c r="D1328" s="281"/>
      <c r="E1328" s="173" t="s">
        <v>1052</v>
      </c>
    </row>
    <row r="1329" spans="1:5" x14ac:dyDescent="0.25">
      <c r="A1329" s="282" t="s">
        <v>1705</v>
      </c>
      <c r="B1329" s="284" t="s">
        <v>1702</v>
      </c>
      <c r="C1329" s="285"/>
      <c r="D1329" s="288" t="s">
        <v>42</v>
      </c>
      <c r="E1329" s="170" t="s">
        <v>1051</v>
      </c>
    </row>
    <row r="1330" spans="1:5" x14ac:dyDescent="0.25">
      <c r="A1330" s="290"/>
      <c r="B1330" s="291"/>
      <c r="C1330" s="292"/>
      <c r="D1330" s="293"/>
      <c r="E1330" s="171" t="s">
        <v>1052</v>
      </c>
    </row>
    <row r="1331" spans="1:5" x14ac:dyDescent="0.25">
      <c r="A1331" s="274" t="s">
        <v>1706</v>
      </c>
      <c r="B1331" s="276" t="s">
        <v>1702</v>
      </c>
      <c r="C1331" s="277"/>
      <c r="D1331" s="280" t="s">
        <v>42</v>
      </c>
      <c r="E1331" s="172" t="s">
        <v>1051</v>
      </c>
    </row>
    <row r="1332" spans="1:5" x14ac:dyDescent="0.25">
      <c r="A1332" s="275"/>
      <c r="B1332" s="278"/>
      <c r="C1332" s="279"/>
      <c r="D1332" s="281"/>
      <c r="E1332" s="173" t="s">
        <v>1052</v>
      </c>
    </row>
    <row r="1333" spans="1:5" x14ac:dyDescent="0.25">
      <c r="A1333" s="282" t="s">
        <v>1707</v>
      </c>
      <c r="B1333" s="284" t="s">
        <v>1708</v>
      </c>
      <c r="C1333" s="285"/>
      <c r="D1333" s="288" t="s">
        <v>42</v>
      </c>
      <c r="E1333" s="170" t="s">
        <v>1051</v>
      </c>
    </row>
    <row r="1334" spans="1:5" x14ac:dyDescent="0.25">
      <c r="A1334" s="290"/>
      <c r="B1334" s="291"/>
      <c r="C1334" s="292"/>
      <c r="D1334" s="293"/>
      <c r="E1334" s="171" t="s">
        <v>1052</v>
      </c>
    </row>
    <row r="1335" spans="1:5" x14ac:dyDescent="0.25">
      <c r="A1335" s="274" t="s">
        <v>1709</v>
      </c>
      <c r="B1335" s="276" t="s">
        <v>1708</v>
      </c>
      <c r="C1335" s="277"/>
      <c r="D1335" s="280" t="s">
        <v>42</v>
      </c>
      <c r="E1335" s="172" t="s">
        <v>1051</v>
      </c>
    </row>
    <row r="1336" spans="1:5" x14ac:dyDescent="0.25">
      <c r="A1336" s="275"/>
      <c r="B1336" s="278"/>
      <c r="C1336" s="279"/>
      <c r="D1336" s="281"/>
      <c r="E1336" s="173" t="s">
        <v>1052</v>
      </c>
    </row>
    <row r="1337" spans="1:5" x14ac:dyDescent="0.25">
      <c r="A1337" s="282" t="s">
        <v>1710</v>
      </c>
      <c r="B1337" s="284" t="s">
        <v>1708</v>
      </c>
      <c r="C1337" s="285"/>
      <c r="D1337" s="288" t="s">
        <v>42</v>
      </c>
      <c r="E1337" s="170" t="s">
        <v>1051</v>
      </c>
    </row>
    <row r="1338" spans="1:5" x14ac:dyDescent="0.25">
      <c r="A1338" s="290"/>
      <c r="B1338" s="291"/>
      <c r="C1338" s="292"/>
      <c r="D1338" s="293"/>
      <c r="E1338" s="171" t="s">
        <v>1052</v>
      </c>
    </row>
    <row r="1339" spans="1:5" x14ac:dyDescent="0.25">
      <c r="A1339" s="274" t="s">
        <v>1711</v>
      </c>
      <c r="B1339" s="276" t="s">
        <v>1712</v>
      </c>
      <c r="C1339" s="277"/>
      <c r="D1339" s="280" t="s">
        <v>42</v>
      </c>
      <c r="E1339" s="172" t="s">
        <v>1051</v>
      </c>
    </row>
    <row r="1340" spans="1:5" x14ac:dyDescent="0.25">
      <c r="A1340" s="275"/>
      <c r="B1340" s="278"/>
      <c r="C1340" s="279"/>
      <c r="D1340" s="281"/>
      <c r="E1340" s="173" t="s">
        <v>1052</v>
      </c>
    </row>
    <row r="1341" spans="1:5" x14ac:dyDescent="0.25">
      <c r="A1341" s="282" t="s">
        <v>1713</v>
      </c>
      <c r="B1341" s="284" t="s">
        <v>1712</v>
      </c>
      <c r="C1341" s="285"/>
      <c r="D1341" s="288" t="s">
        <v>42</v>
      </c>
      <c r="E1341" s="170" t="s">
        <v>1051</v>
      </c>
    </row>
    <row r="1342" spans="1:5" x14ac:dyDescent="0.25">
      <c r="A1342" s="290"/>
      <c r="B1342" s="291"/>
      <c r="C1342" s="292"/>
      <c r="D1342" s="293"/>
      <c r="E1342" s="171" t="s">
        <v>1052</v>
      </c>
    </row>
    <row r="1343" spans="1:5" x14ac:dyDescent="0.25">
      <c r="A1343" s="274" t="s">
        <v>1714</v>
      </c>
      <c r="B1343" s="276" t="s">
        <v>1712</v>
      </c>
      <c r="C1343" s="277"/>
      <c r="D1343" s="280" t="s">
        <v>42</v>
      </c>
      <c r="E1343" s="172" t="s">
        <v>1051</v>
      </c>
    </row>
    <row r="1344" spans="1:5" x14ac:dyDescent="0.25">
      <c r="A1344" s="275"/>
      <c r="B1344" s="278"/>
      <c r="C1344" s="279"/>
      <c r="D1344" s="281"/>
      <c r="E1344" s="173" t="s">
        <v>1052</v>
      </c>
    </row>
    <row r="1345" spans="1:5" x14ac:dyDescent="0.25">
      <c r="A1345" s="282" t="s">
        <v>1715</v>
      </c>
      <c r="B1345" s="284" t="s">
        <v>1712</v>
      </c>
      <c r="C1345" s="285"/>
      <c r="D1345" s="288" t="s">
        <v>42</v>
      </c>
      <c r="E1345" s="170" t="s">
        <v>1051</v>
      </c>
    </row>
    <row r="1346" spans="1:5" x14ac:dyDescent="0.25">
      <c r="A1346" s="290"/>
      <c r="B1346" s="291"/>
      <c r="C1346" s="292"/>
      <c r="D1346" s="293"/>
      <c r="E1346" s="171" t="s">
        <v>1052</v>
      </c>
    </row>
    <row r="1347" spans="1:5" x14ac:dyDescent="0.25">
      <c r="A1347" s="274" t="s">
        <v>1716</v>
      </c>
      <c r="B1347" s="276" t="s">
        <v>1712</v>
      </c>
      <c r="C1347" s="277"/>
      <c r="D1347" s="280" t="s">
        <v>42</v>
      </c>
      <c r="E1347" s="172" t="s">
        <v>1051</v>
      </c>
    </row>
    <row r="1348" spans="1:5" x14ac:dyDescent="0.25">
      <c r="A1348" s="275"/>
      <c r="B1348" s="278"/>
      <c r="C1348" s="279"/>
      <c r="D1348" s="281"/>
      <c r="E1348" s="173" t="s">
        <v>1052</v>
      </c>
    </row>
    <row r="1349" spans="1:5" x14ac:dyDescent="0.25">
      <c r="A1349" s="282" t="s">
        <v>1717</v>
      </c>
      <c r="B1349" s="284" t="s">
        <v>1712</v>
      </c>
      <c r="C1349" s="285"/>
      <c r="D1349" s="288" t="s">
        <v>42</v>
      </c>
      <c r="E1349" s="170" t="s">
        <v>1051</v>
      </c>
    </row>
    <row r="1350" spans="1:5" x14ac:dyDescent="0.25">
      <c r="A1350" s="290"/>
      <c r="B1350" s="291"/>
      <c r="C1350" s="292"/>
      <c r="D1350" s="293"/>
      <c r="E1350" s="171" t="s">
        <v>1052</v>
      </c>
    </row>
    <row r="1351" spans="1:5" x14ac:dyDescent="0.25">
      <c r="A1351" s="274" t="s">
        <v>1718</v>
      </c>
      <c r="B1351" s="276" t="s">
        <v>1712</v>
      </c>
      <c r="C1351" s="277"/>
      <c r="D1351" s="280" t="s">
        <v>42</v>
      </c>
      <c r="E1351" s="172" t="s">
        <v>1051</v>
      </c>
    </row>
    <row r="1352" spans="1:5" x14ac:dyDescent="0.25">
      <c r="A1352" s="275"/>
      <c r="B1352" s="278"/>
      <c r="C1352" s="279"/>
      <c r="D1352" s="281"/>
      <c r="E1352" s="173" t="s">
        <v>1052</v>
      </c>
    </row>
    <row r="1353" spans="1:5" x14ac:dyDescent="0.25">
      <c r="A1353" s="282" t="s">
        <v>1719</v>
      </c>
      <c r="B1353" s="284" t="s">
        <v>1720</v>
      </c>
      <c r="C1353" s="285"/>
      <c r="D1353" s="288" t="s">
        <v>42</v>
      </c>
      <c r="E1353" s="170" t="s">
        <v>1051</v>
      </c>
    </row>
    <row r="1354" spans="1:5" x14ac:dyDescent="0.25">
      <c r="A1354" s="290"/>
      <c r="B1354" s="291"/>
      <c r="C1354" s="292"/>
      <c r="D1354" s="293"/>
      <c r="E1354" s="171" t="s">
        <v>1052</v>
      </c>
    </row>
    <row r="1355" spans="1:5" x14ac:dyDescent="0.25">
      <c r="A1355" s="274" t="s">
        <v>1721</v>
      </c>
      <c r="B1355" s="276" t="s">
        <v>1720</v>
      </c>
      <c r="C1355" s="277"/>
      <c r="D1355" s="280" t="s">
        <v>42</v>
      </c>
      <c r="E1355" s="172" t="s">
        <v>1051</v>
      </c>
    </row>
    <row r="1356" spans="1:5" x14ac:dyDescent="0.25">
      <c r="A1356" s="275"/>
      <c r="B1356" s="278"/>
      <c r="C1356" s="279"/>
      <c r="D1356" s="281"/>
      <c r="E1356" s="173" t="s">
        <v>1052</v>
      </c>
    </row>
    <row r="1357" spans="1:5" x14ac:dyDescent="0.25">
      <c r="A1357" s="282" t="s">
        <v>1722</v>
      </c>
      <c r="B1357" s="284" t="s">
        <v>1720</v>
      </c>
      <c r="C1357" s="285"/>
      <c r="D1357" s="288" t="s">
        <v>42</v>
      </c>
      <c r="E1357" s="170" t="s">
        <v>1051</v>
      </c>
    </row>
    <row r="1358" spans="1:5" x14ac:dyDescent="0.25">
      <c r="A1358" s="290"/>
      <c r="B1358" s="291"/>
      <c r="C1358" s="292"/>
      <c r="D1358" s="293"/>
      <c r="E1358" s="171" t="s">
        <v>1052</v>
      </c>
    </row>
    <row r="1359" spans="1:5" x14ac:dyDescent="0.25">
      <c r="A1359" s="274" t="s">
        <v>1723</v>
      </c>
      <c r="B1359" s="276" t="s">
        <v>1720</v>
      </c>
      <c r="C1359" s="277"/>
      <c r="D1359" s="280" t="s">
        <v>42</v>
      </c>
      <c r="E1359" s="172" t="s">
        <v>1051</v>
      </c>
    </row>
    <row r="1360" spans="1:5" x14ac:dyDescent="0.25">
      <c r="A1360" s="275"/>
      <c r="B1360" s="278"/>
      <c r="C1360" s="279"/>
      <c r="D1360" s="281"/>
      <c r="E1360" s="173" t="s">
        <v>1052</v>
      </c>
    </row>
    <row r="1361" spans="1:5" x14ac:dyDescent="0.25">
      <c r="A1361" s="282" t="s">
        <v>1724</v>
      </c>
      <c r="B1361" s="284" t="s">
        <v>1720</v>
      </c>
      <c r="C1361" s="285"/>
      <c r="D1361" s="288" t="s">
        <v>42</v>
      </c>
      <c r="E1361" s="170" t="s">
        <v>1051</v>
      </c>
    </row>
    <row r="1362" spans="1:5" x14ac:dyDescent="0.25">
      <c r="A1362" s="290"/>
      <c r="B1362" s="291"/>
      <c r="C1362" s="292"/>
      <c r="D1362" s="293"/>
      <c r="E1362" s="171" t="s">
        <v>1052</v>
      </c>
    </row>
    <row r="1363" spans="1:5" x14ac:dyDescent="0.25">
      <c r="A1363" s="274" t="s">
        <v>1725</v>
      </c>
      <c r="B1363" s="276" t="s">
        <v>1694</v>
      </c>
      <c r="C1363" s="277"/>
      <c r="D1363" s="280" t="s">
        <v>42</v>
      </c>
      <c r="E1363" s="172" t="s">
        <v>1051</v>
      </c>
    </row>
    <row r="1364" spans="1:5" x14ac:dyDescent="0.25">
      <c r="A1364" s="275"/>
      <c r="B1364" s="278"/>
      <c r="C1364" s="279"/>
      <c r="D1364" s="281"/>
      <c r="E1364" s="173" t="s">
        <v>1052</v>
      </c>
    </row>
    <row r="1365" spans="1:5" x14ac:dyDescent="0.25">
      <c r="A1365" s="282" t="s">
        <v>1647</v>
      </c>
      <c r="B1365" s="284"/>
      <c r="C1365" s="285"/>
      <c r="D1365" s="288" t="s">
        <v>42</v>
      </c>
      <c r="E1365" s="170" t="s">
        <v>1051</v>
      </c>
    </row>
    <row r="1366" spans="1:5" x14ac:dyDescent="0.25">
      <c r="A1366" s="290"/>
      <c r="B1366" s="291"/>
      <c r="C1366" s="292"/>
      <c r="D1366" s="293"/>
      <c r="E1366" s="171" t="s">
        <v>1052</v>
      </c>
    </row>
    <row r="1367" spans="1:5" x14ac:dyDescent="0.25">
      <c r="A1367" s="274" t="s">
        <v>1675</v>
      </c>
      <c r="B1367" s="276"/>
      <c r="C1367" s="277"/>
      <c r="D1367" s="280" t="s">
        <v>42</v>
      </c>
      <c r="E1367" s="172" t="s">
        <v>1051</v>
      </c>
    </row>
    <row r="1368" spans="1:5" x14ac:dyDescent="0.25">
      <c r="A1368" s="275"/>
      <c r="B1368" s="278"/>
      <c r="C1368" s="279"/>
      <c r="D1368" s="281"/>
      <c r="E1368" s="173" t="s">
        <v>1052</v>
      </c>
    </row>
    <row r="1369" spans="1:5" x14ac:dyDescent="0.25">
      <c r="A1369" s="282" t="s">
        <v>1694</v>
      </c>
      <c r="B1369" s="284"/>
      <c r="C1369" s="285"/>
      <c r="D1369" s="288" t="s">
        <v>42</v>
      </c>
      <c r="E1369" s="170" t="s">
        <v>1051</v>
      </c>
    </row>
    <row r="1370" spans="1:5" x14ac:dyDescent="0.25">
      <c r="A1370" s="290"/>
      <c r="B1370" s="291"/>
      <c r="C1370" s="292"/>
      <c r="D1370" s="293"/>
      <c r="E1370" s="171" t="s">
        <v>1052</v>
      </c>
    </row>
    <row r="1371" spans="1:5" x14ac:dyDescent="0.25">
      <c r="A1371" s="274" t="s">
        <v>1702</v>
      </c>
      <c r="B1371" s="276"/>
      <c r="C1371" s="277"/>
      <c r="D1371" s="280" t="s">
        <v>42</v>
      </c>
      <c r="E1371" s="172" t="s">
        <v>1051</v>
      </c>
    </row>
    <row r="1372" spans="1:5" x14ac:dyDescent="0.25">
      <c r="A1372" s="275"/>
      <c r="B1372" s="278"/>
      <c r="C1372" s="279"/>
      <c r="D1372" s="281"/>
      <c r="E1372" s="173" t="s">
        <v>1052</v>
      </c>
    </row>
    <row r="1373" spans="1:5" x14ac:dyDescent="0.25">
      <c r="A1373" s="282" t="s">
        <v>1663</v>
      </c>
      <c r="B1373" s="284"/>
      <c r="C1373" s="285"/>
      <c r="D1373" s="288" t="s">
        <v>42</v>
      </c>
      <c r="E1373" s="170" t="s">
        <v>1051</v>
      </c>
    </row>
    <row r="1374" spans="1:5" x14ac:dyDescent="0.25">
      <c r="A1374" s="290"/>
      <c r="B1374" s="291"/>
      <c r="C1374" s="292"/>
      <c r="D1374" s="293"/>
      <c r="E1374" s="171" t="s">
        <v>1052</v>
      </c>
    </row>
    <row r="1375" spans="1:5" x14ac:dyDescent="0.25">
      <c r="A1375" s="274" t="s">
        <v>1726</v>
      </c>
      <c r="B1375" s="276" t="s">
        <v>1694</v>
      </c>
      <c r="C1375" s="277"/>
      <c r="D1375" s="280" t="s">
        <v>42</v>
      </c>
      <c r="E1375" s="172" t="s">
        <v>1051</v>
      </c>
    </row>
    <row r="1376" spans="1:5" x14ac:dyDescent="0.25">
      <c r="A1376" s="275"/>
      <c r="B1376" s="278"/>
      <c r="C1376" s="279"/>
      <c r="D1376" s="281"/>
      <c r="E1376" s="173" t="s">
        <v>1052</v>
      </c>
    </row>
    <row r="1377" spans="1:5" x14ac:dyDescent="0.25">
      <c r="A1377" s="282" t="s">
        <v>1727</v>
      </c>
      <c r="B1377" s="284"/>
      <c r="C1377" s="285"/>
      <c r="D1377" s="288" t="s">
        <v>42</v>
      </c>
      <c r="E1377" s="170" t="s">
        <v>1051</v>
      </c>
    </row>
    <row r="1378" spans="1:5" x14ac:dyDescent="0.25">
      <c r="A1378" s="290"/>
      <c r="B1378" s="291"/>
      <c r="C1378" s="292"/>
      <c r="D1378" s="293"/>
      <c r="E1378" s="171" t="s">
        <v>1052</v>
      </c>
    </row>
    <row r="1379" spans="1:5" x14ac:dyDescent="0.25">
      <c r="A1379" s="274" t="s">
        <v>1728</v>
      </c>
      <c r="B1379" s="276" t="s">
        <v>1720</v>
      </c>
      <c r="C1379" s="277"/>
      <c r="D1379" s="280" t="s">
        <v>42</v>
      </c>
      <c r="E1379" s="172" t="s">
        <v>1051</v>
      </c>
    </row>
    <row r="1380" spans="1:5" x14ac:dyDescent="0.25">
      <c r="A1380" s="275"/>
      <c r="B1380" s="278"/>
      <c r="C1380" s="279"/>
      <c r="D1380" s="281"/>
      <c r="E1380" s="173" t="s">
        <v>1052</v>
      </c>
    </row>
    <row r="1381" spans="1:5" x14ac:dyDescent="0.25">
      <c r="A1381" s="282" t="s">
        <v>1708</v>
      </c>
      <c r="B1381" s="284"/>
      <c r="C1381" s="285"/>
      <c r="D1381" s="288" t="s">
        <v>42</v>
      </c>
      <c r="E1381" s="170" t="s">
        <v>1051</v>
      </c>
    </row>
    <row r="1382" spans="1:5" x14ac:dyDescent="0.25">
      <c r="A1382" s="290"/>
      <c r="B1382" s="291"/>
      <c r="C1382" s="292"/>
      <c r="D1382" s="293"/>
      <c r="E1382" s="171" t="s">
        <v>1052</v>
      </c>
    </row>
    <row r="1383" spans="1:5" x14ac:dyDescent="0.25">
      <c r="A1383" s="274" t="s">
        <v>1691</v>
      </c>
      <c r="B1383" s="276"/>
      <c r="C1383" s="277"/>
      <c r="D1383" s="280" t="s">
        <v>42</v>
      </c>
      <c r="E1383" s="172" t="s">
        <v>1051</v>
      </c>
    </row>
    <row r="1384" spans="1:5" x14ac:dyDescent="0.25">
      <c r="A1384" s="275"/>
      <c r="B1384" s="278"/>
      <c r="C1384" s="279"/>
      <c r="D1384" s="281"/>
      <c r="E1384" s="173" t="s">
        <v>1052</v>
      </c>
    </row>
    <row r="1385" spans="1:5" x14ac:dyDescent="0.25">
      <c r="A1385" s="282" t="s">
        <v>1712</v>
      </c>
      <c r="B1385" s="284"/>
      <c r="C1385" s="285"/>
      <c r="D1385" s="288" t="s">
        <v>42</v>
      </c>
      <c r="E1385" s="170" t="s">
        <v>1051</v>
      </c>
    </row>
    <row r="1386" spans="1:5" x14ac:dyDescent="0.25">
      <c r="A1386" s="290"/>
      <c r="B1386" s="291"/>
      <c r="C1386" s="292"/>
      <c r="D1386" s="293"/>
      <c r="E1386" s="171" t="s">
        <v>1052</v>
      </c>
    </row>
    <row r="1387" spans="1:5" x14ac:dyDescent="0.25">
      <c r="A1387" s="274" t="s">
        <v>1720</v>
      </c>
      <c r="B1387" s="276"/>
      <c r="C1387" s="277"/>
      <c r="D1387" s="280" t="s">
        <v>42</v>
      </c>
      <c r="E1387" s="172" t="s">
        <v>1051</v>
      </c>
    </row>
    <row r="1388" spans="1:5" x14ac:dyDescent="0.25">
      <c r="A1388" s="275"/>
      <c r="B1388" s="278"/>
      <c r="C1388" s="279"/>
      <c r="D1388" s="281"/>
      <c r="E1388" s="173" t="s">
        <v>1052</v>
      </c>
    </row>
    <row r="1389" spans="1:5" x14ac:dyDescent="0.25">
      <c r="A1389" s="282" t="s">
        <v>1729</v>
      </c>
      <c r="B1389" s="284" t="s">
        <v>1730</v>
      </c>
      <c r="C1389" s="285"/>
      <c r="D1389" s="288" t="s">
        <v>43</v>
      </c>
      <c r="E1389" s="170" t="s">
        <v>1051</v>
      </c>
    </row>
    <row r="1390" spans="1:5" x14ac:dyDescent="0.25">
      <c r="A1390" s="290"/>
      <c r="B1390" s="291"/>
      <c r="C1390" s="292"/>
      <c r="D1390" s="293"/>
      <c r="E1390" s="171" t="s">
        <v>1052</v>
      </c>
    </row>
    <row r="1391" spans="1:5" x14ac:dyDescent="0.25">
      <c r="A1391" s="274" t="s">
        <v>1731</v>
      </c>
      <c r="B1391" s="276" t="s">
        <v>1730</v>
      </c>
      <c r="C1391" s="277"/>
      <c r="D1391" s="280" t="s">
        <v>43</v>
      </c>
      <c r="E1391" s="172" t="s">
        <v>1051</v>
      </c>
    </row>
    <row r="1392" spans="1:5" x14ac:dyDescent="0.25">
      <c r="A1392" s="275"/>
      <c r="B1392" s="278"/>
      <c r="C1392" s="279"/>
      <c r="D1392" s="281"/>
      <c r="E1392" s="173" t="s">
        <v>1052</v>
      </c>
    </row>
    <row r="1393" spans="1:5" x14ac:dyDescent="0.25">
      <c r="A1393" s="282" t="s">
        <v>1732</v>
      </c>
      <c r="B1393" s="284" t="s">
        <v>1730</v>
      </c>
      <c r="C1393" s="285"/>
      <c r="D1393" s="288" t="s">
        <v>43</v>
      </c>
      <c r="E1393" s="170" t="s">
        <v>1051</v>
      </c>
    </row>
    <row r="1394" spans="1:5" x14ac:dyDescent="0.25">
      <c r="A1394" s="290"/>
      <c r="B1394" s="291"/>
      <c r="C1394" s="292"/>
      <c r="D1394" s="293"/>
      <c r="E1394" s="171" t="s">
        <v>1052</v>
      </c>
    </row>
    <row r="1395" spans="1:5" x14ac:dyDescent="0.25">
      <c r="A1395" s="274" t="s">
        <v>1313</v>
      </c>
      <c r="B1395" s="276" t="s">
        <v>1730</v>
      </c>
      <c r="C1395" s="277"/>
      <c r="D1395" s="280" t="s">
        <v>43</v>
      </c>
      <c r="E1395" s="172" t="s">
        <v>1051</v>
      </c>
    </row>
    <row r="1396" spans="1:5" x14ac:dyDescent="0.25">
      <c r="A1396" s="275"/>
      <c r="B1396" s="278"/>
      <c r="C1396" s="279"/>
      <c r="D1396" s="281"/>
      <c r="E1396" s="173" t="s">
        <v>1052</v>
      </c>
    </row>
    <row r="1397" spans="1:5" x14ac:dyDescent="0.25">
      <c r="A1397" s="282" t="s">
        <v>1733</v>
      </c>
      <c r="B1397" s="284" t="s">
        <v>1730</v>
      </c>
      <c r="C1397" s="285"/>
      <c r="D1397" s="288" t="s">
        <v>43</v>
      </c>
      <c r="E1397" s="170" t="s">
        <v>1051</v>
      </c>
    </row>
    <row r="1398" spans="1:5" x14ac:dyDescent="0.25">
      <c r="A1398" s="290"/>
      <c r="B1398" s="291"/>
      <c r="C1398" s="292"/>
      <c r="D1398" s="293"/>
      <c r="E1398" s="171" t="s">
        <v>1052</v>
      </c>
    </row>
    <row r="1399" spans="1:5" x14ac:dyDescent="0.25">
      <c r="A1399" s="274" t="s">
        <v>1734</v>
      </c>
      <c r="B1399" s="276" t="s">
        <v>1730</v>
      </c>
      <c r="C1399" s="277"/>
      <c r="D1399" s="280" t="s">
        <v>43</v>
      </c>
      <c r="E1399" s="172" t="s">
        <v>1051</v>
      </c>
    </row>
    <row r="1400" spans="1:5" x14ac:dyDescent="0.25">
      <c r="A1400" s="275"/>
      <c r="B1400" s="278"/>
      <c r="C1400" s="279"/>
      <c r="D1400" s="281"/>
      <c r="E1400" s="173" t="s">
        <v>1052</v>
      </c>
    </row>
    <row r="1401" spans="1:5" x14ac:dyDescent="0.25">
      <c r="A1401" s="282" t="s">
        <v>1735</v>
      </c>
      <c r="B1401" s="284" t="s">
        <v>1730</v>
      </c>
      <c r="C1401" s="285"/>
      <c r="D1401" s="288" t="s">
        <v>43</v>
      </c>
      <c r="E1401" s="170" t="s">
        <v>1051</v>
      </c>
    </row>
    <row r="1402" spans="1:5" x14ac:dyDescent="0.25">
      <c r="A1402" s="290"/>
      <c r="B1402" s="291"/>
      <c r="C1402" s="292"/>
      <c r="D1402" s="293"/>
      <c r="E1402" s="171" t="s">
        <v>1052</v>
      </c>
    </row>
    <row r="1403" spans="1:5" x14ac:dyDescent="0.25">
      <c r="A1403" s="274" t="s">
        <v>1736</v>
      </c>
      <c r="B1403" s="276" t="s">
        <v>1730</v>
      </c>
      <c r="C1403" s="277"/>
      <c r="D1403" s="280" t="s">
        <v>43</v>
      </c>
      <c r="E1403" s="172" t="s">
        <v>1051</v>
      </c>
    </row>
    <row r="1404" spans="1:5" x14ac:dyDescent="0.25">
      <c r="A1404" s="275"/>
      <c r="B1404" s="278"/>
      <c r="C1404" s="279"/>
      <c r="D1404" s="281"/>
      <c r="E1404" s="173" t="s">
        <v>1052</v>
      </c>
    </row>
    <row r="1405" spans="1:5" x14ac:dyDescent="0.25">
      <c r="A1405" s="282" t="s">
        <v>1737</v>
      </c>
      <c r="B1405" s="284" t="s">
        <v>1730</v>
      </c>
      <c r="C1405" s="285"/>
      <c r="D1405" s="288" t="s">
        <v>43</v>
      </c>
      <c r="E1405" s="170" t="s">
        <v>1051</v>
      </c>
    </row>
    <row r="1406" spans="1:5" x14ac:dyDescent="0.25">
      <c r="A1406" s="290"/>
      <c r="B1406" s="291"/>
      <c r="C1406" s="292"/>
      <c r="D1406" s="293"/>
      <c r="E1406" s="171" t="s">
        <v>1052</v>
      </c>
    </row>
    <row r="1407" spans="1:5" x14ac:dyDescent="0.25">
      <c r="A1407" s="274" t="s">
        <v>1738</v>
      </c>
      <c r="B1407" s="276" t="s">
        <v>1730</v>
      </c>
      <c r="C1407" s="277"/>
      <c r="D1407" s="280" t="s">
        <v>43</v>
      </c>
      <c r="E1407" s="172" t="s">
        <v>1051</v>
      </c>
    </row>
    <row r="1408" spans="1:5" x14ac:dyDescent="0.25">
      <c r="A1408" s="275"/>
      <c r="B1408" s="278"/>
      <c r="C1408" s="279"/>
      <c r="D1408" s="281"/>
      <c r="E1408" s="173" t="s">
        <v>1052</v>
      </c>
    </row>
    <row r="1409" spans="1:5" x14ac:dyDescent="0.25">
      <c r="A1409" s="282" t="s">
        <v>1739</v>
      </c>
      <c r="B1409" s="284" t="s">
        <v>1730</v>
      </c>
      <c r="C1409" s="285"/>
      <c r="D1409" s="288" t="s">
        <v>43</v>
      </c>
      <c r="E1409" s="170" t="s">
        <v>1051</v>
      </c>
    </row>
    <row r="1410" spans="1:5" x14ac:dyDescent="0.25">
      <c r="A1410" s="290"/>
      <c r="B1410" s="291"/>
      <c r="C1410" s="292"/>
      <c r="D1410" s="293"/>
      <c r="E1410" s="171" t="s">
        <v>1052</v>
      </c>
    </row>
    <row r="1411" spans="1:5" x14ac:dyDescent="0.25">
      <c r="A1411" s="274" t="s">
        <v>1740</v>
      </c>
      <c r="B1411" s="276" t="s">
        <v>1730</v>
      </c>
      <c r="C1411" s="277"/>
      <c r="D1411" s="280" t="s">
        <v>43</v>
      </c>
      <c r="E1411" s="172" t="s">
        <v>1051</v>
      </c>
    </row>
    <row r="1412" spans="1:5" x14ac:dyDescent="0.25">
      <c r="A1412" s="275"/>
      <c r="B1412" s="278"/>
      <c r="C1412" s="279"/>
      <c r="D1412" s="281"/>
      <c r="E1412" s="173" t="s">
        <v>1052</v>
      </c>
    </row>
    <row r="1413" spans="1:5" x14ac:dyDescent="0.25">
      <c r="A1413" s="282" t="s">
        <v>1741</v>
      </c>
      <c r="B1413" s="284" t="s">
        <v>1730</v>
      </c>
      <c r="C1413" s="285"/>
      <c r="D1413" s="288" t="s">
        <v>43</v>
      </c>
      <c r="E1413" s="170" t="s">
        <v>1051</v>
      </c>
    </row>
    <row r="1414" spans="1:5" x14ac:dyDescent="0.25">
      <c r="A1414" s="290"/>
      <c r="B1414" s="291"/>
      <c r="C1414" s="292"/>
      <c r="D1414" s="293"/>
      <c r="E1414" s="171" t="s">
        <v>1052</v>
      </c>
    </row>
    <row r="1415" spans="1:5" x14ac:dyDescent="0.25">
      <c r="A1415" s="274" t="s">
        <v>1742</v>
      </c>
      <c r="B1415" s="276" t="s">
        <v>1730</v>
      </c>
      <c r="C1415" s="277"/>
      <c r="D1415" s="280" t="s">
        <v>43</v>
      </c>
      <c r="E1415" s="172" t="s">
        <v>1051</v>
      </c>
    </row>
    <row r="1416" spans="1:5" x14ac:dyDescent="0.25">
      <c r="A1416" s="275"/>
      <c r="B1416" s="278"/>
      <c r="C1416" s="279"/>
      <c r="D1416" s="281"/>
      <c r="E1416" s="173" t="s">
        <v>1052</v>
      </c>
    </row>
    <row r="1417" spans="1:5" x14ac:dyDescent="0.25">
      <c r="A1417" s="282" t="s">
        <v>1743</v>
      </c>
      <c r="B1417" s="284" t="s">
        <v>1730</v>
      </c>
      <c r="C1417" s="285"/>
      <c r="D1417" s="288" t="s">
        <v>43</v>
      </c>
      <c r="E1417" s="170" t="s">
        <v>1051</v>
      </c>
    </row>
    <row r="1418" spans="1:5" x14ac:dyDescent="0.25">
      <c r="A1418" s="290"/>
      <c r="B1418" s="291"/>
      <c r="C1418" s="292"/>
      <c r="D1418" s="293"/>
      <c r="E1418" s="171" t="s">
        <v>1052</v>
      </c>
    </row>
    <row r="1419" spans="1:5" x14ac:dyDescent="0.25">
      <c r="A1419" s="274" t="s">
        <v>1744</v>
      </c>
      <c r="B1419" s="276" t="s">
        <v>1730</v>
      </c>
      <c r="C1419" s="277"/>
      <c r="D1419" s="280" t="s">
        <v>43</v>
      </c>
      <c r="E1419" s="172" t="s">
        <v>1051</v>
      </c>
    </row>
    <row r="1420" spans="1:5" x14ac:dyDescent="0.25">
      <c r="A1420" s="275"/>
      <c r="B1420" s="278"/>
      <c r="C1420" s="279"/>
      <c r="D1420" s="281"/>
      <c r="E1420" s="173" t="s">
        <v>1052</v>
      </c>
    </row>
    <row r="1421" spans="1:5" x14ac:dyDescent="0.25">
      <c r="A1421" s="282" t="s">
        <v>1745</v>
      </c>
      <c r="B1421" s="284" t="s">
        <v>1730</v>
      </c>
      <c r="C1421" s="285"/>
      <c r="D1421" s="288" t="s">
        <v>43</v>
      </c>
      <c r="E1421" s="170" t="s">
        <v>1051</v>
      </c>
    </row>
    <row r="1422" spans="1:5" x14ac:dyDescent="0.25">
      <c r="A1422" s="290"/>
      <c r="B1422" s="291"/>
      <c r="C1422" s="292"/>
      <c r="D1422" s="293"/>
      <c r="E1422" s="171" t="s">
        <v>1052</v>
      </c>
    </row>
    <row r="1423" spans="1:5" x14ac:dyDescent="0.25">
      <c r="A1423" s="274" t="s">
        <v>1746</v>
      </c>
      <c r="B1423" s="276" t="s">
        <v>1730</v>
      </c>
      <c r="C1423" s="277"/>
      <c r="D1423" s="280" t="s">
        <v>43</v>
      </c>
      <c r="E1423" s="172" t="s">
        <v>1051</v>
      </c>
    </row>
    <row r="1424" spans="1:5" x14ac:dyDescent="0.25">
      <c r="A1424" s="275"/>
      <c r="B1424" s="278"/>
      <c r="C1424" s="279"/>
      <c r="D1424" s="281"/>
      <c r="E1424" s="173" t="s">
        <v>1052</v>
      </c>
    </row>
    <row r="1425" spans="1:5" x14ac:dyDescent="0.25">
      <c r="A1425" s="282" t="s">
        <v>1747</v>
      </c>
      <c r="B1425" s="284" t="s">
        <v>1730</v>
      </c>
      <c r="C1425" s="285"/>
      <c r="D1425" s="288" t="s">
        <v>43</v>
      </c>
      <c r="E1425" s="170" t="s">
        <v>1051</v>
      </c>
    </row>
    <row r="1426" spans="1:5" x14ac:dyDescent="0.25">
      <c r="A1426" s="290"/>
      <c r="B1426" s="291"/>
      <c r="C1426" s="292"/>
      <c r="D1426" s="293"/>
      <c r="E1426" s="171" t="s">
        <v>1052</v>
      </c>
    </row>
    <row r="1427" spans="1:5" x14ac:dyDescent="0.25">
      <c r="A1427" s="274" t="s">
        <v>1748</v>
      </c>
      <c r="B1427" s="276" t="s">
        <v>1749</v>
      </c>
      <c r="C1427" s="277"/>
      <c r="D1427" s="280" t="s">
        <v>43</v>
      </c>
      <c r="E1427" s="172" t="s">
        <v>1051</v>
      </c>
    </row>
    <row r="1428" spans="1:5" x14ac:dyDescent="0.25">
      <c r="A1428" s="275"/>
      <c r="B1428" s="278"/>
      <c r="C1428" s="279"/>
      <c r="D1428" s="281"/>
      <c r="E1428" s="173" t="s">
        <v>1052</v>
      </c>
    </row>
    <row r="1429" spans="1:5" x14ac:dyDescent="0.25">
      <c r="A1429" s="282" t="s">
        <v>1750</v>
      </c>
      <c r="B1429" s="284" t="s">
        <v>1749</v>
      </c>
      <c r="C1429" s="285"/>
      <c r="D1429" s="288" t="s">
        <v>43</v>
      </c>
      <c r="E1429" s="170" t="s">
        <v>1051</v>
      </c>
    </row>
    <row r="1430" spans="1:5" x14ac:dyDescent="0.25">
      <c r="A1430" s="290"/>
      <c r="B1430" s="291"/>
      <c r="C1430" s="292"/>
      <c r="D1430" s="293"/>
      <c r="E1430" s="171" t="s">
        <v>1052</v>
      </c>
    </row>
    <row r="1431" spans="1:5" x14ac:dyDescent="0.25">
      <c r="A1431" s="274" t="s">
        <v>1751</v>
      </c>
      <c r="B1431" s="276" t="s">
        <v>1749</v>
      </c>
      <c r="C1431" s="277"/>
      <c r="D1431" s="280" t="s">
        <v>43</v>
      </c>
      <c r="E1431" s="172" t="s">
        <v>1051</v>
      </c>
    </row>
    <row r="1432" spans="1:5" x14ac:dyDescent="0.25">
      <c r="A1432" s="275"/>
      <c r="B1432" s="278"/>
      <c r="C1432" s="279"/>
      <c r="D1432" s="281"/>
      <c r="E1432" s="173" t="s">
        <v>1052</v>
      </c>
    </row>
    <row r="1433" spans="1:5" x14ac:dyDescent="0.25">
      <c r="A1433" s="282" t="s">
        <v>1752</v>
      </c>
      <c r="B1433" s="284" t="s">
        <v>1749</v>
      </c>
      <c r="C1433" s="285"/>
      <c r="D1433" s="288" t="s">
        <v>43</v>
      </c>
      <c r="E1433" s="170" t="s">
        <v>1051</v>
      </c>
    </row>
    <row r="1434" spans="1:5" x14ac:dyDescent="0.25">
      <c r="A1434" s="290"/>
      <c r="B1434" s="291"/>
      <c r="C1434" s="292"/>
      <c r="D1434" s="293"/>
      <c r="E1434" s="171" t="s">
        <v>1052</v>
      </c>
    </row>
    <row r="1435" spans="1:5" x14ac:dyDescent="0.25">
      <c r="A1435" s="274" t="s">
        <v>1753</v>
      </c>
      <c r="B1435" s="276" t="s">
        <v>1749</v>
      </c>
      <c r="C1435" s="277"/>
      <c r="D1435" s="280" t="s">
        <v>43</v>
      </c>
      <c r="E1435" s="172" t="s">
        <v>1051</v>
      </c>
    </row>
    <row r="1436" spans="1:5" x14ac:dyDescent="0.25">
      <c r="A1436" s="275"/>
      <c r="B1436" s="278"/>
      <c r="C1436" s="279"/>
      <c r="D1436" s="281"/>
      <c r="E1436" s="173" t="s">
        <v>1052</v>
      </c>
    </row>
    <row r="1437" spans="1:5" x14ac:dyDescent="0.25">
      <c r="A1437" s="282" t="s">
        <v>1754</v>
      </c>
      <c r="B1437" s="284" t="s">
        <v>1749</v>
      </c>
      <c r="C1437" s="285"/>
      <c r="D1437" s="288" t="s">
        <v>43</v>
      </c>
      <c r="E1437" s="170" t="s">
        <v>1051</v>
      </c>
    </row>
    <row r="1438" spans="1:5" x14ac:dyDescent="0.25">
      <c r="A1438" s="290"/>
      <c r="B1438" s="291"/>
      <c r="C1438" s="292"/>
      <c r="D1438" s="293"/>
      <c r="E1438" s="171" t="s">
        <v>1052</v>
      </c>
    </row>
    <row r="1439" spans="1:5" x14ac:dyDescent="0.25">
      <c r="A1439" s="274" t="s">
        <v>1568</v>
      </c>
      <c r="B1439" s="276" t="s">
        <v>1749</v>
      </c>
      <c r="C1439" s="277"/>
      <c r="D1439" s="280" t="s">
        <v>43</v>
      </c>
      <c r="E1439" s="172" t="s">
        <v>1051</v>
      </c>
    </row>
    <row r="1440" spans="1:5" x14ac:dyDescent="0.25">
      <c r="A1440" s="275"/>
      <c r="B1440" s="278"/>
      <c r="C1440" s="279"/>
      <c r="D1440" s="281"/>
      <c r="E1440" s="173" t="s">
        <v>1052</v>
      </c>
    </row>
    <row r="1441" spans="1:5" x14ac:dyDescent="0.25">
      <c r="A1441" s="282" t="s">
        <v>1755</v>
      </c>
      <c r="B1441" s="284" t="s">
        <v>1749</v>
      </c>
      <c r="C1441" s="285"/>
      <c r="D1441" s="288" t="s">
        <v>43</v>
      </c>
      <c r="E1441" s="170" t="s">
        <v>1051</v>
      </c>
    </row>
    <row r="1442" spans="1:5" x14ac:dyDescent="0.25">
      <c r="A1442" s="290"/>
      <c r="B1442" s="291"/>
      <c r="C1442" s="292"/>
      <c r="D1442" s="293"/>
      <c r="E1442" s="171" t="s">
        <v>1052</v>
      </c>
    </row>
    <row r="1443" spans="1:5" x14ac:dyDescent="0.25">
      <c r="A1443" s="274" t="s">
        <v>1756</v>
      </c>
      <c r="B1443" s="276" t="s">
        <v>1749</v>
      </c>
      <c r="C1443" s="277"/>
      <c r="D1443" s="280" t="s">
        <v>43</v>
      </c>
      <c r="E1443" s="172" t="s">
        <v>1051</v>
      </c>
    </row>
    <row r="1444" spans="1:5" x14ac:dyDescent="0.25">
      <c r="A1444" s="275"/>
      <c r="B1444" s="278"/>
      <c r="C1444" s="279"/>
      <c r="D1444" s="281"/>
      <c r="E1444" s="173" t="s">
        <v>1052</v>
      </c>
    </row>
    <row r="1445" spans="1:5" x14ac:dyDescent="0.25">
      <c r="A1445" s="282" t="s">
        <v>1757</v>
      </c>
      <c r="B1445" s="284" t="s">
        <v>1749</v>
      </c>
      <c r="C1445" s="285"/>
      <c r="D1445" s="288" t="s">
        <v>43</v>
      </c>
      <c r="E1445" s="170" t="s">
        <v>1051</v>
      </c>
    </row>
    <row r="1446" spans="1:5" x14ac:dyDescent="0.25">
      <c r="A1446" s="290"/>
      <c r="B1446" s="291"/>
      <c r="C1446" s="292"/>
      <c r="D1446" s="293"/>
      <c r="E1446" s="171" t="s">
        <v>1052</v>
      </c>
    </row>
    <row r="1447" spans="1:5" x14ac:dyDescent="0.25">
      <c r="A1447" s="274" t="s">
        <v>1758</v>
      </c>
      <c r="B1447" s="276" t="s">
        <v>1749</v>
      </c>
      <c r="C1447" s="277"/>
      <c r="D1447" s="280" t="s">
        <v>43</v>
      </c>
      <c r="E1447" s="172" t="s">
        <v>1051</v>
      </c>
    </row>
    <row r="1448" spans="1:5" x14ac:dyDescent="0.25">
      <c r="A1448" s="275"/>
      <c r="B1448" s="278"/>
      <c r="C1448" s="279"/>
      <c r="D1448" s="281"/>
      <c r="E1448" s="173" t="s">
        <v>1052</v>
      </c>
    </row>
    <row r="1449" spans="1:5" x14ac:dyDescent="0.25">
      <c r="A1449" s="282" t="s">
        <v>1759</v>
      </c>
      <c r="B1449" s="284" t="s">
        <v>1760</v>
      </c>
      <c r="C1449" s="285"/>
      <c r="D1449" s="288" t="s">
        <v>43</v>
      </c>
      <c r="E1449" s="170" t="s">
        <v>1051</v>
      </c>
    </row>
    <row r="1450" spans="1:5" x14ac:dyDescent="0.25">
      <c r="A1450" s="290"/>
      <c r="B1450" s="291"/>
      <c r="C1450" s="292"/>
      <c r="D1450" s="293"/>
      <c r="E1450" s="171" t="s">
        <v>1052</v>
      </c>
    </row>
    <row r="1451" spans="1:5" x14ac:dyDescent="0.25">
      <c r="A1451" s="274" t="s">
        <v>1761</v>
      </c>
      <c r="B1451" s="276" t="s">
        <v>1760</v>
      </c>
      <c r="C1451" s="277"/>
      <c r="D1451" s="280" t="s">
        <v>43</v>
      </c>
      <c r="E1451" s="172" t="s">
        <v>1051</v>
      </c>
    </row>
    <row r="1452" spans="1:5" x14ac:dyDescent="0.25">
      <c r="A1452" s="275"/>
      <c r="B1452" s="278"/>
      <c r="C1452" s="279"/>
      <c r="D1452" s="281"/>
      <c r="E1452" s="173" t="s">
        <v>1052</v>
      </c>
    </row>
    <row r="1453" spans="1:5" x14ac:dyDescent="0.25">
      <c r="A1453" s="282" t="s">
        <v>1762</v>
      </c>
      <c r="B1453" s="284" t="s">
        <v>1760</v>
      </c>
      <c r="C1453" s="285"/>
      <c r="D1453" s="288" t="s">
        <v>43</v>
      </c>
      <c r="E1453" s="170" t="s">
        <v>1051</v>
      </c>
    </row>
    <row r="1454" spans="1:5" x14ac:dyDescent="0.25">
      <c r="A1454" s="290"/>
      <c r="B1454" s="291"/>
      <c r="C1454" s="292"/>
      <c r="D1454" s="293"/>
      <c r="E1454" s="171" t="s">
        <v>1052</v>
      </c>
    </row>
    <row r="1455" spans="1:5" x14ac:dyDescent="0.25">
      <c r="A1455" s="274" t="s">
        <v>1763</v>
      </c>
      <c r="B1455" s="276" t="s">
        <v>1760</v>
      </c>
      <c r="C1455" s="277"/>
      <c r="D1455" s="280" t="s">
        <v>43</v>
      </c>
      <c r="E1455" s="172" t="s">
        <v>1051</v>
      </c>
    </row>
    <row r="1456" spans="1:5" x14ac:dyDescent="0.25">
      <c r="A1456" s="275"/>
      <c r="B1456" s="278"/>
      <c r="C1456" s="279"/>
      <c r="D1456" s="281"/>
      <c r="E1456" s="173" t="s">
        <v>1052</v>
      </c>
    </row>
    <row r="1457" spans="1:5" x14ac:dyDescent="0.25">
      <c r="A1457" s="282" t="s">
        <v>1538</v>
      </c>
      <c r="B1457" s="284" t="s">
        <v>1760</v>
      </c>
      <c r="C1457" s="285"/>
      <c r="D1457" s="288" t="s">
        <v>43</v>
      </c>
      <c r="E1457" s="170" t="s">
        <v>1051</v>
      </c>
    </row>
    <row r="1458" spans="1:5" x14ac:dyDescent="0.25">
      <c r="A1458" s="290"/>
      <c r="B1458" s="291"/>
      <c r="C1458" s="292"/>
      <c r="D1458" s="293"/>
      <c r="E1458" s="171" t="s">
        <v>1052</v>
      </c>
    </row>
    <row r="1459" spans="1:5" x14ac:dyDescent="0.25">
      <c r="A1459" s="274" t="s">
        <v>1764</v>
      </c>
      <c r="B1459" s="276" t="s">
        <v>1760</v>
      </c>
      <c r="C1459" s="277"/>
      <c r="D1459" s="280" t="s">
        <v>43</v>
      </c>
      <c r="E1459" s="172" t="s">
        <v>1051</v>
      </c>
    </row>
    <row r="1460" spans="1:5" x14ac:dyDescent="0.25">
      <c r="A1460" s="275"/>
      <c r="B1460" s="278"/>
      <c r="C1460" s="279"/>
      <c r="D1460" s="281"/>
      <c r="E1460" s="173" t="s">
        <v>1052</v>
      </c>
    </row>
    <row r="1461" spans="1:5" x14ac:dyDescent="0.25">
      <c r="A1461" s="282" t="s">
        <v>1765</v>
      </c>
      <c r="B1461" s="284" t="s">
        <v>1760</v>
      </c>
      <c r="C1461" s="285"/>
      <c r="D1461" s="288" t="s">
        <v>43</v>
      </c>
      <c r="E1461" s="170" t="s">
        <v>1051</v>
      </c>
    </row>
    <row r="1462" spans="1:5" x14ac:dyDescent="0.25">
      <c r="A1462" s="290"/>
      <c r="B1462" s="291"/>
      <c r="C1462" s="292"/>
      <c r="D1462" s="293"/>
      <c r="E1462" s="171" t="s">
        <v>1052</v>
      </c>
    </row>
    <row r="1463" spans="1:5" x14ac:dyDescent="0.25">
      <c r="A1463" s="274" t="s">
        <v>1766</v>
      </c>
      <c r="B1463" s="276" t="s">
        <v>1760</v>
      </c>
      <c r="C1463" s="277"/>
      <c r="D1463" s="280" t="s">
        <v>43</v>
      </c>
      <c r="E1463" s="172" t="s">
        <v>1051</v>
      </c>
    </row>
    <row r="1464" spans="1:5" x14ac:dyDescent="0.25">
      <c r="A1464" s="275"/>
      <c r="B1464" s="278"/>
      <c r="C1464" s="279"/>
      <c r="D1464" s="281"/>
      <c r="E1464" s="173" t="s">
        <v>1052</v>
      </c>
    </row>
    <row r="1465" spans="1:5" x14ac:dyDescent="0.25">
      <c r="A1465" s="282" t="s">
        <v>1767</v>
      </c>
      <c r="B1465" s="284" t="s">
        <v>1760</v>
      </c>
      <c r="C1465" s="285"/>
      <c r="D1465" s="288" t="s">
        <v>43</v>
      </c>
      <c r="E1465" s="170" t="s">
        <v>1051</v>
      </c>
    </row>
    <row r="1466" spans="1:5" x14ac:dyDescent="0.25">
      <c r="A1466" s="290"/>
      <c r="B1466" s="291"/>
      <c r="C1466" s="292"/>
      <c r="D1466" s="293"/>
      <c r="E1466" s="171" t="s">
        <v>1052</v>
      </c>
    </row>
    <row r="1467" spans="1:5" x14ac:dyDescent="0.25">
      <c r="A1467" s="274" t="s">
        <v>1768</v>
      </c>
      <c r="B1467" s="276" t="s">
        <v>1760</v>
      </c>
      <c r="C1467" s="277"/>
      <c r="D1467" s="280" t="s">
        <v>43</v>
      </c>
      <c r="E1467" s="172" t="s">
        <v>1051</v>
      </c>
    </row>
    <row r="1468" spans="1:5" x14ac:dyDescent="0.25">
      <c r="A1468" s="275"/>
      <c r="B1468" s="278"/>
      <c r="C1468" s="279"/>
      <c r="D1468" s="281"/>
      <c r="E1468" s="173" t="s">
        <v>1052</v>
      </c>
    </row>
    <row r="1469" spans="1:5" x14ac:dyDescent="0.25">
      <c r="A1469" s="282" t="s">
        <v>1769</v>
      </c>
      <c r="B1469" s="284" t="s">
        <v>1760</v>
      </c>
      <c r="C1469" s="285"/>
      <c r="D1469" s="288" t="s">
        <v>43</v>
      </c>
      <c r="E1469" s="170" t="s">
        <v>1051</v>
      </c>
    </row>
    <row r="1470" spans="1:5" x14ac:dyDescent="0.25">
      <c r="A1470" s="290"/>
      <c r="B1470" s="291"/>
      <c r="C1470" s="292"/>
      <c r="D1470" s="293"/>
      <c r="E1470" s="171" t="s">
        <v>1052</v>
      </c>
    </row>
    <row r="1471" spans="1:5" x14ac:dyDescent="0.25">
      <c r="A1471" s="274" t="s">
        <v>1770</v>
      </c>
      <c r="B1471" s="276" t="s">
        <v>1760</v>
      </c>
      <c r="C1471" s="277"/>
      <c r="D1471" s="280" t="s">
        <v>43</v>
      </c>
      <c r="E1471" s="172" t="s">
        <v>1051</v>
      </c>
    </row>
    <row r="1472" spans="1:5" x14ac:dyDescent="0.25">
      <c r="A1472" s="275"/>
      <c r="B1472" s="278"/>
      <c r="C1472" s="279"/>
      <c r="D1472" s="281"/>
      <c r="E1472" s="173" t="s">
        <v>1052</v>
      </c>
    </row>
    <row r="1473" spans="1:5" x14ac:dyDescent="0.25">
      <c r="A1473" s="282" t="s">
        <v>1771</v>
      </c>
      <c r="B1473" s="284" t="s">
        <v>1760</v>
      </c>
      <c r="C1473" s="285"/>
      <c r="D1473" s="288" t="s">
        <v>43</v>
      </c>
      <c r="E1473" s="170" t="s">
        <v>1051</v>
      </c>
    </row>
    <row r="1474" spans="1:5" x14ac:dyDescent="0.25">
      <c r="A1474" s="290"/>
      <c r="B1474" s="291"/>
      <c r="C1474" s="292"/>
      <c r="D1474" s="293"/>
      <c r="E1474" s="171" t="s">
        <v>1052</v>
      </c>
    </row>
    <row r="1475" spans="1:5" x14ac:dyDescent="0.25">
      <c r="A1475" s="274" t="s">
        <v>1772</v>
      </c>
      <c r="B1475" s="276" t="s">
        <v>1760</v>
      </c>
      <c r="C1475" s="277"/>
      <c r="D1475" s="280" t="s">
        <v>43</v>
      </c>
      <c r="E1475" s="172" t="s">
        <v>1051</v>
      </c>
    </row>
    <row r="1476" spans="1:5" x14ac:dyDescent="0.25">
      <c r="A1476" s="275"/>
      <c r="B1476" s="278"/>
      <c r="C1476" s="279"/>
      <c r="D1476" s="281"/>
      <c r="E1476" s="173" t="s">
        <v>1052</v>
      </c>
    </row>
    <row r="1477" spans="1:5" x14ac:dyDescent="0.25">
      <c r="A1477" s="282" t="s">
        <v>1773</v>
      </c>
      <c r="B1477" s="284" t="s">
        <v>1774</v>
      </c>
      <c r="C1477" s="285"/>
      <c r="D1477" s="288" t="s">
        <v>43</v>
      </c>
      <c r="E1477" s="170" t="s">
        <v>1051</v>
      </c>
    </row>
    <row r="1478" spans="1:5" x14ac:dyDescent="0.25">
      <c r="A1478" s="290"/>
      <c r="B1478" s="291"/>
      <c r="C1478" s="292"/>
      <c r="D1478" s="293"/>
      <c r="E1478" s="171" t="s">
        <v>1052</v>
      </c>
    </row>
    <row r="1479" spans="1:5" x14ac:dyDescent="0.25">
      <c r="A1479" s="274" t="s">
        <v>1775</v>
      </c>
      <c r="B1479" s="276" t="s">
        <v>1774</v>
      </c>
      <c r="C1479" s="277"/>
      <c r="D1479" s="280" t="s">
        <v>43</v>
      </c>
      <c r="E1479" s="172" t="s">
        <v>1051</v>
      </c>
    </row>
    <row r="1480" spans="1:5" x14ac:dyDescent="0.25">
      <c r="A1480" s="275"/>
      <c r="B1480" s="278"/>
      <c r="C1480" s="279"/>
      <c r="D1480" s="281"/>
      <c r="E1480" s="173" t="s">
        <v>1052</v>
      </c>
    </row>
    <row r="1481" spans="1:5" x14ac:dyDescent="0.25">
      <c r="A1481" s="282" t="s">
        <v>1776</v>
      </c>
      <c r="B1481" s="284" t="s">
        <v>1774</v>
      </c>
      <c r="C1481" s="285"/>
      <c r="D1481" s="288" t="s">
        <v>43</v>
      </c>
      <c r="E1481" s="170" t="s">
        <v>1051</v>
      </c>
    </row>
    <row r="1482" spans="1:5" x14ac:dyDescent="0.25">
      <c r="A1482" s="290"/>
      <c r="B1482" s="291"/>
      <c r="C1482" s="292"/>
      <c r="D1482" s="293"/>
      <c r="E1482" s="171" t="s">
        <v>1052</v>
      </c>
    </row>
    <row r="1483" spans="1:5" x14ac:dyDescent="0.25">
      <c r="A1483" s="274" t="s">
        <v>1777</v>
      </c>
      <c r="B1483" s="276" t="s">
        <v>1774</v>
      </c>
      <c r="C1483" s="277"/>
      <c r="D1483" s="280" t="s">
        <v>43</v>
      </c>
      <c r="E1483" s="172" t="s">
        <v>1051</v>
      </c>
    </row>
    <row r="1484" spans="1:5" x14ac:dyDescent="0.25">
      <c r="A1484" s="275"/>
      <c r="B1484" s="278"/>
      <c r="C1484" s="279"/>
      <c r="D1484" s="281"/>
      <c r="E1484" s="173" t="s">
        <v>1052</v>
      </c>
    </row>
    <row r="1485" spans="1:5" x14ac:dyDescent="0.25">
      <c r="A1485" s="282" t="s">
        <v>1750</v>
      </c>
      <c r="B1485" s="284" t="s">
        <v>1774</v>
      </c>
      <c r="C1485" s="285"/>
      <c r="D1485" s="288" t="s">
        <v>43</v>
      </c>
      <c r="E1485" s="170" t="s">
        <v>1051</v>
      </c>
    </row>
    <row r="1486" spans="1:5" x14ac:dyDescent="0.25">
      <c r="A1486" s="290"/>
      <c r="B1486" s="291"/>
      <c r="C1486" s="292"/>
      <c r="D1486" s="293"/>
      <c r="E1486" s="171" t="s">
        <v>1052</v>
      </c>
    </row>
    <row r="1487" spans="1:5" x14ac:dyDescent="0.25">
      <c r="A1487" s="274" t="s">
        <v>1778</v>
      </c>
      <c r="B1487" s="276" t="s">
        <v>1774</v>
      </c>
      <c r="C1487" s="277"/>
      <c r="D1487" s="280" t="s">
        <v>43</v>
      </c>
      <c r="E1487" s="172" t="s">
        <v>1051</v>
      </c>
    </row>
    <row r="1488" spans="1:5" x14ac:dyDescent="0.25">
      <c r="A1488" s="275"/>
      <c r="B1488" s="278"/>
      <c r="C1488" s="279"/>
      <c r="D1488" s="281"/>
      <c r="E1488" s="173" t="s">
        <v>1052</v>
      </c>
    </row>
    <row r="1489" spans="1:5" x14ac:dyDescent="0.25">
      <c r="A1489" s="282" t="s">
        <v>1733</v>
      </c>
      <c r="B1489" s="284" t="s">
        <v>1774</v>
      </c>
      <c r="C1489" s="285"/>
      <c r="D1489" s="288" t="s">
        <v>43</v>
      </c>
      <c r="E1489" s="170" t="s">
        <v>1051</v>
      </c>
    </row>
    <row r="1490" spans="1:5" x14ac:dyDescent="0.25">
      <c r="A1490" s="290"/>
      <c r="B1490" s="291"/>
      <c r="C1490" s="292"/>
      <c r="D1490" s="293"/>
      <c r="E1490" s="171" t="s">
        <v>1052</v>
      </c>
    </row>
    <row r="1491" spans="1:5" x14ac:dyDescent="0.25">
      <c r="A1491" s="274" t="s">
        <v>1779</v>
      </c>
      <c r="B1491" s="276" t="s">
        <v>1774</v>
      </c>
      <c r="C1491" s="277"/>
      <c r="D1491" s="280" t="s">
        <v>43</v>
      </c>
      <c r="E1491" s="172" t="s">
        <v>1051</v>
      </c>
    </row>
    <row r="1492" spans="1:5" x14ac:dyDescent="0.25">
      <c r="A1492" s="275"/>
      <c r="B1492" s="278"/>
      <c r="C1492" s="279"/>
      <c r="D1492" s="281"/>
      <c r="E1492" s="173" t="s">
        <v>1052</v>
      </c>
    </row>
    <row r="1493" spans="1:5" x14ac:dyDescent="0.25">
      <c r="A1493" s="282" t="s">
        <v>1780</v>
      </c>
      <c r="B1493" s="284" t="s">
        <v>1774</v>
      </c>
      <c r="C1493" s="285"/>
      <c r="D1493" s="288" t="s">
        <v>43</v>
      </c>
      <c r="E1493" s="170" t="s">
        <v>1051</v>
      </c>
    </row>
    <row r="1494" spans="1:5" x14ac:dyDescent="0.25">
      <c r="A1494" s="290"/>
      <c r="B1494" s="291"/>
      <c r="C1494" s="292"/>
      <c r="D1494" s="293"/>
      <c r="E1494" s="171" t="s">
        <v>1052</v>
      </c>
    </row>
    <row r="1495" spans="1:5" x14ac:dyDescent="0.25">
      <c r="A1495" s="274" t="s">
        <v>1781</v>
      </c>
      <c r="B1495" s="276" t="s">
        <v>1774</v>
      </c>
      <c r="C1495" s="277"/>
      <c r="D1495" s="280" t="s">
        <v>43</v>
      </c>
      <c r="E1495" s="172" t="s">
        <v>1051</v>
      </c>
    </row>
    <row r="1496" spans="1:5" x14ac:dyDescent="0.25">
      <c r="A1496" s="275"/>
      <c r="B1496" s="278"/>
      <c r="C1496" s="279"/>
      <c r="D1496" s="281"/>
      <c r="E1496" s="173" t="s">
        <v>1052</v>
      </c>
    </row>
    <row r="1497" spans="1:5" x14ac:dyDescent="0.25">
      <c r="A1497" s="282" t="s">
        <v>1782</v>
      </c>
      <c r="B1497" s="284" t="s">
        <v>1774</v>
      </c>
      <c r="C1497" s="285"/>
      <c r="D1497" s="288" t="s">
        <v>43</v>
      </c>
      <c r="E1497" s="170" t="s">
        <v>1051</v>
      </c>
    </row>
    <row r="1498" spans="1:5" x14ac:dyDescent="0.25">
      <c r="A1498" s="290"/>
      <c r="B1498" s="291"/>
      <c r="C1498" s="292"/>
      <c r="D1498" s="293"/>
      <c r="E1498" s="171" t="s">
        <v>1052</v>
      </c>
    </row>
    <row r="1499" spans="1:5" x14ac:dyDescent="0.25">
      <c r="A1499" s="274" t="s">
        <v>1783</v>
      </c>
      <c r="B1499" s="276" t="s">
        <v>1774</v>
      </c>
      <c r="C1499" s="277"/>
      <c r="D1499" s="280" t="s">
        <v>43</v>
      </c>
      <c r="E1499" s="172" t="s">
        <v>1051</v>
      </c>
    </row>
    <row r="1500" spans="1:5" x14ac:dyDescent="0.25">
      <c r="A1500" s="275"/>
      <c r="B1500" s="278"/>
      <c r="C1500" s="279"/>
      <c r="D1500" s="281"/>
      <c r="E1500" s="173" t="s">
        <v>1052</v>
      </c>
    </row>
    <row r="1501" spans="1:5" x14ac:dyDescent="0.25">
      <c r="A1501" s="282" t="s">
        <v>1784</v>
      </c>
      <c r="B1501" s="284" t="s">
        <v>1774</v>
      </c>
      <c r="C1501" s="285"/>
      <c r="D1501" s="288" t="s">
        <v>43</v>
      </c>
      <c r="E1501" s="170" t="s">
        <v>1051</v>
      </c>
    </row>
    <row r="1502" spans="1:5" x14ac:dyDescent="0.25">
      <c r="A1502" s="290"/>
      <c r="B1502" s="291"/>
      <c r="C1502" s="292"/>
      <c r="D1502" s="293"/>
      <c r="E1502" s="171" t="s">
        <v>1052</v>
      </c>
    </row>
    <row r="1503" spans="1:5" x14ac:dyDescent="0.25">
      <c r="A1503" s="274" t="s">
        <v>1785</v>
      </c>
      <c r="B1503" s="276" t="s">
        <v>1774</v>
      </c>
      <c r="C1503" s="277"/>
      <c r="D1503" s="280" t="s">
        <v>43</v>
      </c>
      <c r="E1503" s="172" t="s">
        <v>1051</v>
      </c>
    </row>
    <row r="1504" spans="1:5" x14ac:dyDescent="0.25">
      <c r="A1504" s="275"/>
      <c r="B1504" s="278"/>
      <c r="C1504" s="279"/>
      <c r="D1504" s="281"/>
      <c r="E1504" s="173" t="s">
        <v>1052</v>
      </c>
    </row>
    <row r="1505" spans="1:5" x14ac:dyDescent="0.25">
      <c r="A1505" s="282" t="s">
        <v>1577</v>
      </c>
      <c r="B1505" s="284" t="s">
        <v>1774</v>
      </c>
      <c r="C1505" s="285"/>
      <c r="D1505" s="288" t="s">
        <v>43</v>
      </c>
      <c r="E1505" s="170" t="s">
        <v>1051</v>
      </c>
    </row>
    <row r="1506" spans="1:5" x14ac:dyDescent="0.25">
      <c r="A1506" s="290"/>
      <c r="B1506" s="291"/>
      <c r="C1506" s="292"/>
      <c r="D1506" s="293"/>
      <c r="E1506" s="171" t="s">
        <v>1052</v>
      </c>
    </row>
    <row r="1507" spans="1:5" x14ac:dyDescent="0.25">
      <c r="A1507" s="274" t="s">
        <v>1786</v>
      </c>
      <c r="B1507" s="276" t="s">
        <v>1774</v>
      </c>
      <c r="C1507" s="277"/>
      <c r="D1507" s="280" t="s">
        <v>43</v>
      </c>
      <c r="E1507" s="172" t="s">
        <v>1051</v>
      </c>
    </row>
    <row r="1508" spans="1:5" x14ac:dyDescent="0.25">
      <c r="A1508" s="275"/>
      <c r="B1508" s="278"/>
      <c r="C1508" s="279"/>
      <c r="D1508" s="281"/>
      <c r="E1508" s="173" t="s">
        <v>1052</v>
      </c>
    </row>
    <row r="1509" spans="1:5" x14ac:dyDescent="0.25">
      <c r="A1509" s="282" t="s">
        <v>1779</v>
      </c>
      <c r="B1509" s="284" t="s">
        <v>1787</v>
      </c>
      <c r="C1509" s="285"/>
      <c r="D1509" s="288" t="s">
        <v>43</v>
      </c>
      <c r="E1509" s="170" t="s">
        <v>1051</v>
      </c>
    </row>
    <row r="1510" spans="1:5" x14ac:dyDescent="0.25">
      <c r="A1510" s="290"/>
      <c r="B1510" s="291"/>
      <c r="C1510" s="292"/>
      <c r="D1510" s="293"/>
      <c r="E1510" s="171" t="s">
        <v>1052</v>
      </c>
    </row>
    <row r="1511" spans="1:5" x14ac:dyDescent="0.25">
      <c r="A1511" s="274" t="s">
        <v>1788</v>
      </c>
      <c r="B1511" s="276" t="s">
        <v>1787</v>
      </c>
      <c r="C1511" s="277"/>
      <c r="D1511" s="280" t="s">
        <v>43</v>
      </c>
      <c r="E1511" s="172" t="s">
        <v>1051</v>
      </c>
    </row>
    <row r="1512" spans="1:5" x14ac:dyDescent="0.25">
      <c r="A1512" s="275"/>
      <c r="B1512" s="278"/>
      <c r="C1512" s="279"/>
      <c r="D1512" s="281"/>
      <c r="E1512" s="173" t="s">
        <v>1052</v>
      </c>
    </row>
    <row r="1513" spans="1:5" x14ac:dyDescent="0.25">
      <c r="A1513" s="282" t="s">
        <v>1789</v>
      </c>
      <c r="B1513" s="284" t="s">
        <v>1787</v>
      </c>
      <c r="C1513" s="285"/>
      <c r="D1513" s="288" t="s">
        <v>43</v>
      </c>
      <c r="E1513" s="170" t="s">
        <v>1051</v>
      </c>
    </row>
    <row r="1514" spans="1:5" x14ac:dyDescent="0.25">
      <c r="A1514" s="290"/>
      <c r="B1514" s="291"/>
      <c r="C1514" s="292"/>
      <c r="D1514" s="293"/>
      <c r="E1514" s="171" t="s">
        <v>1052</v>
      </c>
    </row>
    <row r="1515" spans="1:5" x14ac:dyDescent="0.25">
      <c r="A1515" s="274" t="s">
        <v>1790</v>
      </c>
      <c r="B1515" s="276" t="s">
        <v>1787</v>
      </c>
      <c r="C1515" s="277"/>
      <c r="D1515" s="280" t="s">
        <v>43</v>
      </c>
      <c r="E1515" s="172" t="s">
        <v>1051</v>
      </c>
    </row>
    <row r="1516" spans="1:5" x14ac:dyDescent="0.25">
      <c r="A1516" s="275"/>
      <c r="B1516" s="278"/>
      <c r="C1516" s="279"/>
      <c r="D1516" s="281"/>
      <c r="E1516" s="173" t="s">
        <v>1052</v>
      </c>
    </row>
    <row r="1517" spans="1:5" x14ac:dyDescent="0.25">
      <c r="A1517" s="282" t="s">
        <v>1791</v>
      </c>
      <c r="B1517" s="284" t="s">
        <v>1787</v>
      </c>
      <c r="C1517" s="285"/>
      <c r="D1517" s="288" t="s">
        <v>43</v>
      </c>
      <c r="E1517" s="170" t="s">
        <v>1051</v>
      </c>
    </row>
    <row r="1518" spans="1:5" x14ac:dyDescent="0.25">
      <c r="A1518" s="290"/>
      <c r="B1518" s="291"/>
      <c r="C1518" s="292"/>
      <c r="D1518" s="293"/>
      <c r="E1518" s="171" t="s">
        <v>1052</v>
      </c>
    </row>
    <row r="1519" spans="1:5" x14ac:dyDescent="0.25">
      <c r="A1519" s="274" t="s">
        <v>1792</v>
      </c>
      <c r="B1519" s="276" t="s">
        <v>1787</v>
      </c>
      <c r="C1519" s="277"/>
      <c r="D1519" s="280" t="s">
        <v>43</v>
      </c>
      <c r="E1519" s="172" t="s">
        <v>1051</v>
      </c>
    </row>
    <row r="1520" spans="1:5" x14ac:dyDescent="0.25">
      <c r="A1520" s="275"/>
      <c r="B1520" s="278"/>
      <c r="C1520" s="279"/>
      <c r="D1520" s="281"/>
      <c r="E1520" s="173" t="s">
        <v>1052</v>
      </c>
    </row>
    <row r="1521" spans="1:5" x14ac:dyDescent="0.25">
      <c r="A1521" s="282" t="s">
        <v>1793</v>
      </c>
      <c r="B1521" s="284" t="s">
        <v>1787</v>
      </c>
      <c r="C1521" s="285"/>
      <c r="D1521" s="288" t="s">
        <v>43</v>
      </c>
      <c r="E1521" s="170" t="s">
        <v>1051</v>
      </c>
    </row>
    <row r="1522" spans="1:5" x14ac:dyDescent="0.25">
      <c r="A1522" s="290"/>
      <c r="B1522" s="291"/>
      <c r="C1522" s="292"/>
      <c r="D1522" s="293"/>
      <c r="E1522" s="171" t="s">
        <v>1052</v>
      </c>
    </row>
    <row r="1523" spans="1:5" x14ac:dyDescent="0.25">
      <c r="A1523" s="274" t="s">
        <v>1475</v>
      </c>
      <c r="B1523" s="276" t="s">
        <v>1787</v>
      </c>
      <c r="C1523" s="277"/>
      <c r="D1523" s="280" t="s">
        <v>43</v>
      </c>
      <c r="E1523" s="172" t="s">
        <v>1051</v>
      </c>
    </row>
    <row r="1524" spans="1:5" x14ac:dyDescent="0.25">
      <c r="A1524" s="275"/>
      <c r="B1524" s="278"/>
      <c r="C1524" s="279"/>
      <c r="D1524" s="281"/>
      <c r="E1524" s="173" t="s">
        <v>1052</v>
      </c>
    </row>
    <row r="1525" spans="1:5" x14ac:dyDescent="0.25">
      <c r="A1525" s="282" t="s">
        <v>1794</v>
      </c>
      <c r="B1525" s="284" t="s">
        <v>1787</v>
      </c>
      <c r="C1525" s="285"/>
      <c r="D1525" s="288" t="s">
        <v>43</v>
      </c>
      <c r="E1525" s="170" t="s">
        <v>1051</v>
      </c>
    </row>
    <row r="1526" spans="1:5" x14ac:dyDescent="0.25">
      <c r="A1526" s="290"/>
      <c r="B1526" s="291"/>
      <c r="C1526" s="292"/>
      <c r="D1526" s="293"/>
      <c r="E1526" s="171" t="s">
        <v>1052</v>
      </c>
    </row>
    <row r="1527" spans="1:5" x14ac:dyDescent="0.25">
      <c r="A1527" s="274" t="s">
        <v>1795</v>
      </c>
      <c r="B1527" s="276" t="s">
        <v>1787</v>
      </c>
      <c r="C1527" s="277"/>
      <c r="D1527" s="280" t="s">
        <v>43</v>
      </c>
      <c r="E1527" s="172" t="s">
        <v>1051</v>
      </c>
    </row>
    <row r="1528" spans="1:5" x14ac:dyDescent="0.25">
      <c r="A1528" s="275"/>
      <c r="B1528" s="278"/>
      <c r="C1528" s="279"/>
      <c r="D1528" s="281"/>
      <c r="E1528" s="173" t="s">
        <v>1052</v>
      </c>
    </row>
    <row r="1529" spans="1:5" x14ac:dyDescent="0.25">
      <c r="A1529" s="282" t="s">
        <v>1796</v>
      </c>
      <c r="B1529" s="284" t="s">
        <v>1787</v>
      </c>
      <c r="C1529" s="285"/>
      <c r="D1529" s="288" t="s">
        <v>43</v>
      </c>
      <c r="E1529" s="170" t="s">
        <v>1051</v>
      </c>
    </row>
    <row r="1530" spans="1:5" x14ac:dyDescent="0.25">
      <c r="A1530" s="290"/>
      <c r="B1530" s="291"/>
      <c r="C1530" s="292"/>
      <c r="D1530" s="293"/>
      <c r="E1530" s="171" t="s">
        <v>1052</v>
      </c>
    </row>
    <row r="1531" spans="1:5" x14ac:dyDescent="0.25">
      <c r="A1531" s="274" t="s">
        <v>1797</v>
      </c>
      <c r="B1531" s="276" t="s">
        <v>1798</v>
      </c>
      <c r="C1531" s="277"/>
      <c r="D1531" s="280" t="s">
        <v>43</v>
      </c>
      <c r="E1531" s="172" t="s">
        <v>1051</v>
      </c>
    </row>
    <row r="1532" spans="1:5" x14ac:dyDescent="0.25">
      <c r="A1532" s="275"/>
      <c r="B1532" s="278"/>
      <c r="C1532" s="279"/>
      <c r="D1532" s="281"/>
      <c r="E1532" s="173" t="s">
        <v>1052</v>
      </c>
    </row>
    <row r="1533" spans="1:5" x14ac:dyDescent="0.25">
      <c r="A1533" s="282" t="s">
        <v>1799</v>
      </c>
      <c r="B1533" s="284" t="s">
        <v>1798</v>
      </c>
      <c r="C1533" s="285"/>
      <c r="D1533" s="288" t="s">
        <v>43</v>
      </c>
      <c r="E1533" s="170" t="s">
        <v>1051</v>
      </c>
    </row>
    <row r="1534" spans="1:5" x14ac:dyDescent="0.25">
      <c r="A1534" s="290"/>
      <c r="B1534" s="291"/>
      <c r="C1534" s="292"/>
      <c r="D1534" s="293"/>
      <c r="E1534" s="171" t="s">
        <v>1052</v>
      </c>
    </row>
    <row r="1535" spans="1:5" x14ac:dyDescent="0.25">
      <c r="A1535" s="274" t="s">
        <v>1800</v>
      </c>
      <c r="B1535" s="276" t="s">
        <v>1798</v>
      </c>
      <c r="C1535" s="277"/>
      <c r="D1535" s="280" t="s">
        <v>43</v>
      </c>
      <c r="E1535" s="172" t="s">
        <v>1051</v>
      </c>
    </row>
    <row r="1536" spans="1:5" x14ac:dyDescent="0.25">
      <c r="A1536" s="275"/>
      <c r="B1536" s="278"/>
      <c r="C1536" s="279"/>
      <c r="D1536" s="281"/>
      <c r="E1536" s="173" t="s">
        <v>1052</v>
      </c>
    </row>
    <row r="1537" spans="1:5" x14ac:dyDescent="0.25">
      <c r="A1537" s="282" t="s">
        <v>1801</v>
      </c>
      <c r="B1537" s="284" t="s">
        <v>1798</v>
      </c>
      <c r="C1537" s="285"/>
      <c r="D1537" s="288" t="s">
        <v>43</v>
      </c>
      <c r="E1537" s="170" t="s">
        <v>1051</v>
      </c>
    </row>
    <row r="1538" spans="1:5" x14ac:dyDescent="0.25">
      <c r="A1538" s="290"/>
      <c r="B1538" s="291"/>
      <c r="C1538" s="292"/>
      <c r="D1538" s="293"/>
      <c r="E1538" s="171" t="s">
        <v>1052</v>
      </c>
    </row>
    <row r="1539" spans="1:5" x14ac:dyDescent="0.25">
      <c r="A1539" s="274" t="s">
        <v>1802</v>
      </c>
      <c r="B1539" s="276" t="s">
        <v>1798</v>
      </c>
      <c r="C1539" s="277"/>
      <c r="D1539" s="280" t="s">
        <v>43</v>
      </c>
      <c r="E1539" s="172" t="s">
        <v>1051</v>
      </c>
    </row>
    <row r="1540" spans="1:5" x14ac:dyDescent="0.25">
      <c r="A1540" s="275"/>
      <c r="B1540" s="278"/>
      <c r="C1540" s="279"/>
      <c r="D1540" s="281"/>
      <c r="E1540" s="173" t="s">
        <v>1052</v>
      </c>
    </row>
    <row r="1541" spans="1:5" x14ac:dyDescent="0.25">
      <c r="A1541" s="282" t="s">
        <v>1803</v>
      </c>
      <c r="B1541" s="284" t="s">
        <v>1798</v>
      </c>
      <c r="C1541" s="285"/>
      <c r="D1541" s="288" t="s">
        <v>43</v>
      </c>
      <c r="E1541" s="170" t="s">
        <v>1051</v>
      </c>
    </row>
    <row r="1542" spans="1:5" x14ac:dyDescent="0.25">
      <c r="A1542" s="290"/>
      <c r="B1542" s="291"/>
      <c r="C1542" s="292"/>
      <c r="D1542" s="293"/>
      <c r="E1542" s="171" t="s">
        <v>1052</v>
      </c>
    </row>
    <row r="1543" spans="1:5" x14ac:dyDescent="0.25">
      <c r="A1543" s="274" t="s">
        <v>1804</v>
      </c>
      <c r="B1543" s="276" t="s">
        <v>1798</v>
      </c>
      <c r="C1543" s="277"/>
      <c r="D1543" s="280" t="s">
        <v>43</v>
      </c>
      <c r="E1543" s="172" t="s">
        <v>1051</v>
      </c>
    </row>
    <row r="1544" spans="1:5" x14ac:dyDescent="0.25">
      <c r="A1544" s="275"/>
      <c r="B1544" s="278"/>
      <c r="C1544" s="279"/>
      <c r="D1544" s="281"/>
      <c r="E1544" s="173" t="s">
        <v>1052</v>
      </c>
    </row>
    <row r="1545" spans="1:5" x14ac:dyDescent="0.25">
      <c r="A1545" s="282" t="s">
        <v>1730</v>
      </c>
      <c r="B1545" s="284"/>
      <c r="C1545" s="285"/>
      <c r="D1545" s="288" t="s">
        <v>43</v>
      </c>
      <c r="E1545" s="170" t="s">
        <v>1051</v>
      </c>
    </row>
    <row r="1546" spans="1:5" x14ac:dyDescent="0.25">
      <c r="A1546" s="290"/>
      <c r="B1546" s="291"/>
      <c r="C1546" s="292"/>
      <c r="D1546" s="293"/>
      <c r="E1546" s="171" t="s">
        <v>1052</v>
      </c>
    </row>
    <row r="1547" spans="1:5" x14ac:dyDescent="0.25">
      <c r="A1547" s="274" t="s">
        <v>1749</v>
      </c>
      <c r="B1547" s="276"/>
      <c r="C1547" s="277"/>
      <c r="D1547" s="280" t="s">
        <v>43</v>
      </c>
      <c r="E1547" s="172" t="s">
        <v>1051</v>
      </c>
    </row>
    <row r="1548" spans="1:5" x14ac:dyDescent="0.25">
      <c r="A1548" s="275"/>
      <c r="B1548" s="278"/>
      <c r="C1548" s="279"/>
      <c r="D1548" s="281"/>
      <c r="E1548" s="173" t="s">
        <v>1052</v>
      </c>
    </row>
    <row r="1549" spans="1:5" x14ac:dyDescent="0.25">
      <c r="A1549" s="282" t="s">
        <v>1760</v>
      </c>
      <c r="B1549" s="284"/>
      <c r="C1549" s="285"/>
      <c r="D1549" s="288" t="s">
        <v>43</v>
      </c>
      <c r="E1549" s="170" t="s">
        <v>1051</v>
      </c>
    </row>
    <row r="1550" spans="1:5" x14ac:dyDescent="0.25">
      <c r="A1550" s="290"/>
      <c r="B1550" s="291"/>
      <c r="C1550" s="292"/>
      <c r="D1550" s="293"/>
      <c r="E1550" s="171" t="s">
        <v>1052</v>
      </c>
    </row>
    <row r="1551" spans="1:5" x14ac:dyDescent="0.25">
      <c r="A1551" s="274" t="s">
        <v>1774</v>
      </c>
      <c r="B1551" s="276"/>
      <c r="C1551" s="277"/>
      <c r="D1551" s="280" t="s">
        <v>43</v>
      </c>
      <c r="E1551" s="172" t="s">
        <v>1051</v>
      </c>
    </row>
    <row r="1552" spans="1:5" x14ac:dyDescent="0.25">
      <c r="A1552" s="275"/>
      <c r="B1552" s="278"/>
      <c r="C1552" s="279"/>
      <c r="D1552" s="281"/>
      <c r="E1552" s="173" t="s">
        <v>1052</v>
      </c>
    </row>
    <row r="1553" spans="1:5" x14ac:dyDescent="0.25">
      <c r="A1553" s="282" t="s">
        <v>1787</v>
      </c>
      <c r="B1553" s="284"/>
      <c r="C1553" s="285"/>
      <c r="D1553" s="288" t="s">
        <v>43</v>
      </c>
      <c r="E1553" s="170" t="s">
        <v>1051</v>
      </c>
    </row>
    <row r="1554" spans="1:5" x14ac:dyDescent="0.25">
      <c r="A1554" s="290"/>
      <c r="B1554" s="291"/>
      <c r="C1554" s="292"/>
      <c r="D1554" s="293"/>
      <c r="E1554" s="171" t="s">
        <v>1052</v>
      </c>
    </row>
    <row r="1555" spans="1:5" x14ac:dyDescent="0.25">
      <c r="A1555" s="274" t="s">
        <v>1805</v>
      </c>
      <c r="B1555" s="276" t="s">
        <v>1787</v>
      </c>
      <c r="C1555" s="277"/>
      <c r="D1555" s="280" t="s">
        <v>43</v>
      </c>
      <c r="E1555" s="172" t="s">
        <v>1051</v>
      </c>
    </row>
    <row r="1556" spans="1:5" x14ac:dyDescent="0.25">
      <c r="A1556" s="275"/>
      <c r="B1556" s="278"/>
      <c r="C1556" s="279"/>
      <c r="D1556" s="281"/>
      <c r="E1556" s="173" t="s">
        <v>1052</v>
      </c>
    </row>
    <row r="1557" spans="1:5" x14ac:dyDescent="0.25">
      <c r="A1557" s="282" t="s">
        <v>1779</v>
      </c>
      <c r="B1557" s="284" t="s">
        <v>1730</v>
      </c>
      <c r="C1557" s="285"/>
      <c r="D1557" s="288" t="s">
        <v>43</v>
      </c>
      <c r="E1557" s="170" t="s">
        <v>1051</v>
      </c>
    </row>
    <row r="1558" spans="1:5" x14ac:dyDescent="0.25">
      <c r="A1558" s="290"/>
      <c r="B1558" s="291"/>
      <c r="C1558" s="292"/>
      <c r="D1558" s="293"/>
      <c r="E1558" s="171" t="s">
        <v>1052</v>
      </c>
    </row>
    <row r="1559" spans="1:5" x14ac:dyDescent="0.25">
      <c r="A1559" s="274" t="s">
        <v>1806</v>
      </c>
      <c r="B1559" s="276" t="s">
        <v>1774</v>
      </c>
      <c r="C1559" s="277"/>
      <c r="D1559" s="280" t="s">
        <v>43</v>
      </c>
      <c r="E1559" s="172" t="s">
        <v>1051</v>
      </c>
    </row>
    <row r="1560" spans="1:5" x14ac:dyDescent="0.25">
      <c r="A1560" s="275"/>
      <c r="B1560" s="278"/>
      <c r="C1560" s="279"/>
      <c r="D1560" s="281"/>
      <c r="E1560" s="173" t="s">
        <v>1052</v>
      </c>
    </row>
    <row r="1561" spans="1:5" x14ac:dyDescent="0.25">
      <c r="A1561" s="282" t="s">
        <v>1807</v>
      </c>
      <c r="B1561" s="284" t="s">
        <v>1787</v>
      </c>
      <c r="C1561" s="285"/>
      <c r="D1561" s="288" t="s">
        <v>43</v>
      </c>
      <c r="E1561" s="170" t="s">
        <v>1051</v>
      </c>
    </row>
    <row r="1562" spans="1:5" x14ac:dyDescent="0.25">
      <c r="A1562" s="290"/>
      <c r="B1562" s="291"/>
      <c r="C1562" s="292"/>
      <c r="D1562" s="293"/>
      <c r="E1562" s="171" t="s">
        <v>1052</v>
      </c>
    </row>
    <row r="1563" spans="1:5" x14ac:dyDescent="0.25">
      <c r="A1563" s="274" t="s">
        <v>1434</v>
      </c>
      <c r="B1563" s="276" t="s">
        <v>1749</v>
      </c>
      <c r="C1563" s="277"/>
      <c r="D1563" s="280" t="s">
        <v>43</v>
      </c>
      <c r="E1563" s="172" t="s">
        <v>1051</v>
      </c>
    </row>
    <row r="1564" spans="1:5" x14ac:dyDescent="0.25">
      <c r="A1564" s="275"/>
      <c r="B1564" s="278"/>
      <c r="C1564" s="279"/>
      <c r="D1564" s="281"/>
      <c r="E1564" s="173" t="s">
        <v>1052</v>
      </c>
    </row>
    <row r="1565" spans="1:5" x14ac:dyDescent="0.25">
      <c r="A1565" s="282" t="s">
        <v>1798</v>
      </c>
      <c r="B1565" s="284"/>
      <c r="C1565" s="285"/>
      <c r="D1565" s="288" t="s">
        <v>43</v>
      </c>
      <c r="E1565" s="170" t="s">
        <v>1051</v>
      </c>
    </row>
    <row r="1566" spans="1:5" x14ac:dyDescent="0.25">
      <c r="A1566" s="290"/>
      <c r="B1566" s="291"/>
      <c r="C1566" s="292"/>
      <c r="D1566" s="293"/>
      <c r="E1566" s="171" t="s">
        <v>1052</v>
      </c>
    </row>
    <row r="1567" spans="1:5" x14ac:dyDescent="0.25">
      <c r="A1567" s="168" t="s">
        <v>1808</v>
      </c>
      <c r="B1567" s="296"/>
      <c r="C1567" s="297"/>
      <c r="D1567" s="158" t="s">
        <v>44</v>
      </c>
      <c r="E1567" s="169"/>
    </row>
    <row r="1568" spans="1:5" x14ac:dyDescent="0.25">
      <c r="A1568" s="166" t="s">
        <v>1809</v>
      </c>
      <c r="B1568" s="294"/>
      <c r="C1568" s="295"/>
      <c r="D1568" s="157" t="s">
        <v>44</v>
      </c>
      <c r="E1568" s="167"/>
    </row>
    <row r="1569" spans="1:5" x14ac:dyDescent="0.25">
      <c r="A1569" s="168" t="s">
        <v>1810</v>
      </c>
      <c r="B1569" s="296"/>
      <c r="C1569" s="297"/>
      <c r="D1569" s="158" t="s">
        <v>44</v>
      </c>
      <c r="E1569" s="169"/>
    </row>
    <row r="1570" spans="1:5" x14ac:dyDescent="0.25">
      <c r="A1570" s="166" t="s">
        <v>1811</v>
      </c>
      <c r="B1570" s="294"/>
      <c r="C1570" s="295"/>
      <c r="D1570" s="157" t="s">
        <v>44</v>
      </c>
      <c r="E1570" s="167"/>
    </row>
    <row r="1571" spans="1:5" x14ac:dyDescent="0.25">
      <c r="A1571" s="168" t="s">
        <v>1812</v>
      </c>
      <c r="B1571" s="296"/>
      <c r="C1571" s="297"/>
      <c r="D1571" s="158" t="s">
        <v>44</v>
      </c>
      <c r="E1571" s="169"/>
    </row>
    <row r="1572" spans="1:5" x14ac:dyDescent="0.25">
      <c r="A1572" s="166" t="s">
        <v>1813</v>
      </c>
      <c r="B1572" s="294"/>
      <c r="C1572" s="295"/>
      <c r="D1572" s="157" t="s">
        <v>44</v>
      </c>
      <c r="E1572" s="167"/>
    </row>
    <row r="1573" spans="1:5" x14ac:dyDescent="0.25">
      <c r="A1573" s="168" t="s">
        <v>1814</v>
      </c>
      <c r="B1573" s="296"/>
      <c r="C1573" s="297"/>
      <c r="D1573" s="158" t="s">
        <v>44</v>
      </c>
      <c r="E1573" s="169"/>
    </row>
    <row r="1574" spans="1:5" x14ac:dyDescent="0.25">
      <c r="A1574" s="166" t="s">
        <v>1815</v>
      </c>
      <c r="B1574" s="294"/>
      <c r="C1574" s="295"/>
      <c r="D1574" s="157" t="s">
        <v>44</v>
      </c>
      <c r="E1574" s="167"/>
    </row>
    <row r="1575" spans="1:5" x14ac:dyDescent="0.25">
      <c r="A1575" s="168" t="s">
        <v>1816</v>
      </c>
      <c r="B1575" s="296"/>
      <c r="C1575" s="297"/>
      <c r="D1575" s="158" t="s">
        <v>44</v>
      </c>
      <c r="E1575" s="169"/>
    </row>
    <row r="1576" spans="1:5" x14ac:dyDescent="0.25">
      <c r="A1576" s="166" t="s">
        <v>1817</v>
      </c>
      <c r="B1576" s="294"/>
      <c r="C1576" s="295"/>
      <c r="D1576" s="157" t="s">
        <v>44</v>
      </c>
      <c r="E1576" s="167"/>
    </row>
    <row r="1577" spans="1:5" x14ac:dyDescent="0.25">
      <c r="A1577" s="168" t="s">
        <v>1818</v>
      </c>
      <c r="B1577" s="296"/>
      <c r="C1577" s="297"/>
      <c r="D1577" s="158" t="s">
        <v>44</v>
      </c>
      <c r="E1577" s="169"/>
    </row>
    <row r="1578" spans="1:5" x14ac:dyDescent="0.25">
      <c r="A1578" s="282" t="s">
        <v>1819</v>
      </c>
      <c r="B1578" s="284"/>
      <c r="C1578" s="285"/>
      <c r="D1578" s="288" t="s">
        <v>44</v>
      </c>
      <c r="E1578" s="170" t="s">
        <v>1051</v>
      </c>
    </row>
    <row r="1579" spans="1:5" x14ac:dyDescent="0.25">
      <c r="A1579" s="290"/>
      <c r="B1579" s="291"/>
      <c r="C1579" s="292"/>
      <c r="D1579" s="293"/>
      <c r="E1579" s="171" t="s">
        <v>1052</v>
      </c>
    </row>
    <row r="1580" spans="1:5" x14ac:dyDescent="0.25">
      <c r="A1580" s="168" t="s">
        <v>1820</v>
      </c>
      <c r="B1580" s="296"/>
      <c r="C1580" s="297"/>
      <c r="D1580" s="158" t="s">
        <v>44</v>
      </c>
      <c r="E1580" s="169"/>
    </row>
    <row r="1581" spans="1:5" x14ac:dyDescent="0.25">
      <c r="A1581" s="166" t="s">
        <v>1821</v>
      </c>
      <c r="B1581" s="294"/>
      <c r="C1581" s="295"/>
      <c r="D1581" s="157" t="s">
        <v>44</v>
      </c>
      <c r="E1581" s="167"/>
    </row>
    <row r="1582" spans="1:5" x14ac:dyDescent="0.25">
      <c r="A1582" s="168" t="s">
        <v>1822</v>
      </c>
      <c r="B1582" s="296"/>
      <c r="C1582" s="297"/>
      <c r="D1582" s="158" t="s">
        <v>44</v>
      </c>
      <c r="E1582" s="169"/>
    </row>
    <row r="1583" spans="1:5" x14ac:dyDescent="0.25">
      <c r="A1583" s="166" t="s">
        <v>1823</v>
      </c>
      <c r="B1583" s="294"/>
      <c r="C1583" s="295"/>
      <c r="D1583" s="157" t="s">
        <v>44</v>
      </c>
      <c r="E1583" s="167"/>
    </row>
    <row r="1584" spans="1:5" x14ac:dyDescent="0.25">
      <c r="A1584" s="168" t="s">
        <v>1824</v>
      </c>
      <c r="B1584" s="296"/>
      <c r="C1584" s="297"/>
      <c r="D1584" s="158" t="s">
        <v>44</v>
      </c>
      <c r="E1584" s="169"/>
    </row>
    <row r="1585" spans="1:5" x14ac:dyDescent="0.25">
      <c r="A1585" s="166" t="s">
        <v>1825</v>
      </c>
      <c r="B1585" s="294"/>
      <c r="C1585" s="295"/>
      <c r="D1585" s="157" t="s">
        <v>44</v>
      </c>
      <c r="E1585" s="167"/>
    </row>
    <row r="1586" spans="1:5" x14ac:dyDescent="0.25">
      <c r="A1586" s="168" t="s">
        <v>1826</v>
      </c>
      <c r="B1586" s="296"/>
      <c r="C1586" s="297"/>
      <c r="D1586" s="158" t="s">
        <v>44</v>
      </c>
      <c r="E1586" s="169"/>
    </row>
    <row r="1587" spans="1:5" x14ac:dyDescent="0.25">
      <c r="A1587" s="282" t="s">
        <v>1827</v>
      </c>
      <c r="B1587" s="284" t="s">
        <v>1828</v>
      </c>
      <c r="C1587" s="285"/>
      <c r="D1587" s="288" t="s">
        <v>44</v>
      </c>
      <c r="E1587" s="170" t="s">
        <v>1051</v>
      </c>
    </row>
    <row r="1588" spans="1:5" x14ac:dyDescent="0.25">
      <c r="A1588" s="290"/>
      <c r="B1588" s="291"/>
      <c r="C1588" s="292"/>
      <c r="D1588" s="293"/>
      <c r="E1588" s="171" t="s">
        <v>1052</v>
      </c>
    </row>
    <row r="1589" spans="1:5" x14ac:dyDescent="0.25">
      <c r="A1589" s="274" t="s">
        <v>1829</v>
      </c>
      <c r="B1589" s="276" t="s">
        <v>1828</v>
      </c>
      <c r="C1589" s="277"/>
      <c r="D1589" s="280" t="s">
        <v>44</v>
      </c>
      <c r="E1589" s="172" t="s">
        <v>1051</v>
      </c>
    </row>
    <row r="1590" spans="1:5" x14ac:dyDescent="0.25">
      <c r="A1590" s="275"/>
      <c r="B1590" s="278"/>
      <c r="C1590" s="279"/>
      <c r="D1590" s="281"/>
      <c r="E1590" s="173" t="s">
        <v>1052</v>
      </c>
    </row>
    <row r="1591" spans="1:5" x14ac:dyDescent="0.25">
      <c r="A1591" s="282" t="s">
        <v>1830</v>
      </c>
      <c r="B1591" s="284" t="s">
        <v>1828</v>
      </c>
      <c r="C1591" s="285"/>
      <c r="D1591" s="288" t="s">
        <v>44</v>
      </c>
      <c r="E1591" s="170" t="s">
        <v>1051</v>
      </c>
    </row>
    <row r="1592" spans="1:5" x14ac:dyDescent="0.25">
      <c r="A1592" s="290"/>
      <c r="B1592" s="291"/>
      <c r="C1592" s="292"/>
      <c r="D1592" s="293"/>
      <c r="E1592" s="171" t="s">
        <v>1052</v>
      </c>
    </row>
    <row r="1593" spans="1:5" x14ac:dyDescent="0.25">
      <c r="A1593" s="274" t="s">
        <v>1831</v>
      </c>
      <c r="B1593" s="276" t="s">
        <v>1828</v>
      </c>
      <c r="C1593" s="277"/>
      <c r="D1593" s="280" t="s">
        <v>44</v>
      </c>
      <c r="E1593" s="172" t="s">
        <v>1051</v>
      </c>
    </row>
    <row r="1594" spans="1:5" x14ac:dyDescent="0.25">
      <c r="A1594" s="275"/>
      <c r="B1594" s="278"/>
      <c r="C1594" s="279"/>
      <c r="D1594" s="281"/>
      <c r="E1594" s="173" t="s">
        <v>1052</v>
      </c>
    </row>
    <row r="1595" spans="1:5" x14ac:dyDescent="0.25">
      <c r="A1595" s="282" t="s">
        <v>1832</v>
      </c>
      <c r="B1595" s="284" t="s">
        <v>1828</v>
      </c>
      <c r="C1595" s="285"/>
      <c r="D1595" s="288" t="s">
        <v>44</v>
      </c>
      <c r="E1595" s="170" t="s">
        <v>1051</v>
      </c>
    </row>
    <row r="1596" spans="1:5" x14ac:dyDescent="0.25">
      <c r="A1596" s="290"/>
      <c r="B1596" s="291"/>
      <c r="C1596" s="292"/>
      <c r="D1596" s="293"/>
      <c r="E1596" s="171" t="s">
        <v>1052</v>
      </c>
    </row>
    <row r="1597" spans="1:5" x14ac:dyDescent="0.25">
      <c r="A1597" s="274" t="s">
        <v>1833</v>
      </c>
      <c r="B1597" s="276" t="s">
        <v>1828</v>
      </c>
      <c r="C1597" s="277"/>
      <c r="D1597" s="280" t="s">
        <v>44</v>
      </c>
      <c r="E1597" s="172" t="s">
        <v>1051</v>
      </c>
    </row>
    <row r="1598" spans="1:5" x14ac:dyDescent="0.25">
      <c r="A1598" s="275"/>
      <c r="B1598" s="278"/>
      <c r="C1598" s="279"/>
      <c r="D1598" s="281"/>
      <c r="E1598" s="173" t="s">
        <v>1052</v>
      </c>
    </row>
    <row r="1599" spans="1:5" x14ac:dyDescent="0.25">
      <c r="A1599" s="282" t="s">
        <v>1834</v>
      </c>
      <c r="B1599" s="284" t="s">
        <v>1828</v>
      </c>
      <c r="C1599" s="285"/>
      <c r="D1599" s="288" t="s">
        <v>44</v>
      </c>
      <c r="E1599" s="170" t="s">
        <v>1051</v>
      </c>
    </row>
    <row r="1600" spans="1:5" x14ac:dyDescent="0.25">
      <c r="A1600" s="290"/>
      <c r="B1600" s="291"/>
      <c r="C1600" s="292"/>
      <c r="D1600" s="293"/>
      <c r="E1600" s="171" t="s">
        <v>1052</v>
      </c>
    </row>
    <row r="1601" spans="1:5" x14ac:dyDescent="0.25">
      <c r="A1601" s="274" t="s">
        <v>1835</v>
      </c>
      <c r="B1601" s="276" t="s">
        <v>1828</v>
      </c>
      <c r="C1601" s="277"/>
      <c r="D1601" s="280" t="s">
        <v>44</v>
      </c>
      <c r="E1601" s="172" t="s">
        <v>1051</v>
      </c>
    </row>
    <row r="1602" spans="1:5" x14ac:dyDescent="0.25">
      <c r="A1602" s="275"/>
      <c r="B1602" s="278"/>
      <c r="C1602" s="279"/>
      <c r="D1602" s="281"/>
      <c r="E1602" s="173" t="s">
        <v>1052</v>
      </c>
    </row>
    <row r="1603" spans="1:5" x14ac:dyDescent="0.25">
      <c r="A1603" s="282" t="s">
        <v>1836</v>
      </c>
      <c r="B1603" s="284" t="s">
        <v>1828</v>
      </c>
      <c r="C1603" s="285"/>
      <c r="D1603" s="288" t="s">
        <v>44</v>
      </c>
      <c r="E1603" s="170" t="s">
        <v>1051</v>
      </c>
    </row>
    <row r="1604" spans="1:5" x14ac:dyDescent="0.25">
      <c r="A1604" s="290"/>
      <c r="B1604" s="291"/>
      <c r="C1604" s="292"/>
      <c r="D1604" s="293"/>
      <c r="E1604" s="171" t="s">
        <v>1052</v>
      </c>
    </row>
    <row r="1605" spans="1:5" x14ac:dyDescent="0.25">
      <c r="A1605" s="274" t="s">
        <v>1837</v>
      </c>
      <c r="B1605" s="276" t="s">
        <v>1828</v>
      </c>
      <c r="C1605" s="277"/>
      <c r="D1605" s="280" t="s">
        <v>44</v>
      </c>
      <c r="E1605" s="172" t="s">
        <v>1051</v>
      </c>
    </row>
    <row r="1606" spans="1:5" x14ac:dyDescent="0.25">
      <c r="A1606" s="275"/>
      <c r="B1606" s="278"/>
      <c r="C1606" s="279"/>
      <c r="D1606" s="281"/>
      <c r="E1606" s="173" t="s">
        <v>1052</v>
      </c>
    </row>
    <row r="1607" spans="1:5" x14ac:dyDescent="0.25">
      <c r="A1607" s="282" t="s">
        <v>1838</v>
      </c>
      <c r="B1607" s="284" t="s">
        <v>1828</v>
      </c>
      <c r="C1607" s="285"/>
      <c r="D1607" s="288" t="s">
        <v>44</v>
      </c>
      <c r="E1607" s="170" t="s">
        <v>1051</v>
      </c>
    </row>
    <row r="1608" spans="1:5" x14ac:dyDescent="0.25">
      <c r="A1608" s="290"/>
      <c r="B1608" s="291"/>
      <c r="C1608" s="292"/>
      <c r="D1608" s="293"/>
      <c r="E1608" s="171" t="s">
        <v>1052</v>
      </c>
    </row>
    <row r="1609" spans="1:5" x14ac:dyDescent="0.25">
      <c r="A1609" s="274" t="s">
        <v>1839</v>
      </c>
      <c r="B1609" s="276" t="s">
        <v>1828</v>
      </c>
      <c r="C1609" s="277"/>
      <c r="D1609" s="280" t="s">
        <v>44</v>
      </c>
      <c r="E1609" s="172" t="s">
        <v>1051</v>
      </c>
    </row>
    <row r="1610" spans="1:5" x14ac:dyDescent="0.25">
      <c r="A1610" s="275"/>
      <c r="B1610" s="278"/>
      <c r="C1610" s="279"/>
      <c r="D1610" s="281"/>
      <c r="E1610" s="173" t="s">
        <v>1052</v>
      </c>
    </row>
    <row r="1611" spans="1:5" x14ac:dyDescent="0.25">
      <c r="A1611" s="282" t="s">
        <v>1840</v>
      </c>
      <c r="B1611" s="284" t="s">
        <v>1828</v>
      </c>
      <c r="C1611" s="285"/>
      <c r="D1611" s="288" t="s">
        <v>44</v>
      </c>
      <c r="E1611" s="170" t="s">
        <v>1051</v>
      </c>
    </row>
    <row r="1612" spans="1:5" x14ac:dyDescent="0.25">
      <c r="A1612" s="290"/>
      <c r="B1612" s="291"/>
      <c r="C1612" s="292"/>
      <c r="D1612" s="293"/>
      <c r="E1612" s="171" t="s">
        <v>1052</v>
      </c>
    </row>
    <row r="1613" spans="1:5" x14ac:dyDescent="0.25">
      <c r="A1613" s="274" t="s">
        <v>1841</v>
      </c>
      <c r="B1613" s="276" t="s">
        <v>1828</v>
      </c>
      <c r="C1613" s="277"/>
      <c r="D1613" s="280" t="s">
        <v>44</v>
      </c>
      <c r="E1613" s="172" t="s">
        <v>1051</v>
      </c>
    </row>
    <row r="1614" spans="1:5" x14ac:dyDescent="0.25">
      <c r="A1614" s="275"/>
      <c r="B1614" s="278"/>
      <c r="C1614" s="279"/>
      <c r="D1614" s="281"/>
      <c r="E1614" s="173" t="s">
        <v>1052</v>
      </c>
    </row>
    <row r="1615" spans="1:5" x14ac:dyDescent="0.25">
      <c r="A1615" s="282" t="s">
        <v>1842</v>
      </c>
      <c r="B1615" s="284" t="s">
        <v>1828</v>
      </c>
      <c r="C1615" s="285"/>
      <c r="D1615" s="288" t="s">
        <v>44</v>
      </c>
      <c r="E1615" s="170" t="s">
        <v>1051</v>
      </c>
    </row>
    <row r="1616" spans="1:5" x14ac:dyDescent="0.25">
      <c r="A1616" s="290"/>
      <c r="B1616" s="291"/>
      <c r="C1616" s="292"/>
      <c r="D1616" s="293"/>
      <c r="E1616" s="171" t="s">
        <v>1052</v>
      </c>
    </row>
    <row r="1617" spans="1:5" x14ac:dyDescent="0.25">
      <c r="A1617" s="274" t="s">
        <v>1843</v>
      </c>
      <c r="B1617" s="276" t="s">
        <v>1828</v>
      </c>
      <c r="C1617" s="277"/>
      <c r="D1617" s="280" t="s">
        <v>44</v>
      </c>
      <c r="E1617" s="172" t="s">
        <v>1051</v>
      </c>
    </row>
    <row r="1618" spans="1:5" x14ac:dyDescent="0.25">
      <c r="A1618" s="275"/>
      <c r="B1618" s="278"/>
      <c r="C1618" s="279"/>
      <c r="D1618" s="281"/>
      <c r="E1618" s="173" t="s">
        <v>1052</v>
      </c>
    </row>
    <row r="1619" spans="1:5" x14ac:dyDescent="0.25">
      <c r="A1619" s="282" t="s">
        <v>1844</v>
      </c>
      <c r="B1619" s="284" t="s">
        <v>1828</v>
      </c>
      <c r="C1619" s="285"/>
      <c r="D1619" s="288" t="s">
        <v>44</v>
      </c>
      <c r="E1619" s="170" t="s">
        <v>1051</v>
      </c>
    </row>
    <row r="1620" spans="1:5" x14ac:dyDescent="0.25">
      <c r="A1620" s="290"/>
      <c r="B1620" s="291"/>
      <c r="C1620" s="292"/>
      <c r="D1620" s="293"/>
      <c r="E1620" s="171" t="s">
        <v>1052</v>
      </c>
    </row>
    <row r="1621" spans="1:5" x14ac:dyDescent="0.25">
      <c r="A1621" s="274" t="s">
        <v>1845</v>
      </c>
      <c r="B1621" s="276" t="s">
        <v>1828</v>
      </c>
      <c r="C1621" s="277"/>
      <c r="D1621" s="280" t="s">
        <v>44</v>
      </c>
      <c r="E1621" s="172" t="s">
        <v>1051</v>
      </c>
    </row>
    <row r="1622" spans="1:5" x14ac:dyDescent="0.25">
      <c r="A1622" s="275"/>
      <c r="B1622" s="278"/>
      <c r="C1622" s="279"/>
      <c r="D1622" s="281"/>
      <c r="E1622" s="173" t="s">
        <v>1052</v>
      </c>
    </row>
    <row r="1623" spans="1:5" x14ac:dyDescent="0.25">
      <c r="A1623" s="282" t="s">
        <v>1846</v>
      </c>
      <c r="B1623" s="284" t="s">
        <v>1828</v>
      </c>
      <c r="C1623" s="285"/>
      <c r="D1623" s="288" t="s">
        <v>44</v>
      </c>
      <c r="E1623" s="170" t="s">
        <v>1051</v>
      </c>
    </row>
    <row r="1624" spans="1:5" x14ac:dyDescent="0.25">
      <c r="A1624" s="290"/>
      <c r="B1624" s="291"/>
      <c r="C1624" s="292"/>
      <c r="D1624" s="293"/>
      <c r="E1624" s="171" t="s">
        <v>1052</v>
      </c>
    </row>
    <row r="1625" spans="1:5" x14ac:dyDescent="0.25">
      <c r="A1625" s="274" t="s">
        <v>1847</v>
      </c>
      <c r="B1625" s="276" t="s">
        <v>1828</v>
      </c>
      <c r="C1625" s="277"/>
      <c r="D1625" s="280" t="s">
        <v>44</v>
      </c>
      <c r="E1625" s="172" t="s">
        <v>1051</v>
      </c>
    </row>
    <row r="1626" spans="1:5" x14ac:dyDescent="0.25">
      <c r="A1626" s="275"/>
      <c r="B1626" s="278"/>
      <c r="C1626" s="279"/>
      <c r="D1626" s="281"/>
      <c r="E1626" s="173" t="s">
        <v>1052</v>
      </c>
    </row>
    <row r="1627" spans="1:5" x14ac:dyDescent="0.25">
      <c r="A1627" s="282" t="s">
        <v>1848</v>
      </c>
      <c r="B1627" s="284" t="s">
        <v>1828</v>
      </c>
      <c r="C1627" s="285"/>
      <c r="D1627" s="288" t="s">
        <v>44</v>
      </c>
      <c r="E1627" s="170" t="s">
        <v>1051</v>
      </c>
    </row>
    <row r="1628" spans="1:5" x14ac:dyDescent="0.25">
      <c r="A1628" s="290"/>
      <c r="B1628" s="291"/>
      <c r="C1628" s="292"/>
      <c r="D1628" s="293"/>
      <c r="E1628" s="171" t="s">
        <v>1052</v>
      </c>
    </row>
    <row r="1629" spans="1:5" x14ac:dyDescent="0.25">
      <c r="A1629" s="274" t="s">
        <v>1849</v>
      </c>
      <c r="B1629" s="276" t="s">
        <v>1828</v>
      </c>
      <c r="C1629" s="277"/>
      <c r="D1629" s="280" t="s">
        <v>44</v>
      </c>
      <c r="E1629" s="172" t="s">
        <v>1051</v>
      </c>
    </row>
    <row r="1630" spans="1:5" x14ac:dyDescent="0.25">
      <c r="A1630" s="275"/>
      <c r="B1630" s="278"/>
      <c r="C1630" s="279"/>
      <c r="D1630" s="281"/>
      <c r="E1630" s="173" t="s">
        <v>1052</v>
      </c>
    </row>
    <row r="1631" spans="1:5" x14ac:dyDescent="0.25">
      <c r="A1631" s="282" t="s">
        <v>1850</v>
      </c>
      <c r="B1631" s="284" t="s">
        <v>1828</v>
      </c>
      <c r="C1631" s="285"/>
      <c r="D1631" s="288" t="s">
        <v>44</v>
      </c>
      <c r="E1631" s="170" t="s">
        <v>1051</v>
      </c>
    </row>
    <row r="1632" spans="1:5" x14ac:dyDescent="0.25">
      <c r="A1632" s="290"/>
      <c r="B1632" s="291"/>
      <c r="C1632" s="292"/>
      <c r="D1632" s="293"/>
      <c r="E1632" s="171" t="s">
        <v>1052</v>
      </c>
    </row>
    <row r="1633" spans="1:5" x14ac:dyDescent="0.25">
      <c r="A1633" s="274" t="s">
        <v>1851</v>
      </c>
      <c r="B1633" s="276" t="s">
        <v>1828</v>
      </c>
      <c r="C1633" s="277"/>
      <c r="D1633" s="280" t="s">
        <v>44</v>
      </c>
      <c r="E1633" s="172" t="s">
        <v>1051</v>
      </c>
    </row>
    <row r="1634" spans="1:5" x14ac:dyDescent="0.25">
      <c r="A1634" s="275"/>
      <c r="B1634" s="278"/>
      <c r="C1634" s="279"/>
      <c r="D1634" s="281"/>
      <c r="E1634" s="173" t="s">
        <v>1052</v>
      </c>
    </row>
    <row r="1635" spans="1:5" x14ac:dyDescent="0.25">
      <c r="A1635" s="282" t="s">
        <v>1852</v>
      </c>
      <c r="B1635" s="284" t="s">
        <v>1853</v>
      </c>
      <c r="C1635" s="285"/>
      <c r="D1635" s="288" t="s">
        <v>44</v>
      </c>
      <c r="E1635" s="170" t="s">
        <v>1051</v>
      </c>
    </row>
    <row r="1636" spans="1:5" x14ac:dyDescent="0.25">
      <c r="A1636" s="290"/>
      <c r="B1636" s="291"/>
      <c r="C1636" s="292"/>
      <c r="D1636" s="293"/>
      <c r="E1636" s="171" t="s">
        <v>1052</v>
      </c>
    </row>
    <row r="1637" spans="1:5" x14ac:dyDescent="0.25">
      <c r="A1637" s="274" t="s">
        <v>1854</v>
      </c>
      <c r="B1637" s="276" t="s">
        <v>1853</v>
      </c>
      <c r="C1637" s="277"/>
      <c r="D1637" s="280" t="s">
        <v>44</v>
      </c>
      <c r="E1637" s="172" t="s">
        <v>1051</v>
      </c>
    </row>
    <row r="1638" spans="1:5" x14ac:dyDescent="0.25">
      <c r="A1638" s="275"/>
      <c r="B1638" s="278"/>
      <c r="C1638" s="279"/>
      <c r="D1638" s="281"/>
      <c r="E1638" s="173" t="s">
        <v>1052</v>
      </c>
    </row>
    <row r="1639" spans="1:5" x14ac:dyDescent="0.25">
      <c r="A1639" s="282" t="s">
        <v>1855</v>
      </c>
      <c r="B1639" s="284" t="s">
        <v>1853</v>
      </c>
      <c r="C1639" s="285"/>
      <c r="D1639" s="288" t="s">
        <v>44</v>
      </c>
      <c r="E1639" s="170" t="s">
        <v>1051</v>
      </c>
    </row>
    <row r="1640" spans="1:5" x14ac:dyDescent="0.25">
      <c r="A1640" s="290"/>
      <c r="B1640" s="291"/>
      <c r="C1640" s="292"/>
      <c r="D1640" s="293"/>
      <c r="E1640" s="171" t="s">
        <v>1052</v>
      </c>
    </row>
    <row r="1641" spans="1:5" x14ac:dyDescent="0.25">
      <c r="A1641" s="274" t="s">
        <v>1856</v>
      </c>
      <c r="B1641" s="276" t="s">
        <v>1853</v>
      </c>
      <c r="C1641" s="277"/>
      <c r="D1641" s="280" t="s">
        <v>44</v>
      </c>
      <c r="E1641" s="172" t="s">
        <v>1051</v>
      </c>
    </row>
    <row r="1642" spans="1:5" x14ac:dyDescent="0.25">
      <c r="A1642" s="275"/>
      <c r="B1642" s="278"/>
      <c r="C1642" s="279"/>
      <c r="D1642" s="281"/>
      <c r="E1642" s="173" t="s">
        <v>1052</v>
      </c>
    </row>
    <row r="1643" spans="1:5" x14ac:dyDescent="0.25">
      <c r="A1643" s="282" t="s">
        <v>1857</v>
      </c>
      <c r="B1643" s="284" t="s">
        <v>1853</v>
      </c>
      <c r="C1643" s="285"/>
      <c r="D1643" s="288" t="s">
        <v>44</v>
      </c>
      <c r="E1643" s="170" t="s">
        <v>1051</v>
      </c>
    </row>
    <row r="1644" spans="1:5" x14ac:dyDescent="0.25">
      <c r="A1644" s="290"/>
      <c r="B1644" s="291"/>
      <c r="C1644" s="292"/>
      <c r="D1644" s="293"/>
      <c r="E1644" s="171" t="s">
        <v>1052</v>
      </c>
    </row>
    <row r="1645" spans="1:5" x14ac:dyDescent="0.25">
      <c r="A1645" s="274" t="s">
        <v>1858</v>
      </c>
      <c r="B1645" s="276" t="s">
        <v>1853</v>
      </c>
      <c r="C1645" s="277"/>
      <c r="D1645" s="280" t="s">
        <v>44</v>
      </c>
      <c r="E1645" s="172" t="s">
        <v>1051</v>
      </c>
    </row>
    <row r="1646" spans="1:5" x14ac:dyDescent="0.25">
      <c r="A1646" s="275"/>
      <c r="B1646" s="278"/>
      <c r="C1646" s="279"/>
      <c r="D1646" s="281"/>
      <c r="E1646" s="173" t="s">
        <v>1052</v>
      </c>
    </row>
    <row r="1647" spans="1:5" x14ac:dyDescent="0.25">
      <c r="A1647" s="282" t="s">
        <v>1859</v>
      </c>
      <c r="B1647" s="284" t="s">
        <v>1853</v>
      </c>
      <c r="C1647" s="285"/>
      <c r="D1647" s="288" t="s">
        <v>44</v>
      </c>
      <c r="E1647" s="170" t="s">
        <v>1051</v>
      </c>
    </row>
    <row r="1648" spans="1:5" x14ac:dyDescent="0.25">
      <c r="A1648" s="290"/>
      <c r="B1648" s="291"/>
      <c r="C1648" s="292"/>
      <c r="D1648" s="293"/>
      <c r="E1648" s="171" t="s">
        <v>1052</v>
      </c>
    </row>
    <row r="1649" spans="1:5" x14ac:dyDescent="0.25">
      <c r="A1649" s="274" t="s">
        <v>1860</v>
      </c>
      <c r="B1649" s="276" t="s">
        <v>1861</v>
      </c>
      <c r="C1649" s="277"/>
      <c r="D1649" s="280" t="s">
        <v>44</v>
      </c>
      <c r="E1649" s="172" t="s">
        <v>1051</v>
      </c>
    </row>
    <row r="1650" spans="1:5" x14ac:dyDescent="0.25">
      <c r="A1650" s="275"/>
      <c r="B1650" s="278"/>
      <c r="C1650" s="279"/>
      <c r="D1650" s="281"/>
      <c r="E1650" s="173" t="s">
        <v>1052</v>
      </c>
    </row>
    <row r="1651" spans="1:5" x14ac:dyDescent="0.25">
      <c r="A1651" s="282" t="s">
        <v>1862</v>
      </c>
      <c r="B1651" s="284" t="s">
        <v>1861</v>
      </c>
      <c r="C1651" s="285"/>
      <c r="D1651" s="288" t="s">
        <v>44</v>
      </c>
      <c r="E1651" s="170" t="s">
        <v>1051</v>
      </c>
    </row>
    <row r="1652" spans="1:5" x14ac:dyDescent="0.25">
      <c r="A1652" s="290"/>
      <c r="B1652" s="291"/>
      <c r="C1652" s="292"/>
      <c r="D1652" s="293"/>
      <c r="E1652" s="171" t="s">
        <v>1052</v>
      </c>
    </row>
    <row r="1653" spans="1:5" x14ac:dyDescent="0.25">
      <c r="A1653" s="274" t="s">
        <v>1863</v>
      </c>
      <c r="B1653" s="276" t="s">
        <v>1861</v>
      </c>
      <c r="C1653" s="277"/>
      <c r="D1653" s="280" t="s">
        <v>44</v>
      </c>
      <c r="E1653" s="172" t="s">
        <v>1051</v>
      </c>
    </row>
    <row r="1654" spans="1:5" x14ac:dyDescent="0.25">
      <c r="A1654" s="275"/>
      <c r="B1654" s="278"/>
      <c r="C1654" s="279"/>
      <c r="D1654" s="281"/>
      <c r="E1654" s="173" t="s">
        <v>1052</v>
      </c>
    </row>
    <row r="1655" spans="1:5" x14ac:dyDescent="0.25">
      <c r="A1655" s="282" t="s">
        <v>1864</v>
      </c>
      <c r="B1655" s="284" t="s">
        <v>1861</v>
      </c>
      <c r="C1655" s="285"/>
      <c r="D1655" s="288" t="s">
        <v>44</v>
      </c>
      <c r="E1655" s="170" t="s">
        <v>1051</v>
      </c>
    </row>
    <row r="1656" spans="1:5" x14ac:dyDescent="0.25">
      <c r="A1656" s="290"/>
      <c r="B1656" s="291"/>
      <c r="C1656" s="292"/>
      <c r="D1656" s="293"/>
      <c r="E1656" s="171" t="s">
        <v>1052</v>
      </c>
    </row>
    <row r="1657" spans="1:5" x14ac:dyDescent="0.25">
      <c r="A1657" s="274" t="s">
        <v>1865</v>
      </c>
      <c r="B1657" s="276" t="s">
        <v>1861</v>
      </c>
      <c r="C1657" s="277"/>
      <c r="D1657" s="280" t="s">
        <v>44</v>
      </c>
      <c r="E1657" s="172" t="s">
        <v>1051</v>
      </c>
    </row>
    <row r="1658" spans="1:5" x14ac:dyDescent="0.25">
      <c r="A1658" s="275"/>
      <c r="B1658" s="278"/>
      <c r="C1658" s="279"/>
      <c r="D1658" s="281"/>
      <c r="E1658" s="173" t="s">
        <v>1052</v>
      </c>
    </row>
    <row r="1659" spans="1:5" x14ac:dyDescent="0.25">
      <c r="A1659" s="282" t="s">
        <v>1866</v>
      </c>
      <c r="B1659" s="284" t="s">
        <v>1861</v>
      </c>
      <c r="C1659" s="285"/>
      <c r="D1659" s="288" t="s">
        <v>44</v>
      </c>
      <c r="E1659" s="170" t="s">
        <v>1051</v>
      </c>
    </row>
    <row r="1660" spans="1:5" x14ac:dyDescent="0.25">
      <c r="A1660" s="290"/>
      <c r="B1660" s="291"/>
      <c r="C1660" s="292"/>
      <c r="D1660" s="293"/>
      <c r="E1660" s="171" t="s">
        <v>1052</v>
      </c>
    </row>
    <row r="1661" spans="1:5" x14ac:dyDescent="0.25">
      <c r="A1661" s="274" t="s">
        <v>1867</v>
      </c>
      <c r="B1661" s="276" t="s">
        <v>1861</v>
      </c>
      <c r="C1661" s="277"/>
      <c r="D1661" s="280" t="s">
        <v>44</v>
      </c>
      <c r="E1661" s="172" t="s">
        <v>1051</v>
      </c>
    </row>
    <row r="1662" spans="1:5" x14ac:dyDescent="0.25">
      <c r="A1662" s="275"/>
      <c r="B1662" s="278"/>
      <c r="C1662" s="279"/>
      <c r="D1662" s="281"/>
      <c r="E1662" s="173" t="s">
        <v>1052</v>
      </c>
    </row>
    <row r="1663" spans="1:5" x14ac:dyDescent="0.25">
      <c r="A1663" s="282" t="s">
        <v>1868</v>
      </c>
      <c r="B1663" s="284" t="s">
        <v>1861</v>
      </c>
      <c r="C1663" s="285"/>
      <c r="D1663" s="288" t="s">
        <v>44</v>
      </c>
      <c r="E1663" s="170" t="s">
        <v>1051</v>
      </c>
    </row>
    <row r="1664" spans="1:5" x14ac:dyDescent="0.25">
      <c r="A1664" s="290"/>
      <c r="B1664" s="291"/>
      <c r="C1664" s="292"/>
      <c r="D1664" s="293"/>
      <c r="E1664" s="171" t="s">
        <v>1052</v>
      </c>
    </row>
    <row r="1665" spans="1:5" x14ac:dyDescent="0.25">
      <c r="A1665" s="274" t="s">
        <v>1869</v>
      </c>
      <c r="B1665" s="276" t="s">
        <v>1870</v>
      </c>
      <c r="C1665" s="277"/>
      <c r="D1665" s="280" t="s">
        <v>44</v>
      </c>
      <c r="E1665" s="172" t="s">
        <v>1051</v>
      </c>
    </row>
    <row r="1666" spans="1:5" x14ac:dyDescent="0.25">
      <c r="A1666" s="275"/>
      <c r="B1666" s="278"/>
      <c r="C1666" s="279"/>
      <c r="D1666" s="281"/>
      <c r="E1666" s="173" t="s">
        <v>1052</v>
      </c>
    </row>
    <row r="1667" spans="1:5" x14ac:dyDescent="0.25">
      <c r="A1667" s="282" t="s">
        <v>1871</v>
      </c>
      <c r="B1667" s="284" t="s">
        <v>1870</v>
      </c>
      <c r="C1667" s="285"/>
      <c r="D1667" s="288" t="s">
        <v>44</v>
      </c>
      <c r="E1667" s="170" t="s">
        <v>1051</v>
      </c>
    </row>
    <row r="1668" spans="1:5" x14ac:dyDescent="0.25">
      <c r="A1668" s="290"/>
      <c r="B1668" s="291"/>
      <c r="C1668" s="292"/>
      <c r="D1668" s="293"/>
      <c r="E1668" s="171" t="s">
        <v>1052</v>
      </c>
    </row>
    <row r="1669" spans="1:5" x14ac:dyDescent="0.25">
      <c r="A1669" s="274" t="s">
        <v>1872</v>
      </c>
      <c r="B1669" s="276" t="s">
        <v>1870</v>
      </c>
      <c r="C1669" s="277"/>
      <c r="D1669" s="280" t="s">
        <v>44</v>
      </c>
      <c r="E1669" s="172" t="s">
        <v>1051</v>
      </c>
    </row>
    <row r="1670" spans="1:5" x14ac:dyDescent="0.25">
      <c r="A1670" s="275"/>
      <c r="B1670" s="278"/>
      <c r="C1670" s="279"/>
      <c r="D1670" s="281"/>
      <c r="E1670" s="173" t="s">
        <v>1052</v>
      </c>
    </row>
    <row r="1671" spans="1:5" x14ac:dyDescent="0.25">
      <c r="A1671" s="282" t="s">
        <v>1873</v>
      </c>
      <c r="B1671" s="284" t="s">
        <v>1870</v>
      </c>
      <c r="C1671" s="285"/>
      <c r="D1671" s="288" t="s">
        <v>44</v>
      </c>
      <c r="E1671" s="170" t="s">
        <v>1051</v>
      </c>
    </row>
    <row r="1672" spans="1:5" x14ac:dyDescent="0.25">
      <c r="A1672" s="290"/>
      <c r="B1672" s="291"/>
      <c r="C1672" s="292"/>
      <c r="D1672" s="293"/>
      <c r="E1672" s="171" t="s">
        <v>1052</v>
      </c>
    </row>
    <row r="1673" spans="1:5" x14ac:dyDescent="0.25">
      <c r="A1673" s="274" t="s">
        <v>1874</v>
      </c>
      <c r="B1673" s="276" t="s">
        <v>1870</v>
      </c>
      <c r="C1673" s="277"/>
      <c r="D1673" s="280" t="s">
        <v>44</v>
      </c>
      <c r="E1673" s="172" t="s">
        <v>1051</v>
      </c>
    </row>
    <row r="1674" spans="1:5" x14ac:dyDescent="0.25">
      <c r="A1674" s="275"/>
      <c r="B1674" s="278"/>
      <c r="C1674" s="279"/>
      <c r="D1674" s="281"/>
      <c r="E1674" s="173" t="s">
        <v>1052</v>
      </c>
    </row>
    <row r="1675" spans="1:5" x14ac:dyDescent="0.25">
      <c r="A1675" s="282" t="s">
        <v>1875</v>
      </c>
      <c r="B1675" s="284" t="s">
        <v>1876</v>
      </c>
      <c r="C1675" s="285"/>
      <c r="D1675" s="288" t="s">
        <v>44</v>
      </c>
      <c r="E1675" s="170" t="s">
        <v>1051</v>
      </c>
    </row>
    <row r="1676" spans="1:5" x14ac:dyDescent="0.25">
      <c r="A1676" s="290"/>
      <c r="B1676" s="291"/>
      <c r="C1676" s="292"/>
      <c r="D1676" s="293"/>
      <c r="E1676" s="171" t="s">
        <v>1052</v>
      </c>
    </row>
    <row r="1677" spans="1:5" x14ac:dyDescent="0.25">
      <c r="A1677" s="274" t="s">
        <v>1877</v>
      </c>
      <c r="B1677" s="276" t="s">
        <v>1870</v>
      </c>
      <c r="C1677" s="277"/>
      <c r="D1677" s="280" t="s">
        <v>44</v>
      </c>
      <c r="E1677" s="172" t="s">
        <v>1051</v>
      </c>
    </row>
    <row r="1678" spans="1:5" x14ac:dyDescent="0.25">
      <c r="A1678" s="275"/>
      <c r="B1678" s="278"/>
      <c r="C1678" s="279"/>
      <c r="D1678" s="281"/>
      <c r="E1678" s="173" t="s">
        <v>1052</v>
      </c>
    </row>
    <row r="1679" spans="1:5" x14ac:dyDescent="0.25">
      <c r="A1679" s="282" t="s">
        <v>1878</v>
      </c>
      <c r="B1679" s="284" t="s">
        <v>1870</v>
      </c>
      <c r="C1679" s="285"/>
      <c r="D1679" s="288" t="s">
        <v>44</v>
      </c>
      <c r="E1679" s="170" t="s">
        <v>1051</v>
      </c>
    </row>
    <row r="1680" spans="1:5" x14ac:dyDescent="0.25">
      <c r="A1680" s="290"/>
      <c r="B1680" s="291"/>
      <c r="C1680" s="292"/>
      <c r="D1680" s="293"/>
      <c r="E1680" s="171" t="s">
        <v>1052</v>
      </c>
    </row>
    <row r="1681" spans="1:5" x14ac:dyDescent="0.25">
      <c r="A1681" s="274" t="s">
        <v>1879</v>
      </c>
      <c r="B1681" s="276" t="s">
        <v>1876</v>
      </c>
      <c r="C1681" s="277"/>
      <c r="D1681" s="280" t="s">
        <v>44</v>
      </c>
      <c r="E1681" s="172" t="s">
        <v>1051</v>
      </c>
    </row>
    <row r="1682" spans="1:5" x14ac:dyDescent="0.25">
      <c r="A1682" s="275"/>
      <c r="B1682" s="278"/>
      <c r="C1682" s="279"/>
      <c r="D1682" s="281"/>
      <c r="E1682" s="173" t="s">
        <v>1052</v>
      </c>
    </row>
    <row r="1683" spans="1:5" x14ac:dyDescent="0.25">
      <c r="A1683" s="282" t="s">
        <v>1880</v>
      </c>
      <c r="B1683" s="284" t="s">
        <v>1876</v>
      </c>
      <c r="C1683" s="285"/>
      <c r="D1683" s="288" t="s">
        <v>44</v>
      </c>
      <c r="E1683" s="170" t="s">
        <v>1051</v>
      </c>
    </row>
    <row r="1684" spans="1:5" x14ac:dyDescent="0.25">
      <c r="A1684" s="290"/>
      <c r="B1684" s="291"/>
      <c r="C1684" s="292"/>
      <c r="D1684" s="293"/>
      <c r="E1684" s="171" t="s">
        <v>1052</v>
      </c>
    </row>
    <row r="1685" spans="1:5" x14ac:dyDescent="0.25">
      <c r="A1685" s="274" t="s">
        <v>1881</v>
      </c>
      <c r="B1685" s="276" t="s">
        <v>1870</v>
      </c>
      <c r="C1685" s="277"/>
      <c r="D1685" s="280" t="s">
        <v>44</v>
      </c>
      <c r="E1685" s="172" t="s">
        <v>1051</v>
      </c>
    </row>
    <row r="1686" spans="1:5" x14ac:dyDescent="0.25">
      <c r="A1686" s="275"/>
      <c r="B1686" s="278"/>
      <c r="C1686" s="279"/>
      <c r="D1686" s="281"/>
      <c r="E1686" s="173" t="s">
        <v>1052</v>
      </c>
    </row>
    <row r="1687" spans="1:5" x14ac:dyDescent="0.25">
      <c r="A1687" s="282" t="s">
        <v>1882</v>
      </c>
      <c r="B1687" s="284" t="s">
        <v>1870</v>
      </c>
      <c r="C1687" s="285"/>
      <c r="D1687" s="288" t="s">
        <v>44</v>
      </c>
      <c r="E1687" s="170" t="s">
        <v>1051</v>
      </c>
    </row>
    <row r="1688" spans="1:5" x14ac:dyDescent="0.25">
      <c r="A1688" s="290"/>
      <c r="B1688" s="291"/>
      <c r="C1688" s="292"/>
      <c r="D1688" s="293"/>
      <c r="E1688" s="171" t="s">
        <v>1052</v>
      </c>
    </row>
    <row r="1689" spans="1:5" x14ac:dyDescent="0.25">
      <c r="A1689" s="274" t="s">
        <v>1883</v>
      </c>
      <c r="B1689" s="276" t="s">
        <v>1870</v>
      </c>
      <c r="C1689" s="277"/>
      <c r="D1689" s="280" t="s">
        <v>44</v>
      </c>
      <c r="E1689" s="172" t="s">
        <v>1051</v>
      </c>
    </row>
    <row r="1690" spans="1:5" x14ac:dyDescent="0.25">
      <c r="A1690" s="275"/>
      <c r="B1690" s="278"/>
      <c r="C1690" s="279"/>
      <c r="D1690" s="281"/>
      <c r="E1690" s="173" t="s">
        <v>1052</v>
      </c>
    </row>
    <row r="1691" spans="1:5" x14ac:dyDescent="0.25">
      <c r="A1691" s="282" t="s">
        <v>1884</v>
      </c>
      <c r="B1691" s="284" t="s">
        <v>1876</v>
      </c>
      <c r="C1691" s="285"/>
      <c r="D1691" s="288" t="s">
        <v>44</v>
      </c>
      <c r="E1691" s="170" t="s">
        <v>1051</v>
      </c>
    </row>
    <row r="1692" spans="1:5" x14ac:dyDescent="0.25">
      <c r="A1692" s="290"/>
      <c r="B1692" s="291"/>
      <c r="C1692" s="292"/>
      <c r="D1692" s="293"/>
      <c r="E1692" s="171" t="s">
        <v>1052</v>
      </c>
    </row>
    <row r="1693" spans="1:5" x14ac:dyDescent="0.25">
      <c r="A1693" s="274" t="s">
        <v>1885</v>
      </c>
      <c r="B1693" s="276" t="s">
        <v>1870</v>
      </c>
      <c r="C1693" s="277"/>
      <c r="D1693" s="280" t="s">
        <v>44</v>
      </c>
      <c r="E1693" s="172" t="s">
        <v>1051</v>
      </c>
    </row>
    <row r="1694" spans="1:5" x14ac:dyDescent="0.25">
      <c r="A1694" s="275"/>
      <c r="B1694" s="278"/>
      <c r="C1694" s="279"/>
      <c r="D1694" s="281"/>
      <c r="E1694" s="173" t="s">
        <v>1052</v>
      </c>
    </row>
    <row r="1695" spans="1:5" x14ac:dyDescent="0.25">
      <c r="A1695" s="282" t="s">
        <v>1886</v>
      </c>
      <c r="B1695" s="284" t="s">
        <v>1870</v>
      </c>
      <c r="C1695" s="285"/>
      <c r="D1695" s="288" t="s">
        <v>44</v>
      </c>
      <c r="E1695" s="170" t="s">
        <v>1051</v>
      </c>
    </row>
    <row r="1696" spans="1:5" x14ac:dyDescent="0.25">
      <c r="A1696" s="290"/>
      <c r="B1696" s="291"/>
      <c r="C1696" s="292"/>
      <c r="D1696" s="293"/>
      <c r="E1696" s="171" t="s">
        <v>1052</v>
      </c>
    </row>
    <row r="1697" spans="1:5" x14ac:dyDescent="0.25">
      <c r="A1697" s="274" t="s">
        <v>1887</v>
      </c>
      <c r="B1697" s="276" t="s">
        <v>1870</v>
      </c>
      <c r="C1697" s="277"/>
      <c r="D1697" s="280" t="s">
        <v>44</v>
      </c>
      <c r="E1697" s="172" t="s">
        <v>1051</v>
      </c>
    </row>
    <row r="1698" spans="1:5" x14ac:dyDescent="0.25">
      <c r="A1698" s="275"/>
      <c r="B1698" s="278"/>
      <c r="C1698" s="279"/>
      <c r="D1698" s="281"/>
      <c r="E1698" s="173" t="s">
        <v>1052</v>
      </c>
    </row>
    <row r="1699" spans="1:5" x14ac:dyDescent="0.25">
      <c r="A1699" s="282" t="s">
        <v>1888</v>
      </c>
      <c r="B1699" s="284" t="s">
        <v>1870</v>
      </c>
      <c r="C1699" s="285"/>
      <c r="D1699" s="288" t="s">
        <v>44</v>
      </c>
      <c r="E1699" s="170" t="s">
        <v>1051</v>
      </c>
    </row>
    <row r="1700" spans="1:5" x14ac:dyDescent="0.25">
      <c r="A1700" s="290"/>
      <c r="B1700" s="291"/>
      <c r="C1700" s="292"/>
      <c r="D1700" s="293"/>
      <c r="E1700" s="171" t="s">
        <v>1052</v>
      </c>
    </row>
    <row r="1701" spans="1:5" x14ac:dyDescent="0.25">
      <c r="A1701" s="274" t="s">
        <v>1889</v>
      </c>
      <c r="B1701" s="276" t="s">
        <v>1870</v>
      </c>
      <c r="C1701" s="277"/>
      <c r="D1701" s="280" t="s">
        <v>44</v>
      </c>
      <c r="E1701" s="172" t="s">
        <v>1051</v>
      </c>
    </row>
    <row r="1702" spans="1:5" x14ac:dyDescent="0.25">
      <c r="A1702" s="275"/>
      <c r="B1702" s="278"/>
      <c r="C1702" s="279"/>
      <c r="D1702" s="281"/>
      <c r="E1702" s="173" t="s">
        <v>1052</v>
      </c>
    </row>
    <row r="1703" spans="1:5" x14ac:dyDescent="0.25">
      <c r="A1703" s="282" t="s">
        <v>1890</v>
      </c>
      <c r="B1703" s="284" t="s">
        <v>1870</v>
      </c>
      <c r="C1703" s="285"/>
      <c r="D1703" s="288" t="s">
        <v>44</v>
      </c>
      <c r="E1703" s="170" t="s">
        <v>1051</v>
      </c>
    </row>
    <row r="1704" spans="1:5" x14ac:dyDescent="0.25">
      <c r="A1704" s="290"/>
      <c r="B1704" s="291"/>
      <c r="C1704" s="292"/>
      <c r="D1704" s="293"/>
      <c r="E1704" s="171" t="s">
        <v>1052</v>
      </c>
    </row>
    <row r="1705" spans="1:5" x14ac:dyDescent="0.25">
      <c r="A1705" s="274" t="s">
        <v>1891</v>
      </c>
      <c r="B1705" s="276" t="s">
        <v>1892</v>
      </c>
      <c r="C1705" s="277"/>
      <c r="D1705" s="280" t="s">
        <v>44</v>
      </c>
      <c r="E1705" s="172" t="s">
        <v>1051</v>
      </c>
    </row>
    <row r="1706" spans="1:5" x14ac:dyDescent="0.25">
      <c r="A1706" s="275"/>
      <c r="B1706" s="278"/>
      <c r="C1706" s="279"/>
      <c r="D1706" s="281"/>
      <c r="E1706" s="173" t="s">
        <v>1052</v>
      </c>
    </row>
    <row r="1707" spans="1:5" x14ac:dyDescent="0.25">
      <c r="A1707" s="282" t="s">
        <v>1893</v>
      </c>
      <c r="B1707" s="284" t="s">
        <v>1892</v>
      </c>
      <c r="C1707" s="285"/>
      <c r="D1707" s="288" t="s">
        <v>44</v>
      </c>
      <c r="E1707" s="170" t="s">
        <v>1051</v>
      </c>
    </row>
    <row r="1708" spans="1:5" x14ac:dyDescent="0.25">
      <c r="A1708" s="290"/>
      <c r="B1708" s="291"/>
      <c r="C1708" s="292"/>
      <c r="D1708" s="293"/>
      <c r="E1708" s="171" t="s">
        <v>1052</v>
      </c>
    </row>
    <row r="1709" spans="1:5" x14ac:dyDescent="0.25">
      <c r="A1709" s="274" t="s">
        <v>1894</v>
      </c>
      <c r="B1709" s="276" t="s">
        <v>1892</v>
      </c>
      <c r="C1709" s="277"/>
      <c r="D1709" s="280" t="s">
        <v>44</v>
      </c>
      <c r="E1709" s="172" t="s">
        <v>1051</v>
      </c>
    </row>
    <row r="1710" spans="1:5" x14ac:dyDescent="0.25">
      <c r="A1710" s="275"/>
      <c r="B1710" s="278"/>
      <c r="C1710" s="279"/>
      <c r="D1710" s="281"/>
      <c r="E1710" s="173" t="s">
        <v>1052</v>
      </c>
    </row>
    <row r="1711" spans="1:5" x14ac:dyDescent="0.25">
      <c r="A1711" s="282" t="s">
        <v>1895</v>
      </c>
      <c r="B1711" s="284" t="s">
        <v>1892</v>
      </c>
      <c r="C1711" s="285"/>
      <c r="D1711" s="288" t="s">
        <v>44</v>
      </c>
      <c r="E1711" s="170" t="s">
        <v>1051</v>
      </c>
    </row>
    <row r="1712" spans="1:5" x14ac:dyDescent="0.25">
      <c r="A1712" s="290"/>
      <c r="B1712" s="291"/>
      <c r="C1712" s="292"/>
      <c r="D1712" s="293"/>
      <c r="E1712" s="171" t="s">
        <v>1052</v>
      </c>
    </row>
    <row r="1713" spans="1:5" x14ac:dyDescent="0.25">
      <c r="A1713" s="274" t="s">
        <v>1896</v>
      </c>
      <c r="B1713" s="276" t="s">
        <v>1892</v>
      </c>
      <c r="C1713" s="277"/>
      <c r="D1713" s="280" t="s">
        <v>44</v>
      </c>
      <c r="E1713" s="172" t="s">
        <v>1051</v>
      </c>
    </row>
    <row r="1714" spans="1:5" x14ac:dyDescent="0.25">
      <c r="A1714" s="275"/>
      <c r="B1714" s="278"/>
      <c r="C1714" s="279"/>
      <c r="D1714" s="281"/>
      <c r="E1714" s="173" t="s">
        <v>1052</v>
      </c>
    </row>
    <row r="1715" spans="1:5" x14ac:dyDescent="0.25">
      <c r="A1715" s="282" t="s">
        <v>1897</v>
      </c>
      <c r="B1715" s="284" t="s">
        <v>1892</v>
      </c>
      <c r="C1715" s="285"/>
      <c r="D1715" s="288" t="s">
        <v>44</v>
      </c>
      <c r="E1715" s="170" t="s">
        <v>1051</v>
      </c>
    </row>
    <row r="1716" spans="1:5" x14ac:dyDescent="0.25">
      <c r="A1716" s="290"/>
      <c r="B1716" s="291"/>
      <c r="C1716" s="292"/>
      <c r="D1716" s="293"/>
      <c r="E1716" s="171" t="s">
        <v>1052</v>
      </c>
    </row>
    <row r="1717" spans="1:5" x14ac:dyDescent="0.25">
      <c r="A1717" s="274" t="s">
        <v>1898</v>
      </c>
      <c r="B1717" s="276" t="s">
        <v>1892</v>
      </c>
      <c r="C1717" s="277"/>
      <c r="D1717" s="280" t="s">
        <v>44</v>
      </c>
      <c r="E1717" s="172" t="s">
        <v>1051</v>
      </c>
    </row>
    <row r="1718" spans="1:5" x14ac:dyDescent="0.25">
      <c r="A1718" s="275"/>
      <c r="B1718" s="278"/>
      <c r="C1718" s="279"/>
      <c r="D1718" s="281"/>
      <c r="E1718" s="173" t="s">
        <v>1052</v>
      </c>
    </row>
    <row r="1719" spans="1:5" x14ac:dyDescent="0.25">
      <c r="A1719" s="282" t="s">
        <v>1860</v>
      </c>
      <c r="B1719" s="284" t="s">
        <v>1892</v>
      </c>
      <c r="C1719" s="285"/>
      <c r="D1719" s="288" t="s">
        <v>44</v>
      </c>
      <c r="E1719" s="170" t="s">
        <v>1051</v>
      </c>
    </row>
    <row r="1720" spans="1:5" x14ac:dyDescent="0.25">
      <c r="A1720" s="290"/>
      <c r="B1720" s="291"/>
      <c r="C1720" s="292"/>
      <c r="D1720" s="293"/>
      <c r="E1720" s="171" t="s">
        <v>1052</v>
      </c>
    </row>
    <row r="1721" spans="1:5" x14ac:dyDescent="0.25">
      <c r="A1721" s="274" t="s">
        <v>1899</v>
      </c>
      <c r="B1721" s="276" t="s">
        <v>1900</v>
      </c>
      <c r="C1721" s="277"/>
      <c r="D1721" s="280" t="s">
        <v>44</v>
      </c>
      <c r="E1721" s="172" t="s">
        <v>1051</v>
      </c>
    </row>
    <row r="1722" spans="1:5" x14ac:dyDescent="0.25">
      <c r="A1722" s="275"/>
      <c r="B1722" s="278"/>
      <c r="C1722" s="279"/>
      <c r="D1722" s="281"/>
      <c r="E1722" s="173" t="s">
        <v>1052</v>
      </c>
    </row>
    <row r="1723" spans="1:5" x14ac:dyDescent="0.25">
      <c r="A1723" s="282" t="s">
        <v>1901</v>
      </c>
      <c r="B1723" s="284" t="s">
        <v>1900</v>
      </c>
      <c r="C1723" s="285"/>
      <c r="D1723" s="288" t="s">
        <v>44</v>
      </c>
      <c r="E1723" s="170" t="s">
        <v>1051</v>
      </c>
    </row>
    <row r="1724" spans="1:5" x14ac:dyDescent="0.25">
      <c r="A1724" s="290"/>
      <c r="B1724" s="291"/>
      <c r="C1724" s="292"/>
      <c r="D1724" s="293"/>
      <c r="E1724" s="171" t="s">
        <v>1052</v>
      </c>
    </row>
    <row r="1725" spans="1:5" x14ac:dyDescent="0.25">
      <c r="A1725" s="274" t="s">
        <v>1902</v>
      </c>
      <c r="B1725" s="276" t="s">
        <v>1900</v>
      </c>
      <c r="C1725" s="277"/>
      <c r="D1725" s="280" t="s">
        <v>44</v>
      </c>
      <c r="E1725" s="172" t="s">
        <v>1051</v>
      </c>
    </row>
    <row r="1726" spans="1:5" x14ac:dyDescent="0.25">
      <c r="A1726" s="275"/>
      <c r="B1726" s="278"/>
      <c r="C1726" s="279"/>
      <c r="D1726" s="281"/>
      <c r="E1726" s="173" t="s">
        <v>1052</v>
      </c>
    </row>
    <row r="1727" spans="1:5" x14ac:dyDescent="0.25">
      <c r="A1727" s="282" t="s">
        <v>1903</v>
      </c>
      <c r="B1727" s="284" t="s">
        <v>1900</v>
      </c>
      <c r="C1727" s="285"/>
      <c r="D1727" s="288" t="s">
        <v>44</v>
      </c>
      <c r="E1727" s="170" t="s">
        <v>1051</v>
      </c>
    </row>
    <row r="1728" spans="1:5" x14ac:dyDescent="0.25">
      <c r="A1728" s="290"/>
      <c r="B1728" s="291"/>
      <c r="C1728" s="292"/>
      <c r="D1728" s="293"/>
      <c r="E1728" s="171" t="s">
        <v>1052</v>
      </c>
    </row>
    <row r="1729" spans="1:5" x14ac:dyDescent="0.25">
      <c r="A1729" s="274" t="s">
        <v>1904</v>
      </c>
      <c r="B1729" s="276" t="s">
        <v>1900</v>
      </c>
      <c r="C1729" s="277"/>
      <c r="D1729" s="280" t="s">
        <v>44</v>
      </c>
      <c r="E1729" s="172" t="s">
        <v>1051</v>
      </c>
    </row>
    <row r="1730" spans="1:5" x14ac:dyDescent="0.25">
      <c r="A1730" s="275"/>
      <c r="B1730" s="278"/>
      <c r="C1730" s="279"/>
      <c r="D1730" s="281"/>
      <c r="E1730" s="173" t="s">
        <v>1052</v>
      </c>
    </row>
    <row r="1731" spans="1:5" x14ac:dyDescent="0.25">
      <c r="A1731" s="282" t="s">
        <v>1905</v>
      </c>
      <c r="B1731" s="284" t="s">
        <v>1900</v>
      </c>
      <c r="C1731" s="285"/>
      <c r="D1731" s="288" t="s">
        <v>44</v>
      </c>
      <c r="E1731" s="170" t="s">
        <v>1051</v>
      </c>
    </row>
    <row r="1732" spans="1:5" x14ac:dyDescent="0.25">
      <c r="A1732" s="290"/>
      <c r="B1732" s="291"/>
      <c r="C1732" s="292"/>
      <c r="D1732" s="293"/>
      <c r="E1732" s="171" t="s">
        <v>1052</v>
      </c>
    </row>
    <row r="1733" spans="1:5" x14ac:dyDescent="0.25">
      <c r="A1733" s="274" t="s">
        <v>1906</v>
      </c>
      <c r="B1733" s="276" t="s">
        <v>1900</v>
      </c>
      <c r="C1733" s="277"/>
      <c r="D1733" s="280" t="s">
        <v>44</v>
      </c>
      <c r="E1733" s="172" t="s">
        <v>1051</v>
      </c>
    </row>
    <row r="1734" spans="1:5" x14ac:dyDescent="0.25">
      <c r="A1734" s="275"/>
      <c r="B1734" s="278"/>
      <c r="C1734" s="279"/>
      <c r="D1734" s="281"/>
      <c r="E1734" s="173" t="s">
        <v>1052</v>
      </c>
    </row>
    <row r="1735" spans="1:5" x14ac:dyDescent="0.25">
      <c r="A1735" s="282" t="s">
        <v>1907</v>
      </c>
      <c r="B1735" s="284" t="s">
        <v>1900</v>
      </c>
      <c r="C1735" s="285"/>
      <c r="D1735" s="288" t="s">
        <v>44</v>
      </c>
      <c r="E1735" s="170" t="s">
        <v>1051</v>
      </c>
    </row>
    <row r="1736" spans="1:5" x14ac:dyDescent="0.25">
      <c r="A1736" s="290"/>
      <c r="B1736" s="291"/>
      <c r="C1736" s="292"/>
      <c r="D1736" s="293"/>
      <c r="E1736" s="171" t="s">
        <v>1052</v>
      </c>
    </row>
    <row r="1737" spans="1:5" x14ac:dyDescent="0.25">
      <c r="A1737" s="274" t="s">
        <v>1908</v>
      </c>
      <c r="B1737" s="276" t="s">
        <v>1900</v>
      </c>
      <c r="C1737" s="277"/>
      <c r="D1737" s="280" t="s">
        <v>44</v>
      </c>
      <c r="E1737" s="172" t="s">
        <v>1051</v>
      </c>
    </row>
    <row r="1738" spans="1:5" x14ac:dyDescent="0.25">
      <c r="A1738" s="275"/>
      <c r="B1738" s="278"/>
      <c r="C1738" s="279"/>
      <c r="D1738" s="281"/>
      <c r="E1738" s="173" t="s">
        <v>1052</v>
      </c>
    </row>
    <row r="1739" spans="1:5" x14ac:dyDescent="0.25">
      <c r="A1739" s="282" t="s">
        <v>1909</v>
      </c>
      <c r="B1739" s="284" t="s">
        <v>1900</v>
      </c>
      <c r="C1739" s="285"/>
      <c r="D1739" s="288" t="s">
        <v>44</v>
      </c>
      <c r="E1739" s="170" t="s">
        <v>1051</v>
      </c>
    </row>
    <row r="1740" spans="1:5" x14ac:dyDescent="0.25">
      <c r="A1740" s="290"/>
      <c r="B1740" s="291"/>
      <c r="C1740" s="292"/>
      <c r="D1740" s="293"/>
      <c r="E1740" s="171" t="s">
        <v>1052</v>
      </c>
    </row>
    <row r="1741" spans="1:5" x14ac:dyDescent="0.25">
      <c r="A1741" s="274" t="s">
        <v>1910</v>
      </c>
      <c r="B1741" s="276" t="s">
        <v>1900</v>
      </c>
      <c r="C1741" s="277"/>
      <c r="D1741" s="280" t="s">
        <v>44</v>
      </c>
      <c r="E1741" s="172" t="s">
        <v>1051</v>
      </c>
    </row>
    <row r="1742" spans="1:5" x14ac:dyDescent="0.25">
      <c r="A1742" s="275"/>
      <c r="B1742" s="278"/>
      <c r="C1742" s="279"/>
      <c r="D1742" s="281"/>
      <c r="E1742" s="173" t="s">
        <v>1052</v>
      </c>
    </row>
    <row r="1743" spans="1:5" x14ac:dyDescent="0.25">
      <c r="A1743" s="282" t="s">
        <v>1911</v>
      </c>
      <c r="B1743" s="284" t="s">
        <v>1900</v>
      </c>
      <c r="C1743" s="285"/>
      <c r="D1743" s="288" t="s">
        <v>44</v>
      </c>
      <c r="E1743" s="170" t="s">
        <v>1051</v>
      </c>
    </row>
    <row r="1744" spans="1:5" x14ac:dyDescent="0.25">
      <c r="A1744" s="290"/>
      <c r="B1744" s="291"/>
      <c r="C1744" s="292"/>
      <c r="D1744" s="293"/>
      <c r="E1744" s="171" t="s">
        <v>1052</v>
      </c>
    </row>
    <row r="1745" spans="1:5" x14ac:dyDescent="0.25">
      <c r="A1745" s="274" t="s">
        <v>1912</v>
      </c>
      <c r="B1745" s="276" t="s">
        <v>1900</v>
      </c>
      <c r="C1745" s="277"/>
      <c r="D1745" s="280" t="s">
        <v>44</v>
      </c>
      <c r="E1745" s="172" t="s">
        <v>1051</v>
      </c>
    </row>
    <row r="1746" spans="1:5" x14ac:dyDescent="0.25">
      <c r="A1746" s="275"/>
      <c r="B1746" s="278"/>
      <c r="C1746" s="279"/>
      <c r="D1746" s="281"/>
      <c r="E1746" s="173" t="s">
        <v>1052</v>
      </c>
    </row>
    <row r="1747" spans="1:5" x14ac:dyDescent="0.25">
      <c r="A1747" s="282" t="s">
        <v>1913</v>
      </c>
      <c r="B1747" s="284" t="s">
        <v>1914</v>
      </c>
      <c r="C1747" s="285"/>
      <c r="D1747" s="288" t="s">
        <v>44</v>
      </c>
      <c r="E1747" s="170" t="s">
        <v>1051</v>
      </c>
    </row>
    <row r="1748" spans="1:5" x14ac:dyDescent="0.25">
      <c r="A1748" s="290"/>
      <c r="B1748" s="291"/>
      <c r="C1748" s="292"/>
      <c r="D1748" s="293"/>
      <c r="E1748" s="171" t="s">
        <v>1052</v>
      </c>
    </row>
    <row r="1749" spans="1:5" x14ac:dyDescent="0.25">
      <c r="A1749" s="274" t="s">
        <v>1915</v>
      </c>
      <c r="B1749" s="276" t="s">
        <v>1914</v>
      </c>
      <c r="C1749" s="277"/>
      <c r="D1749" s="280" t="s">
        <v>44</v>
      </c>
      <c r="E1749" s="172" t="s">
        <v>1051</v>
      </c>
    </row>
    <row r="1750" spans="1:5" x14ac:dyDescent="0.25">
      <c r="A1750" s="275"/>
      <c r="B1750" s="278"/>
      <c r="C1750" s="279"/>
      <c r="D1750" s="281"/>
      <c r="E1750" s="173" t="s">
        <v>1052</v>
      </c>
    </row>
    <row r="1751" spans="1:5" x14ac:dyDescent="0.25">
      <c r="A1751" s="282" t="s">
        <v>1916</v>
      </c>
      <c r="B1751" s="284" t="s">
        <v>1914</v>
      </c>
      <c r="C1751" s="285"/>
      <c r="D1751" s="288" t="s">
        <v>44</v>
      </c>
      <c r="E1751" s="170" t="s">
        <v>1051</v>
      </c>
    </row>
    <row r="1752" spans="1:5" x14ac:dyDescent="0.25">
      <c r="A1752" s="290"/>
      <c r="B1752" s="291"/>
      <c r="C1752" s="292"/>
      <c r="D1752" s="293"/>
      <c r="E1752" s="171" t="s">
        <v>1052</v>
      </c>
    </row>
    <row r="1753" spans="1:5" x14ac:dyDescent="0.25">
      <c r="A1753" s="274" t="s">
        <v>1917</v>
      </c>
      <c r="B1753" s="276" t="s">
        <v>1914</v>
      </c>
      <c r="C1753" s="277"/>
      <c r="D1753" s="280" t="s">
        <v>44</v>
      </c>
      <c r="E1753" s="172" t="s">
        <v>1051</v>
      </c>
    </row>
    <row r="1754" spans="1:5" x14ac:dyDescent="0.25">
      <c r="A1754" s="275"/>
      <c r="B1754" s="278"/>
      <c r="C1754" s="279"/>
      <c r="D1754" s="281"/>
      <c r="E1754" s="173" t="s">
        <v>1052</v>
      </c>
    </row>
    <row r="1755" spans="1:5" x14ac:dyDescent="0.25">
      <c r="A1755" s="282" t="s">
        <v>1918</v>
      </c>
      <c r="B1755" s="284" t="s">
        <v>1914</v>
      </c>
      <c r="C1755" s="285"/>
      <c r="D1755" s="288" t="s">
        <v>44</v>
      </c>
      <c r="E1755" s="170" t="s">
        <v>1051</v>
      </c>
    </row>
    <row r="1756" spans="1:5" x14ac:dyDescent="0.25">
      <c r="A1756" s="290"/>
      <c r="B1756" s="291"/>
      <c r="C1756" s="292"/>
      <c r="D1756" s="293"/>
      <c r="E1756" s="171" t="s">
        <v>1052</v>
      </c>
    </row>
    <row r="1757" spans="1:5" x14ac:dyDescent="0.25">
      <c r="A1757" s="274" t="s">
        <v>1919</v>
      </c>
      <c r="B1757" s="276" t="s">
        <v>1920</v>
      </c>
      <c r="C1757" s="277"/>
      <c r="D1757" s="280" t="s">
        <v>44</v>
      </c>
      <c r="E1757" s="172" t="s">
        <v>1051</v>
      </c>
    </row>
    <row r="1758" spans="1:5" x14ac:dyDescent="0.25">
      <c r="A1758" s="275"/>
      <c r="B1758" s="278"/>
      <c r="C1758" s="279"/>
      <c r="D1758" s="281"/>
      <c r="E1758" s="173" t="s">
        <v>1052</v>
      </c>
    </row>
    <row r="1759" spans="1:5" x14ac:dyDescent="0.25">
      <c r="A1759" s="282" t="s">
        <v>1921</v>
      </c>
      <c r="B1759" s="284" t="s">
        <v>1920</v>
      </c>
      <c r="C1759" s="285"/>
      <c r="D1759" s="288" t="s">
        <v>44</v>
      </c>
      <c r="E1759" s="170" t="s">
        <v>1051</v>
      </c>
    </row>
    <row r="1760" spans="1:5" x14ac:dyDescent="0.25">
      <c r="A1760" s="290"/>
      <c r="B1760" s="291"/>
      <c r="C1760" s="292"/>
      <c r="D1760" s="293"/>
      <c r="E1760" s="171" t="s">
        <v>1052</v>
      </c>
    </row>
    <row r="1761" spans="1:5" x14ac:dyDescent="0.25">
      <c r="A1761" s="274" t="s">
        <v>1922</v>
      </c>
      <c r="B1761" s="276" t="s">
        <v>1920</v>
      </c>
      <c r="C1761" s="277"/>
      <c r="D1761" s="280" t="s">
        <v>44</v>
      </c>
      <c r="E1761" s="172" t="s">
        <v>1051</v>
      </c>
    </row>
    <row r="1762" spans="1:5" x14ac:dyDescent="0.25">
      <c r="A1762" s="275"/>
      <c r="B1762" s="278"/>
      <c r="C1762" s="279"/>
      <c r="D1762" s="281"/>
      <c r="E1762" s="173" t="s">
        <v>1052</v>
      </c>
    </row>
    <row r="1763" spans="1:5" x14ac:dyDescent="0.25">
      <c r="A1763" s="282" t="s">
        <v>1923</v>
      </c>
      <c r="B1763" s="284" t="s">
        <v>1920</v>
      </c>
      <c r="C1763" s="285"/>
      <c r="D1763" s="288" t="s">
        <v>44</v>
      </c>
      <c r="E1763" s="170" t="s">
        <v>1051</v>
      </c>
    </row>
    <row r="1764" spans="1:5" x14ac:dyDescent="0.25">
      <c r="A1764" s="290"/>
      <c r="B1764" s="291"/>
      <c r="C1764" s="292"/>
      <c r="D1764" s="293"/>
      <c r="E1764" s="171" t="s">
        <v>1052</v>
      </c>
    </row>
    <row r="1765" spans="1:5" x14ac:dyDescent="0.25">
      <c r="A1765" s="274" t="s">
        <v>1924</v>
      </c>
      <c r="B1765" s="276" t="s">
        <v>1925</v>
      </c>
      <c r="C1765" s="277"/>
      <c r="D1765" s="280" t="s">
        <v>44</v>
      </c>
      <c r="E1765" s="172" t="s">
        <v>1051</v>
      </c>
    </row>
    <row r="1766" spans="1:5" x14ac:dyDescent="0.25">
      <c r="A1766" s="275"/>
      <c r="B1766" s="278"/>
      <c r="C1766" s="279"/>
      <c r="D1766" s="281"/>
      <c r="E1766" s="173" t="s">
        <v>1052</v>
      </c>
    </row>
    <row r="1767" spans="1:5" x14ac:dyDescent="0.25">
      <c r="A1767" s="282" t="s">
        <v>1926</v>
      </c>
      <c r="B1767" s="284" t="s">
        <v>1925</v>
      </c>
      <c r="C1767" s="285"/>
      <c r="D1767" s="288" t="s">
        <v>44</v>
      </c>
      <c r="E1767" s="170" t="s">
        <v>1051</v>
      </c>
    </row>
    <row r="1768" spans="1:5" x14ac:dyDescent="0.25">
      <c r="A1768" s="290"/>
      <c r="B1768" s="291"/>
      <c r="C1768" s="292"/>
      <c r="D1768" s="293"/>
      <c r="E1768" s="171" t="s">
        <v>1052</v>
      </c>
    </row>
    <row r="1769" spans="1:5" x14ac:dyDescent="0.25">
      <c r="A1769" s="274" t="s">
        <v>1927</v>
      </c>
      <c r="B1769" s="276" t="s">
        <v>1925</v>
      </c>
      <c r="C1769" s="277"/>
      <c r="D1769" s="280" t="s">
        <v>44</v>
      </c>
      <c r="E1769" s="172" t="s">
        <v>1051</v>
      </c>
    </row>
    <row r="1770" spans="1:5" x14ac:dyDescent="0.25">
      <c r="A1770" s="275"/>
      <c r="B1770" s="278"/>
      <c r="C1770" s="279"/>
      <c r="D1770" s="281"/>
      <c r="E1770" s="173" t="s">
        <v>1052</v>
      </c>
    </row>
    <row r="1771" spans="1:5" x14ac:dyDescent="0.25">
      <c r="A1771" s="282" t="s">
        <v>1928</v>
      </c>
      <c r="B1771" s="284" t="s">
        <v>1925</v>
      </c>
      <c r="C1771" s="285"/>
      <c r="D1771" s="288" t="s">
        <v>44</v>
      </c>
      <c r="E1771" s="170" t="s">
        <v>1051</v>
      </c>
    </row>
    <row r="1772" spans="1:5" x14ac:dyDescent="0.25">
      <c r="A1772" s="290"/>
      <c r="B1772" s="291"/>
      <c r="C1772" s="292"/>
      <c r="D1772" s="293"/>
      <c r="E1772" s="171" t="s">
        <v>1052</v>
      </c>
    </row>
    <row r="1773" spans="1:5" x14ac:dyDescent="0.25">
      <c r="A1773" s="274" t="s">
        <v>1929</v>
      </c>
      <c r="B1773" s="276" t="s">
        <v>1925</v>
      </c>
      <c r="C1773" s="277"/>
      <c r="D1773" s="280" t="s">
        <v>44</v>
      </c>
      <c r="E1773" s="172" t="s">
        <v>1051</v>
      </c>
    </row>
    <row r="1774" spans="1:5" x14ac:dyDescent="0.25">
      <c r="A1774" s="275"/>
      <c r="B1774" s="278"/>
      <c r="C1774" s="279"/>
      <c r="D1774" s="281"/>
      <c r="E1774" s="173" t="s">
        <v>1052</v>
      </c>
    </row>
    <row r="1775" spans="1:5" x14ac:dyDescent="0.25">
      <c r="A1775" s="282" t="s">
        <v>1930</v>
      </c>
      <c r="B1775" s="284" t="s">
        <v>1925</v>
      </c>
      <c r="C1775" s="285"/>
      <c r="D1775" s="288" t="s">
        <v>44</v>
      </c>
      <c r="E1775" s="170" t="s">
        <v>1051</v>
      </c>
    </row>
    <row r="1776" spans="1:5" x14ac:dyDescent="0.25">
      <c r="A1776" s="290"/>
      <c r="B1776" s="291"/>
      <c r="C1776" s="292"/>
      <c r="D1776" s="293"/>
      <c r="E1776" s="171" t="s">
        <v>1052</v>
      </c>
    </row>
    <row r="1777" spans="1:5" x14ac:dyDescent="0.25">
      <c r="A1777" s="274" t="s">
        <v>1931</v>
      </c>
      <c r="B1777" s="276" t="s">
        <v>1925</v>
      </c>
      <c r="C1777" s="277"/>
      <c r="D1777" s="280" t="s">
        <v>44</v>
      </c>
      <c r="E1777" s="172" t="s">
        <v>1051</v>
      </c>
    </row>
    <row r="1778" spans="1:5" x14ac:dyDescent="0.25">
      <c r="A1778" s="275"/>
      <c r="B1778" s="278"/>
      <c r="C1778" s="279"/>
      <c r="D1778" s="281"/>
      <c r="E1778" s="173" t="s">
        <v>1052</v>
      </c>
    </row>
    <row r="1779" spans="1:5" x14ac:dyDescent="0.25">
      <c r="A1779" s="282" t="s">
        <v>1932</v>
      </c>
      <c r="B1779" s="284" t="s">
        <v>1925</v>
      </c>
      <c r="C1779" s="285"/>
      <c r="D1779" s="288" t="s">
        <v>44</v>
      </c>
      <c r="E1779" s="170" t="s">
        <v>1051</v>
      </c>
    </row>
    <row r="1780" spans="1:5" x14ac:dyDescent="0.25">
      <c r="A1780" s="290"/>
      <c r="B1780" s="291"/>
      <c r="C1780" s="292"/>
      <c r="D1780" s="293"/>
      <c r="E1780" s="171" t="s">
        <v>1052</v>
      </c>
    </row>
    <row r="1781" spans="1:5" x14ac:dyDescent="0.25">
      <c r="A1781" s="274" t="s">
        <v>1933</v>
      </c>
      <c r="B1781" s="276" t="s">
        <v>1925</v>
      </c>
      <c r="C1781" s="277"/>
      <c r="D1781" s="280" t="s">
        <v>44</v>
      </c>
      <c r="E1781" s="172" t="s">
        <v>1051</v>
      </c>
    </row>
    <row r="1782" spans="1:5" x14ac:dyDescent="0.25">
      <c r="A1782" s="275"/>
      <c r="B1782" s="278"/>
      <c r="C1782" s="279"/>
      <c r="D1782" s="281"/>
      <c r="E1782" s="173" t="s">
        <v>1052</v>
      </c>
    </row>
    <row r="1783" spans="1:5" x14ac:dyDescent="0.25">
      <c r="A1783" s="282" t="s">
        <v>1934</v>
      </c>
      <c r="B1783" s="284" t="s">
        <v>1935</v>
      </c>
      <c r="C1783" s="285"/>
      <c r="D1783" s="288" t="s">
        <v>44</v>
      </c>
      <c r="E1783" s="170" t="s">
        <v>1051</v>
      </c>
    </row>
    <row r="1784" spans="1:5" x14ac:dyDescent="0.25">
      <c r="A1784" s="290"/>
      <c r="B1784" s="291"/>
      <c r="C1784" s="292"/>
      <c r="D1784" s="293"/>
      <c r="E1784" s="171" t="s">
        <v>1052</v>
      </c>
    </row>
    <row r="1785" spans="1:5" x14ac:dyDescent="0.25">
      <c r="A1785" s="274" t="s">
        <v>1936</v>
      </c>
      <c r="B1785" s="276" t="s">
        <v>1935</v>
      </c>
      <c r="C1785" s="277"/>
      <c r="D1785" s="280" t="s">
        <v>44</v>
      </c>
      <c r="E1785" s="172" t="s">
        <v>1051</v>
      </c>
    </row>
    <row r="1786" spans="1:5" x14ac:dyDescent="0.25">
      <c r="A1786" s="275"/>
      <c r="B1786" s="278"/>
      <c r="C1786" s="279"/>
      <c r="D1786" s="281"/>
      <c r="E1786" s="173" t="s">
        <v>1052</v>
      </c>
    </row>
    <row r="1787" spans="1:5" x14ac:dyDescent="0.25">
      <c r="A1787" s="282" t="s">
        <v>1937</v>
      </c>
      <c r="B1787" s="284" t="s">
        <v>1935</v>
      </c>
      <c r="C1787" s="285"/>
      <c r="D1787" s="288" t="s">
        <v>44</v>
      </c>
      <c r="E1787" s="170" t="s">
        <v>1051</v>
      </c>
    </row>
    <row r="1788" spans="1:5" x14ac:dyDescent="0.25">
      <c r="A1788" s="290"/>
      <c r="B1788" s="291"/>
      <c r="C1788" s="292"/>
      <c r="D1788" s="293"/>
      <c r="E1788" s="171" t="s">
        <v>1052</v>
      </c>
    </row>
    <row r="1789" spans="1:5" x14ac:dyDescent="0.25">
      <c r="A1789" s="274" t="s">
        <v>1938</v>
      </c>
      <c r="B1789" s="276" t="s">
        <v>1935</v>
      </c>
      <c r="C1789" s="277"/>
      <c r="D1789" s="280" t="s">
        <v>44</v>
      </c>
      <c r="E1789" s="172" t="s">
        <v>1051</v>
      </c>
    </row>
    <row r="1790" spans="1:5" x14ac:dyDescent="0.25">
      <c r="A1790" s="275"/>
      <c r="B1790" s="278"/>
      <c r="C1790" s="279"/>
      <c r="D1790" s="281"/>
      <c r="E1790" s="173" t="s">
        <v>1052</v>
      </c>
    </row>
    <row r="1791" spans="1:5" x14ac:dyDescent="0.25">
      <c r="A1791" s="282" t="s">
        <v>1939</v>
      </c>
      <c r="B1791" s="284" t="s">
        <v>1935</v>
      </c>
      <c r="C1791" s="285"/>
      <c r="D1791" s="288" t="s">
        <v>44</v>
      </c>
      <c r="E1791" s="170" t="s">
        <v>1051</v>
      </c>
    </row>
    <row r="1792" spans="1:5" x14ac:dyDescent="0.25">
      <c r="A1792" s="290"/>
      <c r="B1792" s="291"/>
      <c r="C1792" s="292"/>
      <c r="D1792" s="293"/>
      <c r="E1792" s="171" t="s">
        <v>1052</v>
      </c>
    </row>
    <row r="1793" spans="1:5" x14ac:dyDescent="0.25">
      <c r="A1793" s="274" t="s">
        <v>1940</v>
      </c>
      <c r="B1793" s="276" t="s">
        <v>1935</v>
      </c>
      <c r="C1793" s="277"/>
      <c r="D1793" s="280" t="s">
        <v>44</v>
      </c>
      <c r="E1793" s="172" t="s">
        <v>1051</v>
      </c>
    </row>
    <row r="1794" spans="1:5" x14ac:dyDescent="0.25">
      <c r="A1794" s="275"/>
      <c r="B1794" s="278"/>
      <c r="C1794" s="279"/>
      <c r="D1794" s="281"/>
      <c r="E1794" s="173" t="s">
        <v>1052</v>
      </c>
    </row>
    <row r="1795" spans="1:5" x14ac:dyDescent="0.25">
      <c r="A1795" s="282" t="s">
        <v>1941</v>
      </c>
      <c r="B1795" s="284" t="s">
        <v>1935</v>
      </c>
      <c r="C1795" s="285"/>
      <c r="D1795" s="288" t="s">
        <v>44</v>
      </c>
      <c r="E1795" s="170" t="s">
        <v>1051</v>
      </c>
    </row>
    <row r="1796" spans="1:5" x14ac:dyDescent="0.25">
      <c r="A1796" s="290"/>
      <c r="B1796" s="291"/>
      <c r="C1796" s="292"/>
      <c r="D1796" s="293"/>
      <c r="E1796" s="171" t="s">
        <v>1052</v>
      </c>
    </row>
    <row r="1797" spans="1:5" x14ac:dyDescent="0.25">
      <c r="A1797" s="274" t="s">
        <v>1942</v>
      </c>
      <c r="B1797" s="276" t="s">
        <v>1935</v>
      </c>
      <c r="C1797" s="277"/>
      <c r="D1797" s="280" t="s">
        <v>44</v>
      </c>
      <c r="E1797" s="172" t="s">
        <v>1051</v>
      </c>
    </row>
    <row r="1798" spans="1:5" x14ac:dyDescent="0.25">
      <c r="A1798" s="275"/>
      <c r="B1798" s="278"/>
      <c r="C1798" s="279"/>
      <c r="D1798" s="281"/>
      <c r="E1798" s="173" t="s">
        <v>1052</v>
      </c>
    </row>
    <row r="1799" spans="1:5" x14ac:dyDescent="0.25">
      <c r="A1799" s="282" t="s">
        <v>1943</v>
      </c>
      <c r="B1799" s="284" t="s">
        <v>1944</v>
      </c>
      <c r="C1799" s="285"/>
      <c r="D1799" s="288" t="s">
        <v>44</v>
      </c>
      <c r="E1799" s="170" t="s">
        <v>1051</v>
      </c>
    </row>
    <row r="1800" spans="1:5" x14ac:dyDescent="0.25">
      <c r="A1800" s="290"/>
      <c r="B1800" s="291"/>
      <c r="C1800" s="292"/>
      <c r="D1800" s="293"/>
      <c r="E1800" s="171" t="s">
        <v>1052</v>
      </c>
    </row>
    <row r="1801" spans="1:5" x14ac:dyDescent="0.25">
      <c r="A1801" s="274" t="s">
        <v>1945</v>
      </c>
      <c r="B1801" s="276" t="s">
        <v>1944</v>
      </c>
      <c r="C1801" s="277"/>
      <c r="D1801" s="280" t="s">
        <v>44</v>
      </c>
      <c r="E1801" s="172" t="s">
        <v>1051</v>
      </c>
    </row>
    <row r="1802" spans="1:5" x14ac:dyDescent="0.25">
      <c r="A1802" s="275"/>
      <c r="B1802" s="278"/>
      <c r="C1802" s="279"/>
      <c r="D1802" s="281"/>
      <c r="E1802" s="173" t="s">
        <v>1052</v>
      </c>
    </row>
    <row r="1803" spans="1:5" x14ac:dyDescent="0.25">
      <c r="A1803" s="282" t="s">
        <v>1946</v>
      </c>
      <c r="B1803" s="284" t="s">
        <v>1944</v>
      </c>
      <c r="C1803" s="285"/>
      <c r="D1803" s="288" t="s">
        <v>44</v>
      </c>
      <c r="E1803" s="170" t="s">
        <v>1051</v>
      </c>
    </row>
    <row r="1804" spans="1:5" x14ac:dyDescent="0.25">
      <c r="A1804" s="290"/>
      <c r="B1804" s="291"/>
      <c r="C1804" s="292"/>
      <c r="D1804" s="293"/>
      <c r="E1804" s="171" t="s">
        <v>1052</v>
      </c>
    </row>
    <row r="1805" spans="1:5" x14ac:dyDescent="0.25">
      <c r="A1805" s="274" t="s">
        <v>1947</v>
      </c>
      <c r="B1805" s="276" t="s">
        <v>1944</v>
      </c>
      <c r="C1805" s="277"/>
      <c r="D1805" s="280" t="s">
        <v>44</v>
      </c>
      <c r="E1805" s="172" t="s">
        <v>1051</v>
      </c>
    </row>
    <row r="1806" spans="1:5" x14ac:dyDescent="0.25">
      <c r="A1806" s="275"/>
      <c r="B1806" s="278"/>
      <c r="C1806" s="279"/>
      <c r="D1806" s="281"/>
      <c r="E1806" s="173" t="s">
        <v>1052</v>
      </c>
    </row>
    <row r="1807" spans="1:5" x14ac:dyDescent="0.25">
      <c r="A1807" s="282" t="s">
        <v>1948</v>
      </c>
      <c r="B1807" s="284" t="s">
        <v>1944</v>
      </c>
      <c r="C1807" s="285"/>
      <c r="D1807" s="288" t="s">
        <v>44</v>
      </c>
      <c r="E1807" s="170" t="s">
        <v>1051</v>
      </c>
    </row>
    <row r="1808" spans="1:5" x14ac:dyDescent="0.25">
      <c r="A1808" s="290"/>
      <c r="B1808" s="291"/>
      <c r="C1808" s="292"/>
      <c r="D1808" s="293"/>
      <c r="E1808" s="171" t="s">
        <v>1052</v>
      </c>
    </row>
    <row r="1809" spans="1:5" x14ac:dyDescent="0.25">
      <c r="A1809" s="274" t="s">
        <v>1949</v>
      </c>
      <c r="B1809" s="276" t="s">
        <v>1944</v>
      </c>
      <c r="C1809" s="277"/>
      <c r="D1809" s="280" t="s">
        <v>44</v>
      </c>
      <c r="E1809" s="172" t="s">
        <v>1051</v>
      </c>
    </row>
    <row r="1810" spans="1:5" x14ac:dyDescent="0.25">
      <c r="A1810" s="275"/>
      <c r="B1810" s="278"/>
      <c r="C1810" s="279"/>
      <c r="D1810" s="281"/>
      <c r="E1810" s="173" t="s">
        <v>1052</v>
      </c>
    </row>
    <row r="1811" spans="1:5" x14ac:dyDescent="0.25">
      <c r="A1811" s="282" t="s">
        <v>1950</v>
      </c>
      <c r="B1811" s="284" t="s">
        <v>1944</v>
      </c>
      <c r="C1811" s="285"/>
      <c r="D1811" s="288" t="s">
        <v>44</v>
      </c>
      <c r="E1811" s="170" t="s">
        <v>1051</v>
      </c>
    </row>
    <row r="1812" spans="1:5" x14ac:dyDescent="0.25">
      <c r="A1812" s="290"/>
      <c r="B1812" s="291"/>
      <c r="C1812" s="292"/>
      <c r="D1812" s="293"/>
      <c r="E1812" s="171" t="s">
        <v>1052</v>
      </c>
    </row>
    <row r="1813" spans="1:5" x14ac:dyDescent="0.25">
      <c r="A1813" s="274" t="s">
        <v>1951</v>
      </c>
      <c r="B1813" s="276" t="s">
        <v>1944</v>
      </c>
      <c r="C1813" s="277"/>
      <c r="D1813" s="280" t="s">
        <v>44</v>
      </c>
      <c r="E1813" s="172" t="s">
        <v>1051</v>
      </c>
    </row>
    <row r="1814" spans="1:5" x14ac:dyDescent="0.25">
      <c r="A1814" s="275"/>
      <c r="B1814" s="278"/>
      <c r="C1814" s="279"/>
      <c r="D1814" s="281"/>
      <c r="E1814" s="173" t="s">
        <v>1052</v>
      </c>
    </row>
    <row r="1815" spans="1:5" x14ac:dyDescent="0.25">
      <c r="A1815" s="282" t="s">
        <v>1952</v>
      </c>
      <c r="B1815" s="284" t="s">
        <v>1944</v>
      </c>
      <c r="C1815" s="285"/>
      <c r="D1815" s="288" t="s">
        <v>44</v>
      </c>
      <c r="E1815" s="170" t="s">
        <v>1051</v>
      </c>
    </row>
    <row r="1816" spans="1:5" x14ac:dyDescent="0.25">
      <c r="A1816" s="290"/>
      <c r="B1816" s="291"/>
      <c r="C1816" s="292"/>
      <c r="D1816" s="293"/>
      <c r="E1816" s="171" t="s">
        <v>1052</v>
      </c>
    </row>
    <row r="1817" spans="1:5" x14ac:dyDescent="0.25">
      <c r="A1817" s="274" t="s">
        <v>1953</v>
      </c>
      <c r="B1817" s="276" t="s">
        <v>1944</v>
      </c>
      <c r="C1817" s="277"/>
      <c r="D1817" s="280" t="s">
        <v>44</v>
      </c>
      <c r="E1817" s="172" t="s">
        <v>1051</v>
      </c>
    </row>
    <row r="1818" spans="1:5" x14ac:dyDescent="0.25">
      <c r="A1818" s="275"/>
      <c r="B1818" s="278"/>
      <c r="C1818" s="279"/>
      <c r="D1818" s="281"/>
      <c r="E1818" s="173" t="s">
        <v>1052</v>
      </c>
    </row>
    <row r="1819" spans="1:5" x14ac:dyDescent="0.25">
      <c r="A1819" s="282" t="s">
        <v>1954</v>
      </c>
      <c r="B1819" s="284" t="s">
        <v>1944</v>
      </c>
      <c r="C1819" s="285"/>
      <c r="D1819" s="288" t="s">
        <v>44</v>
      </c>
      <c r="E1819" s="170" t="s">
        <v>1051</v>
      </c>
    </row>
    <row r="1820" spans="1:5" x14ac:dyDescent="0.25">
      <c r="A1820" s="290"/>
      <c r="B1820" s="291"/>
      <c r="C1820" s="292"/>
      <c r="D1820" s="293"/>
      <c r="E1820" s="171" t="s">
        <v>1052</v>
      </c>
    </row>
    <row r="1821" spans="1:5" x14ac:dyDescent="0.25">
      <c r="A1821" s="274" t="s">
        <v>1955</v>
      </c>
      <c r="B1821" s="276" t="s">
        <v>1944</v>
      </c>
      <c r="C1821" s="277"/>
      <c r="D1821" s="280" t="s">
        <v>44</v>
      </c>
      <c r="E1821" s="172" t="s">
        <v>1051</v>
      </c>
    </row>
    <row r="1822" spans="1:5" x14ac:dyDescent="0.25">
      <c r="A1822" s="275"/>
      <c r="B1822" s="278"/>
      <c r="C1822" s="279"/>
      <c r="D1822" s="281"/>
      <c r="E1822" s="173" t="s">
        <v>1052</v>
      </c>
    </row>
    <row r="1823" spans="1:5" x14ac:dyDescent="0.25">
      <c r="A1823" s="282" t="s">
        <v>1956</v>
      </c>
      <c r="B1823" s="284" t="s">
        <v>1944</v>
      </c>
      <c r="C1823" s="285"/>
      <c r="D1823" s="288" t="s">
        <v>44</v>
      </c>
      <c r="E1823" s="170" t="s">
        <v>1051</v>
      </c>
    </row>
    <row r="1824" spans="1:5" x14ac:dyDescent="0.25">
      <c r="A1824" s="290"/>
      <c r="B1824" s="291"/>
      <c r="C1824" s="292"/>
      <c r="D1824" s="293"/>
      <c r="E1824" s="171" t="s">
        <v>1052</v>
      </c>
    </row>
    <row r="1825" spans="1:5" x14ac:dyDescent="0.25">
      <c r="A1825" s="274" t="s">
        <v>1957</v>
      </c>
      <c r="B1825" s="276" t="s">
        <v>1944</v>
      </c>
      <c r="C1825" s="277"/>
      <c r="D1825" s="280" t="s">
        <v>44</v>
      </c>
      <c r="E1825" s="172" t="s">
        <v>1051</v>
      </c>
    </row>
    <row r="1826" spans="1:5" x14ac:dyDescent="0.25">
      <c r="A1826" s="275"/>
      <c r="B1826" s="278"/>
      <c r="C1826" s="279"/>
      <c r="D1826" s="281"/>
      <c r="E1826" s="173" t="s">
        <v>1052</v>
      </c>
    </row>
    <row r="1827" spans="1:5" x14ac:dyDescent="0.25">
      <c r="A1827" s="282" t="s">
        <v>1958</v>
      </c>
      <c r="B1827" s="284" t="s">
        <v>1944</v>
      </c>
      <c r="C1827" s="285"/>
      <c r="D1827" s="288" t="s">
        <v>44</v>
      </c>
      <c r="E1827" s="170" t="s">
        <v>1051</v>
      </c>
    </row>
    <row r="1828" spans="1:5" x14ac:dyDescent="0.25">
      <c r="A1828" s="290"/>
      <c r="B1828" s="291"/>
      <c r="C1828" s="292"/>
      <c r="D1828" s="293"/>
      <c r="E1828" s="171" t="s">
        <v>1052</v>
      </c>
    </row>
    <row r="1829" spans="1:5" x14ac:dyDescent="0.25">
      <c r="A1829" s="274" t="s">
        <v>1959</v>
      </c>
      <c r="B1829" s="276" t="s">
        <v>1960</v>
      </c>
      <c r="C1829" s="277"/>
      <c r="D1829" s="280" t="s">
        <v>44</v>
      </c>
      <c r="E1829" s="172" t="s">
        <v>1051</v>
      </c>
    </row>
    <row r="1830" spans="1:5" x14ac:dyDescent="0.25">
      <c r="A1830" s="275"/>
      <c r="B1830" s="278"/>
      <c r="C1830" s="279"/>
      <c r="D1830" s="281"/>
      <c r="E1830" s="173" t="s">
        <v>1052</v>
      </c>
    </row>
    <row r="1831" spans="1:5" x14ac:dyDescent="0.25">
      <c r="A1831" s="282" t="s">
        <v>1961</v>
      </c>
      <c r="B1831" s="284" t="s">
        <v>1960</v>
      </c>
      <c r="C1831" s="285"/>
      <c r="D1831" s="288" t="s">
        <v>44</v>
      </c>
      <c r="E1831" s="170" t="s">
        <v>1051</v>
      </c>
    </row>
    <row r="1832" spans="1:5" x14ac:dyDescent="0.25">
      <c r="A1832" s="290"/>
      <c r="B1832" s="291"/>
      <c r="C1832" s="292"/>
      <c r="D1832" s="293"/>
      <c r="E1832" s="171" t="s">
        <v>1052</v>
      </c>
    </row>
    <row r="1833" spans="1:5" x14ac:dyDescent="0.25">
      <c r="A1833" s="274" t="s">
        <v>1962</v>
      </c>
      <c r="B1833" s="276" t="s">
        <v>1960</v>
      </c>
      <c r="C1833" s="277"/>
      <c r="D1833" s="280" t="s">
        <v>44</v>
      </c>
      <c r="E1833" s="172" t="s">
        <v>1051</v>
      </c>
    </row>
    <row r="1834" spans="1:5" x14ac:dyDescent="0.25">
      <c r="A1834" s="275"/>
      <c r="B1834" s="278"/>
      <c r="C1834" s="279"/>
      <c r="D1834" s="281"/>
      <c r="E1834" s="173" t="s">
        <v>1052</v>
      </c>
    </row>
    <row r="1835" spans="1:5" x14ac:dyDescent="0.25">
      <c r="A1835" s="282" t="s">
        <v>1963</v>
      </c>
      <c r="B1835" s="284" t="s">
        <v>1960</v>
      </c>
      <c r="C1835" s="285"/>
      <c r="D1835" s="288" t="s">
        <v>44</v>
      </c>
      <c r="E1835" s="170" t="s">
        <v>1051</v>
      </c>
    </row>
    <row r="1836" spans="1:5" x14ac:dyDescent="0.25">
      <c r="A1836" s="290"/>
      <c r="B1836" s="291"/>
      <c r="C1836" s="292"/>
      <c r="D1836" s="293"/>
      <c r="E1836" s="171" t="s">
        <v>1052</v>
      </c>
    </row>
    <row r="1837" spans="1:5" x14ac:dyDescent="0.25">
      <c r="A1837" s="274" t="s">
        <v>1964</v>
      </c>
      <c r="B1837" s="276" t="s">
        <v>1960</v>
      </c>
      <c r="C1837" s="277"/>
      <c r="D1837" s="280" t="s">
        <v>44</v>
      </c>
      <c r="E1837" s="172" t="s">
        <v>1051</v>
      </c>
    </row>
    <row r="1838" spans="1:5" x14ac:dyDescent="0.25">
      <c r="A1838" s="275"/>
      <c r="B1838" s="278"/>
      <c r="C1838" s="279"/>
      <c r="D1838" s="281"/>
      <c r="E1838" s="173" t="s">
        <v>1052</v>
      </c>
    </row>
    <row r="1839" spans="1:5" x14ac:dyDescent="0.25">
      <c r="A1839" s="282" t="s">
        <v>1965</v>
      </c>
      <c r="B1839" s="284" t="s">
        <v>1960</v>
      </c>
      <c r="C1839" s="285"/>
      <c r="D1839" s="288" t="s">
        <v>44</v>
      </c>
      <c r="E1839" s="170" t="s">
        <v>1051</v>
      </c>
    </row>
    <row r="1840" spans="1:5" x14ac:dyDescent="0.25">
      <c r="A1840" s="290"/>
      <c r="B1840" s="291"/>
      <c r="C1840" s="292"/>
      <c r="D1840" s="293"/>
      <c r="E1840" s="171" t="s">
        <v>1052</v>
      </c>
    </row>
    <row r="1841" spans="1:5" x14ac:dyDescent="0.25">
      <c r="A1841" s="274" t="s">
        <v>1966</v>
      </c>
      <c r="B1841" s="276" t="s">
        <v>1960</v>
      </c>
      <c r="C1841" s="277"/>
      <c r="D1841" s="280" t="s">
        <v>44</v>
      </c>
      <c r="E1841" s="172" t="s">
        <v>1051</v>
      </c>
    </row>
    <row r="1842" spans="1:5" x14ac:dyDescent="0.25">
      <c r="A1842" s="275"/>
      <c r="B1842" s="278"/>
      <c r="C1842" s="279"/>
      <c r="D1842" s="281"/>
      <c r="E1842" s="173" t="s">
        <v>1052</v>
      </c>
    </row>
    <row r="1843" spans="1:5" x14ac:dyDescent="0.25">
      <c r="A1843" s="282" t="s">
        <v>1967</v>
      </c>
      <c r="B1843" s="284" t="s">
        <v>1960</v>
      </c>
      <c r="C1843" s="285"/>
      <c r="D1843" s="288" t="s">
        <v>44</v>
      </c>
      <c r="E1843" s="170" t="s">
        <v>1051</v>
      </c>
    </row>
    <row r="1844" spans="1:5" x14ac:dyDescent="0.25">
      <c r="A1844" s="290"/>
      <c r="B1844" s="291"/>
      <c r="C1844" s="292"/>
      <c r="D1844" s="293"/>
      <c r="E1844" s="171" t="s">
        <v>1052</v>
      </c>
    </row>
    <row r="1845" spans="1:5" x14ac:dyDescent="0.25">
      <c r="A1845" s="274" t="s">
        <v>1968</v>
      </c>
      <c r="B1845" s="276" t="s">
        <v>1960</v>
      </c>
      <c r="C1845" s="277"/>
      <c r="D1845" s="280" t="s">
        <v>44</v>
      </c>
      <c r="E1845" s="172" t="s">
        <v>1051</v>
      </c>
    </row>
    <row r="1846" spans="1:5" x14ac:dyDescent="0.25">
      <c r="A1846" s="275"/>
      <c r="B1846" s="278"/>
      <c r="C1846" s="279"/>
      <c r="D1846" s="281"/>
      <c r="E1846" s="173" t="s">
        <v>1052</v>
      </c>
    </row>
    <row r="1847" spans="1:5" x14ac:dyDescent="0.25">
      <c r="A1847" s="282" t="s">
        <v>1969</v>
      </c>
      <c r="B1847" s="284" t="s">
        <v>1960</v>
      </c>
      <c r="C1847" s="285"/>
      <c r="D1847" s="288" t="s">
        <v>44</v>
      </c>
      <c r="E1847" s="170" t="s">
        <v>1051</v>
      </c>
    </row>
    <row r="1848" spans="1:5" x14ac:dyDescent="0.25">
      <c r="A1848" s="290"/>
      <c r="B1848" s="291"/>
      <c r="C1848" s="292"/>
      <c r="D1848" s="293"/>
      <c r="E1848" s="171" t="s">
        <v>1052</v>
      </c>
    </row>
    <row r="1849" spans="1:5" x14ac:dyDescent="0.25">
      <c r="A1849" s="274" t="s">
        <v>1970</v>
      </c>
      <c r="B1849" s="276" t="s">
        <v>1960</v>
      </c>
      <c r="C1849" s="277"/>
      <c r="D1849" s="280" t="s">
        <v>44</v>
      </c>
      <c r="E1849" s="172" t="s">
        <v>1051</v>
      </c>
    </row>
    <row r="1850" spans="1:5" x14ac:dyDescent="0.25">
      <c r="A1850" s="275"/>
      <c r="B1850" s="278"/>
      <c r="C1850" s="279"/>
      <c r="D1850" s="281"/>
      <c r="E1850" s="173" t="s">
        <v>1052</v>
      </c>
    </row>
    <row r="1851" spans="1:5" x14ac:dyDescent="0.25">
      <c r="A1851" s="282" t="s">
        <v>1971</v>
      </c>
      <c r="B1851" s="284" t="s">
        <v>1960</v>
      </c>
      <c r="C1851" s="285"/>
      <c r="D1851" s="288" t="s">
        <v>44</v>
      </c>
      <c r="E1851" s="170" t="s">
        <v>1051</v>
      </c>
    </row>
    <row r="1852" spans="1:5" x14ac:dyDescent="0.25">
      <c r="A1852" s="290"/>
      <c r="B1852" s="291"/>
      <c r="C1852" s="292"/>
      <c r="D1852" s="293"/>
      <c r="E1852" s="171" t="s">
        <v>1052</v>
      </c>
    </row>
    <row r="1853" spans="1:5" x14ac:dyDescent="0.25">
      <c r="A1853" s="274" t="s">
        <v>1972</v>
      </c>
      <c r="B1853" s="276" t="s">
        <v>1960</v>
      </c>
      <c r="C1853" s="277"/>
      <c r="D1853" s="280" t="s">
        <v>44</v>
      </c>
      <c r="E1853" s="172" t="s">
        <v>1051</v>
      </c>
    </row>
    <row r="1854" spans="1:5" x14ac:dyDescent="0.25">
      <c r="A1854" s="275"/>
      <c r="B1854" s="278"/>
      <c r="C1854" s="279"/>
      <c r="D1854" s="281"/>
      <c r="E1854" s="173" t="s">
        <v>1052</v>
      </c>
    </row>
    <row r="1855" spans="1:5" x14ac:dyDescent="0.25">
      <c r="A1855" s="282" t="s">
        <v>1973</v>
      </c>
      <c r="B1855" s="284" t="s">
        <v>1960</v>
      </c>
      <c r="C1855" s="285"/>
      <c r="D1855" s="288" t="s">
        <v>44</v>
      </c>
      <c r="E1855" s="170" t="s">
        <v>1051</v>
      </c>
    </row>
    <row r="1856" spans="1:5" x14ac:dyDescent="0.25">
      <c r="A1856" s="290"/>
      <c r="B1856" s="291"/>
      <c r="C1856" s="292"/>
      <c r="D1856" s="293"/>
      <c r="E1856" s="171" t="s">
        <v>1052</v>
      </c>
    </row>
    <row r="1857" spans="1:5" x14ac:dyDescent="0.25">
      <c r="A1857" s="274" t="s">
        <v>1974</v>
      </c>
      <c r="B1857" s="276" t="s">
        <v>1960</v>
      </c>
      <c r="C1857" s="277"/>
      <c r="D1857" s="280" t="s">
        <v>44</v>
      </c>
      <c r="E1857" s="172" t="s">
        <v>1051</v>
      </c>
    </row>
    <row r="1858" spans="1:5" x14ac:dyDescent="0.25">
      <c r="A1858" s="275"/>
      <c r="B1858" s="278"/>
      <c r="C1858" s="279"/>
      <c r="D1858" s="281"/>
      <c r="E1858" s="173" t="s">
        <v>1052</v>
      </c>
    </row>
    <row r="1859" spans="1:5" x14ac:dyDescent="0.25">
      <c r="A1859" s="282" t="s">
        <v>1975</v>
      </c>
      <c r="B1859" s="284" t="s">
        <v>1960</v>
      </c>
      <c r="C1859" s="285"/>
      <c r="D1859" s="288" t="s">
        <v>44</v>
      </c>
      <c r="E1859" s="170" t="s">
        <v>1051</v>
      </c>
    </row>
    <row r="1860" spans="1:5" x14ac:dyDescent="0.25">
      <c r="A1860" s="290"/>
      <c r="B1860" s="291"/>
      <c r="C1860" s="292"/>
      <c r="D1860" s="293"/>
      <c r="E1860" s="171" t="s">
        <v>1052</v>
      </c>
    </row>
    <row r="1861" spans="1:5" x14ac:dyDescent="0.25">
      <c r="A1861" s="274" t="s">
        <v>1976</v>
      </c>
      <c r="B1861" s="276" t="s">
        <v>1960</v>
      </c>
      <c r="C1861" s="277"/>
      <c r="D1861" s="280" t="s">
        <v>44</v>
      </c>
      <c r="E1861" s="172" t="s">
        <v>1051</v>
      </c>
    </row>
    <row r="1862" spans="1:5" x14ac:dyDescent="0.25">
      <c r="A1862" s="275"/>
      <c r="B1862" s="278"/>
      <c r="C1862" s="279"/>
      <c r="D1862" s="281"/>
      <c r="E1862" s="173" t="s">
        <v>1052</v>
      </c>
    </row>
    <row r="1863" spans="1:5" x14ac:dyDescent="0.25">
      <c r="A1863" s="282" t="s">
        <v>1977</v>
      </c>
      <c r="B1863" s="284" t="s">
        <v>1978</v>
      </c>
      <c r="C1863" s="285"/>
      <c r="D1863" s="288" t="s">
        <v>44</v>
      </c>
      <c r="E1863" s="170" t="s">
        <v>1051</v>
      </c>
    </row>
    <row r="1864" spans="1:5" x14ac:dyDescent="0.25">
      <c r="A1864" s="290"/>
      <c r="B1864" s="291"/>
      <c r="C1864" s="292"/>
      <c r="D1864" s="293"/>
      <c r="E1864" s="171" t="s">
        <v>1052</v>
      </c>
    </row>
    <row r="1865" spans="1:5" x14ac:dyDescent="0.25">
      <c r="A1865" s="274" t="s">
        <v>1979</v>
      </c>
      <c r="B1865" s="276" t="s">
        <v>1978</v>
      </c>
      <c r="C1865" s="277"/>
      <c r="D1865" s="280" t="s">
        <v>44</v>
      </c>
      <c r="E1865" s="172" t="s">
        <v>1051</v>
      </c>
    </row>
    <row r="1866" spans="1:5" x14ac:dyDescent="0.25">
      <c r="A1866" s="275"/>
      <c r="B1866" s="278"/>
      <c r="C1866" s="279"/>
      <c r="D1866" s="281"/>
      <c r="E1866" s="173" t="s">
        <v>1052</v>
      </c>
    </row>
    <row r="1867" spans="1:5" x14ac:dyDescent="0.25">
      <c r="A1867" s="282" t="s">
        <v>1779</v>
      </c>
      <c r="B1867" s="284" t="s">
        <v>1978</v>
      </c>
      <c r="C1867" s="285"/>
      <c r="D1867" s="288" t="s">
        <v>44</v>
      </c>
      <c r="E1867" s="170" t="s">
        <v>1051</v>
      </c>
    </row>
    <row r="1868" spans="1:5" x14ac:dyDescent="0.25">
      <c r="A1868" s="290"/>
      <c r="B1868" s="291"/>
      <c r="C1868" s="292"/>
      <c r="D1868" s="293"/>
      <c r="E1868" s="171" t="s">
        <v>1052</v>
      </c>
    </row>
    <row r="1869" spans="1:5" x14ac:dyDescent="0.25">
      <c r="A1869" s="274" t="s">
        <v>1538</v>
      </c>
      <c r="B1869" s="276" t="s">
        <v>1978</v>
      </c>
      <c r="C1869" s="277"/>
      <c r="D1869" s="280" t="s">
        <v>44</v>
      </c>
      <c r="E1869" s="172" t="s">
        <v>1051</v>
      </c>
    </row>
    <row r="1870" spans="1:5" x14ac:dyDescent="0.25">
      <c r="A1870" s="275"/>
      <c r="B1870" s="278"/>
      <c r="C1870" s="279"/>
      <c r="D1870" s="281"/>
      <c r="E1870" s="173" t="s">
        <v>1052</v>
      </c>
    </row>
    <row r="1871" spans="1:5" x14ac:dyDescent="0.25">
      <c r="A1871" s="282" t="s">
        <v>1980</v>
      </c>
      <c r="B1871" s="284" t="s">
        <v>1978</v>
      </c>
      <c r="C1871" s="285"/>
      <c r="D1871" s="288" t="s">
        <v>44</v>
      </c>
      <c r="E1871" s="170" t="s">
        <v>1051</v>
      </c>
    </row>
    <row r="1872" spans="1:5" x14ac:dyDescent="0.25">
      <c r="A1872" s="290"/>
      <c r="B1872" s="291"/>
      <c r="C1872" s="292"/>
      <c r="D1872" s="293"/>
      <c r="E1872" s="171" t="s">
        <v>1052</v>
      </c>
    </row>
    <row r="1873" spans="1:5" x14ac:dyDescent="0.25">
      <c r="A1873" s="274" t="s">
        <v>1981</v>
      </c>
      <c r="B1873" s="276" t="s">
        <v>1978</v>
      </c>
      <c r="C1873" s="277"/>
      <c r="D1873" s="280" t="s">
        <v>44</v>
      </c>
      <c r="E1873" s="172" t="s">
        <v>1051</v>
      </c>
    </row>
    <row r="1874" spans="1:5" x14ac:dyDescent="0.25">
      <c r="A1874" s="275"/>
      <c r="B1874" s="278"/>
      <c r="C1874" s="279"/>
      <c r="D1874" s="281"/>
      <c r="E1874" s="173" t="s">
        <v>1052</v>
      </c>
    </row>
    <row r="1875" spans="1:5" x14ac:dyDescent="0.25">
      <c r="A1875" s="282" t="s">
        <v>1982</v>
      </c>
      <c r="B1875" s="284" t="s">
        <v>1978</v>
      </c>
      <c r="C1875" s="285"/>
      <c r="D1875" s="288" t="s">
        <v>44</v>
      </c>
      <c r="E1875" s="170" t="s">
        <v>1051</v>
      </c>
    </row>
    <row r="1876" spans="1:5" x14ac:dyDescent="0.25">
      <c r="A1876" s="290"/>
      <c r="B1876" s="291"/>
      <c r="C1876" s="292"/>
      <c r="D1876" s="293"/>
      <c r="E1876" s="171" t="s">
        <v>1052</v>
      </c>
    </row>
    <row r="1877" spans="1:5" x14ac:dyDescent="0.25">
      <c r="A1877" s="274" t="s">
        <v>1983</v>
      </c>
      <c r="B1877" s="276" t="s">
        <v>1984</v>
      </c>
      <c r="C1877" s="277"/>
      <c r="D1877" s="280" t="s">
        <v>44</v>
      </c>
      <c r="E1877" s="172" t="s">
        <v>1051</v>
      </c>
    </row>
    <row r="1878" spans="1:5" x14ac:dyDescent="0.25">
      <c r="A1878" s="275"/>
      <c r="B1878" s="278"/>
      <c r="C1878" s="279"/>
      <c r="D1878" s="281"/>
      <c r="E1878" s="173" t="s">
        <v>1052</v>
      </c>
    </row>
    <row r="1879" spans="1:5" x14ac:dyDescent="0.25">
      <c r="A1879" s="282" t="s">
        <v>1985</v>
      </c>
      <c r="B1879" s="284" t="s">
        <v>1984</v>
      </c>
      <c r="C1879" s="285"/>
      <c r="D1879" s="288" t="s">
        <v>44</v>
      </c>
      <c r="E1879" s="170" t="s">
        <v>1051</v>
      </c>
    </row>
    <row r="1880" spans="1:5" x14ac:dyDescent="0.25">
      <c r="A1880" s="290"/>
      <c r="B1880" s="291"/>
      <c r="C1880" s="292"/>
      <c r="D1880" s="293"/>
      <c r="E1880" s="171" t="s">
        <v>1052</v>
      </c>
    </row>
    <row r="1881" spans="1:5" x14ac:dyDescent="0.25">
      <c r="A1881" s="274" t="s">
        <v>1986</v>
      </c>
      <c r="B1881" s="276" t="s">
        <v>1984</v>
      </c>
      <c r="C1881" s="277"/>
      <c r="D1881" s="280" t="s">
        <v>44</v>
      </c>
      <c r="E1881" s="172" t="s">
        <v>1051</v>
      </c>
    </row>
    <row r="1882" spans="1:5" x14ac:dyDescent="0.25">
      <c r="A1882" s="275"/>
      <c r="B1882" s="278"/>
      <c r="C1882" s="279"/>
      <c r="D1882" s="281"/>
      <c r="E1882" s="173" t="s">
        <v>1052</v>
      </c>
    </row>
    <row r="1883" spans="1:5" x14ac:dyDescent="0.25">
      <c r="A1883" s="282" t="s">
        <v>1987</v>
      </c>
      <c r="B1883" s="284" t="s">
        <v>1984</v>
      </c>
      <c r="C1883" s="285"/>
      <c r="D1883" s="288" t="s">
        <v>44</v>
      </c>
      <c r="E1883" s="170" t="s">
        <v>1051</v>
      </c>
    </row>
    <row r="1884" spans="1:5" x14ac:dyDescent="0.25">
      <c r="A1884" s="290"/>
      <c r="B1884" s="291"/>
      <c r="C1884" s="292"/>
      <c r="D1884" s="293"/>
      <c r="E1884" s="171" t="s">
        <v>1052</v>
      </c>
    </row>
    <row r="1885" spans="1:5" x14ac:dyDescent="0.25">
      <c r="A1885" s="274" t="s">
        <v>1988</v>
      </c>
      <c r="B1885" s="276" t="s">
        <v>1984</v>
      </c>
      <c r="C1885" s="277"/>
      <c r="D1885" s="280" t="s">
        <v>44</v>
      </c>
      <c r="E1885" s="172" t="s">
        <v>1051</v>
      </c>
    </row>
    <row r="1886" spans="1:5" x14ac:dyDescent="0.25">
      <c r="A1886" s="275"/>
      <c r="B1886" s="278"/>
      <c r="C1886" s="279"/>
      <c r="D1886" s="281"/>
      <c r="E1886" s="173" t="s">
        <v>1052</v>
      </c>
    </row>
    <row r="1887" spans="1:5" x14ac:dyDescent="0.25">
      <c r="A1887" s="282" t="s">
        <v>1989</v>
      </c>
      <c r="B1887" s="284" t="s">
        <v>1984</v>
      </c>
      <c r="C1887" s="285"/>
      <c r="D1887" s="288" t="s">
        <v>44</v>
      </c>
      <c r="E1887" s="170" t="s">
        <v>1051</v>
      </c>
    </row>
    <row r="1888" spans="1:5" x14ac:dyDescent="0.25">
      <c r="A1888" s="290"/>
      <c r="B1888" s="291"/>
      <c r="C1888" s="292"/>
      <c r="D1888" s="293"/>
      <c r="E1888" s="171" t="s">
        <v>1052</v>
      </c>
    </row>
    <row r="1889" spans="1:5" x14ac:dyDescent="0.25">
      <c r="A1889" s="274" t="s">
        <v>1990</v>
      </c>
      <c r="B1889" s="276" t="s">
        <v>1984</v>
      </c>
      <c r="C1889" s="277"/>
      <c r="D1889" s="280" t="s">
        <v>44</v>
      </c>
      <c r="E1889" s="172" t="s">
        <v>1051</v>
      </c>
    </row>
    <row r="1890" spans="1:5" x14ac:dyDescent="0.25">
      <c r="A1890" s="275"/>
      <c r="B1890" s="278"/>
      <c r="C1890" s="279"/>
      <c r="D1890" s="281"/>
      <c r="E1890" s="173" t="s">
        <v>1052</v>
      </c>
    </row>
    <row r="1891" spans="1:5" x14ac:dyDescent="0.25">
      <c r="A1891" s="282" t="s">
        <v>1991</v>
      </c>
      <c r="B1891" s="284" t="s">
        <v>1984</v>
      </c>
      <c r="C1891" s="285"/>
      <c r="D1891" s="288" t="s">
        <v>44</v>
      </c>
      <c r="E1891" s="170" t="s">
        <v>1051</v>
      </c>
    </row>
    <row r="1892" spans="1:5" x14ac:dyDescent="0.25">
      <c r="A1892" s="290"/>
      <c r="B1892" s="291"/>
      <c r="C1892" s="292"/>
      <c r="D1892" s="293"/>
      <c r="E1892" s="171" t="s">
        <v>1052</v>
      </c>
    </row>
    <row r="1893" spans="1:5" x14ac:dyDescent="0.25">
      <c r="A1893" s="274" t="s">
        <v>1992</v>
      </c>
      <c r="B1893" s="276" t="s">
        <v>1984</v>
      </c>
      <c r="C1893" s="277"/>
      <c r="D1893" s="280" t="s">
        <v>44</v>
      </c>
      <c r="E1893" s="172" t="s">
        <v>1051</v>
      </c>
    </row>
    <row r="1894" spans="1:5" x14ac:dyDescent="0.25">
      <c r="A1894" s="275"/>
      <c r="B1894" s="278"/>
      <c r="C1894" s="279"/>
      <c r="D1894" s="281"/>
      <c r="E1894" s="173" t="s">
        <v>1052</v>
      </c>
    </row>
    <row r="1895" spans="1:5" x14ac:dyDescent="0.25">
      <c r="A1895" s="282" t="s">
        <v>1993</v>
      </c>
      <c r="B1895" s="284" t="s">
        <v>1984</v>
      </c>
      <c r="C1895" s="285"/>
      <c r="D1895" s="288" t="s">
        <v>44</v>
      </c>
      <c r="E1895" s="170" t="s">
        <v>1051</v>
      </c>
    </row>
    <row r="1896" spans="1:5" x14ac:dyDescent="0.25">
      <c r="A1896" s="290"/>
      <c r="B1896" s="291"/>
      <c r="C1896" s="292"/>
      <c r="D1896" s="293"/>
      <c r="E1896" s="171" t="s">
        <v>1052</v>
      </c>
    </row>
    <row r="1897" spans="1:5" x14ac:dyDescent="0.25">
      <c r="A1897" s="274" t="s">
        <v>1994</v>
      </c>
      <c r="B1897" s="276" t="s">
        <v>1984</v>
      </c>
      <c r="C1897" s="277"/>
      <c r="D1897" s="280" t="s">
        <v>44</v>
      </c>
      <c r="E1897" s="172" t="s">
        <v>1051</v>
      </c>
    </row>
    <row r="1898" spans="1:5" x14ac:dyDescent="0.25">
      <c r="A1898" s="275"/>
      <c r="B1898" s="278"/>
      <c r="C1898" s="279"/>
      <c r="D1898" s="281"/>
      <c r="E1898" s="173" t="s">
        <v>1052</v>
      </c>
    </row>
    <row r="1899" spans="1:5" x14ac:dyDescent="0.25">
      <c r="A1899" s="282" t="s">
        <v>1995</v>
      </c>
      <c r="B1899" s="284" t="s">
        <v>1984</v>
      </c>
      <c r="C1899" s="285"/>
      <c r="D1899" s="288" t="s">
        <v>44</v>
      </c>
      <c r="E1899" s="170" t="s">
        <v>1051</v>
      </c>
    </row>
    <row r="1900" spans="1:5" x14ac:dyDescent="0.25">
      <c r="A1900" s="290"/>
      <c r="B1900" s="291"/>
      <c r="C1900" s="292"/>
      <c r="D1900" s="293"/>
      <c r="E1900" s="171" t="s">
        <v>1052</v>
      </c>
    </row>
    <row r="1901" spans="1:5" x14ac:dyDescent="0.25">
      <c r="A1901" s="274" t="s">
        <v>1996</v>
      </c>
      <c r="B1901" s="276" t="s">
        <v>1997</v>
      </c>
      <c r="C1901" s="277"/>
      <c r="D1901" s="280" t="s">
        <v>44</v>
      </c>
      <c r="E1901" s="172" t="s">
        <v>1051</v>
      </c>
    </row>
    <row r="1902" spans="1:5" x14ac:dyDescent="0.25">
      <c r="A1902" s="275"/>
      <c r="B1902" s="278"/>
      <c r="C1902" s="279"/>
      <c r="D1902" s="281"/>
      <c r="E1902" s="173" t="s">
        <v>1052</v>
      </c>
    </row>
    <row r="1903" spans="1:5" x14ac:dyDescent="0.25">
      <c r="A1903" s="282" t="s">
        <v>1998</v>
      </c>
      <c r="B1903" s="284" t="s">
        <v>1997</v>
      </c>
      <c r="C1903" s="285"/>
      <c r="D1903" s="288" t="s">
        <v>44</v>
      </c>
      <c r="E1903" s="170" t="s">
        <v>1051</v>
      </c>
    </row>
    <row r="1904" spans="1:5" x14ac:dyDescent="0.25">
      <c r="A1904" s="290"/>
      <c r="B1904" s="291"/>
      <c r="C1904" s="292"/>
      <c r="D1904" s="293"/>
      <c r="E1904" s="171" t="s">
        <v>1052</v>
      </c>
    </row>
    <row r="1905" spans="1:5" x14ac:dyDescent="0.25">
      <c r="A1905" s="274" t="s">
        <v>1624</v>
      </c>
      <c r="B1905" s="276" t="s">
        <v>1997</v>
      </c>
      <c r="C1905" s="277"/>
      <c r="D1905" s="280" t="s">
        <v>44</v>
      </c>
      <c r="E1905" s="172" t="s">
        <v>1051</v>
      </c>
    </row>
    <row r="1906" spans="1:5" x14ac:dyDescent="0.25">
      <c r="A1906" s="275"/>
      <c r="B1906" s="278"/>
      <c r="C1906" s="279"/>
      <c r="D1906" s="281"/>
      <c r="E1906" s="173" t="s">
        <v>1052</v>
      </c>
    </row>
    <row r="1907" spans="1:5" x14ac:dyDescent="0.25">
      <c r="A1907" s="282" t="s">
        <v>1999</v>
      </c>
      <c r="B1907" s="284" t="s">
        <v>1997</v>
      </c>
      <c r="C1907" s="285"/>
      <c r="D1907" s="288" t="s">
        <v>44</v>
      </c>
      <c r="E1907" s="170" t="s">
        <v>1051</v>
      </c>
    </row>
    <row r="1908" spans="1:5" x14ac:dyDescent="0.25">
      <c r="A1908" s="290"/>
      <c r="B1908" s="291"/>
      <c r="C1908" s="292"/>
      <c r="D1908" s="293"/>
      <c r="E1908" s="171" t="s">
        <v>1052</v>
      </c>
    </row>
    <row r="1909" spans="1:5" x14ac:dyDescent="0.25">
      <c r="A1909" s="274" t="s">
        <v>2000</v>
      </c>
      <c r="B1909" s="276" t="s">
        <v>1997</v>
      </c>
      <c r="C1909" s="277"/>
      <c r="D1909" s="280" t="s">
        <v>44</v>
      </c>
      <c r="E1909" s="172" t="s">
        <v>1051</v>
      </c>
    </row>
    <row r="1910" spans="1:5" x14ac:dyDescent="0.25">
      <c r="A1910" s="275"/>
      <c r="B1910" s="278"/>
      <c r="C1910" s="279"/>
      <c r="D1910" s="281"/>
      <c r="E1910" s="173" t="s">
        <v>1052</v>
      </c>
    </row>
    <row r="1911" spans="1:5" x14ac:dyDescent="0.25">
      <c r="A1911" s="282" t="s">
        <v>2001</v>
      </c>
      <c r="B1911" s="284" t="s">
        <v>2002</v>
      </c>
      <c r="C1911" s="285"/>
      <c r="D1911" s="288" t="s">
        <v>44</v>
      </c>
      <c r="E1911" s="170" t="s">
        <v>1051</v>
      </c>
    </row>
    <row r="1912" spans="1:5" x14ac:dyDescent="0.25">
      <c r="A1912" s="290"/>
      <c r="B1912" s="291"/>
      <c r="C1912" s="292"/>
      <c r="D1912" s="293"/>
      <c r="E1912" s="171" t="s">
        <v>1052</v>
      </c>
    </row>
    <row r="1913" spans="1:5" x14ac:dyDescent="0.25">
      <c r="A1913" s="274" t="s">
        <v>2003</v>
      </c>
      <c r="B1913" s="276" t="s">
        <v>2002</v>
      </c>
      <c r="C1913" s="277"/>
      <c r="D1913" s="280" t="s">
        <v>44</v>
      </c>
      <c r="E1913" s="172" t="s">
        <v>1051</v>
      </c>
    </row>
    <row r="1914" spans="1:5" x14ac:dyDescent="0.25">
      <c r="A1914" s="275"/>
      <c r="B1914" s="278"/>
      <c r="C1914" s="279"/>
      <c r="D1914" s="281"/>
      <c r="E1914" s="173" t="s">
        <v>1052</v>
      </c>
    </row>
    <row r="1915" spans="1:5" x14ac:dyDescent="0.25">
      <c r="A1915" s="282" t="s">
        <v>2004</v>
      </c>
      <c r="B1915" s="284" t="s">
        <v>2002</v>
      </c>
      <c r="C1915" s="285"/>
      <c r="D1915" s="288" t="s">
        <v>44</v>
      </c>
      <c r="E1915" s="170" t="s">
        <v>1051</v>
      </c>
    </row>
    <row r="1916" spans="1:5" x14ac:dyDescent="0.25">
      <c r="A1916" s="290"/>
      <c r="B1916" s="291"/>
      <c r="C1916" s="292"/>
      <c r="D1916" s="293"/>
      <c r="E1916" s="171" t="s">
        <v>1052</v>
      </c>
    </row>
    <row r="1917" spans="1:5" x14ac:dyDescent="0.25">
      <c r="A1917" s="274" t="s">
        <v>1352</v>
      </c>
      <c r="B1917" s="276" t="s">
        <v>2002</v>
      </c>
      <c r="C1917" s="277"/>
      <c r="D1917" s="280" t="s">
        <v>44</v>
      </c>
      <c r="E1917" s="172" t="s">
        <v>1051</v>
      </c>
    </row>
    <row r="1918" spans="1:5" x14ac:dyDescent="0.25">
      <c r="A1918" s="275"/>
      <c r="B1918" s="278"/>
      <c r="C1918" s="279"/>
      <c r="D1918" s="281"/>
      <c r="E1918" s="173" t="s">
        <v>1052</v>
      </c>
    </row>
    <row r="1919" spans="1:5" x14ac:dyDescent="0.25">
      <c r="A1919" s="282" t="s">
        <v>2005</v>
      </c>
      <c r="B1919" s="284" t="s">
        <v>2006</v>
      </c>
      <c r="C1919" s="285"/>
      <c r="D1919" s="288" t="s">
        <v>44</v>
      </c>
      <c r="E1919" s="170" t="s">
        <v>1051</v>
      </c>
    </row>
    <row r="1920" spans="1:5" x14ac:dyDescent="0.25">
      <c r="A1920" s="290"/>
      <c r="B1920" s="291"/>
      <c r="C1920" s="292"/>
      <c r="D1920" s="293"/>
      <c r="E1920" s="171" t="s">
        <v>1052</v>
      </c>
    </row>
    <row r="1921" spans="1:5" x14ac:dyDescent="0.25">
      <c r="A1921" s="274" t="s">
        <v>2007</v>
      </c>
      <c r="B1921" s="276" t="s">
        <v>2006</v>
      </c>
      <c r="C1921" s="277"/>
      <c r="D1921" s="280" t="s">
        <v>44</v>
      </c>
      <c r="E1921" s="172" t="s">
        <v>1051</v>
      </c>
    </row>
    <row r="1922" spans="1:5" x14ac:dyDescent="0.25">
      <c r="A1922" s="275"/>
      <c r="B1922" s="278"/>
      <c r="C1922" s="279"/>
      <c r="D1922" s="281"/>
      <c r="E1922" s="173" t="s">
        <v>1052</v>
      </c>
    </row>
    <row r="1923" spans="1:5" x14ac:dyDescent="0.25">
      <c r="A1923" s="282" t="s">
        <v>2008</v>
      </c>
      <c r="B1923" s="284" t="s">
        <v>2006</v>
      </c>
      <c r="C1923" s="285"/>
      <c r="D1923" s="288" t="s">
        <v>44</v>
      </c>
      <c r="E1923" s="170" t="s">
        <v>1051</v>
      </c>
    </row>
    <row r="1924" spans="1:5" x14ac:dyDescent="0.25">
      <c r="A1924" s="290"/>
      <c r="B1924" s="291"/>
      <c r="C1924" s="292"/>
      <c r="D1924" s="293"/>
      <c r="E1924" s="171" t="s">
        <v>1052</v>
      </c>
    </row>
    <row r="1925" spans="1:5" x14ac:dyDescent="0.25">
      <c r="A1925" s="274" t="s">
        <v>2009</v>
      </c>
      <c r="B1925" s="276" t="s">
        <v>2006</v>
      </c>
      <c r="C1925" s="277"/>
      <c r="D1925" s="280" t="s">
        <v>44</v>
      </c>
      <c r="E1925" s="172" t="s">
        <v>1051</v>
      </c>
    </row>
    <row r="1926" spans="1:5" x14ac:dyDescent="0.25">
      <c r="A1926" s="275"/>
      <c r="B1926" s="278"/>
      <c r="C1926" s="279"/>
      <c r="D1926" s="281"/>
      <c r="E1926" s="173" t="s">
        <v>1052</v>
      </c>
    </row>
    <row r="1927" spans="1:5" x14ac:dyDescent="0.25">
      <c r="A1927" s="282" t="s">
        <v>2010</v>
      </c>
      <c r="B1927" s="284" t="s">
        <v>2006</v>
      </c>
      <c r="C1927" s="285"/>
      <c r="D1927" s="288" t="s">
        <v>44</v>
      </c>
      <c r="E1927" s="170" t="s">
        <v>1051</v>
      </c>
    </row>
    <row r="1928" spans="1:5" x14ac:dyDescent="0.25">
      <c r="A1928" s="290"/>
      <c r="B1928" s="291"/>
      <c r="C1928" s="292"/>
      <c r="D1928" s="293"/>
      <c r="E1928" s="171" t="s">
        <v>1052</v>
      </c>
    </row>
    <row r="1929" spans="1:5" x14ac:dyDescent="0.25">
      <c r="A1929" s="274" t="s">
        <v>2011</v>
      </c>
      <c r="B1929" s="276" t="s">
        <v>2006</v>
      </c>
      <c r="C1929" s="277"/>
      <c r="D1929" s="280" t="s">
        <v>44</v>
      </c>
      <c r="E1929" s="172" t="s">
        <v>1051</v>
      </c>
    </row>
    <row r="1930" spans="1:5" x14ac:dyDescent="0.25">
      <c r="A1930" s="275"/>
      <c r="B1930" s="278"/>
      <c r="C1930" s="279"/>
      <c r="D1930" s="281"/>
      <c r="E1930" s="173" t="s">
        <v>1052</v>
      </c>
    </row>
    <row r="1931" spans="1:5" x14ac:dyDescent="0.25">
      <c r="A1931" s="282" t="s">
        <v>2012</v>
      </c>
      <c r="B1931" s="284" t="s">
        <v>2006</v>
      </c>
      <c r="C1931" s="285"/>
      <c r="D1931" s="288" t="s">
        <v>44</v>
      </c>
      <c r="E1931" s="170" t="s">
        <v>1051</v>
      </c>
    </row>
    <row r="1932" spans="1:5" x14ac:dyDescent="0.25">
      <c r="A1932" s="290"/>
      <c r="B1932" s="291"/>
      <c r="C1932" s="292"/>
      <c r="D1932" s="293"/>
      <c r="E1932" s="171" t="s">
        <v>1052</v>
      </c>
    </row>
    <row r="1933" spans="1:5" x14ac:dyDescent="0.25">
      <c r="A1933" s="274" t="s">
        <v>2013</v>
      </c>
      <c r="B1933" s="276" t="s">
        <v>2014</v>
      </c>
      <c r="C1933" s="277"/>
      <c r="D1933" s="280" t="s">
        <v>44</v>
      </c>
      <c r="E1933" s="172" t="s">
        <v>1051</v>
      </c>
    </row>
    <row r="1934" spans="1:5" x14ac:dyDescent="0.25">
      <c r="A1934" s="275"/>
      <c r="B1934" s="278"/>
      <c r="C1934" s="279"/>
      <c r="D1934" s="281"/>
      <c r="E1934" s="173" t="s">
        <v>1052</v>
      </c>
    </row>
    <row r="1935" spans="1:5" x14ac:dyDescent="0.25">
      <c r="A1935" s="282" t="s">
        <v>2015</v>
      </c>
      <c r="B1935" s="284" t="s">
        <v>2014</v>
      </c>
      <c r="C1935" s="285"/>
      <c r="D1935" s="288" t="s">
        <v>44</v>
      </c>
      <c r="E1935" s="170" t="s">
        <v>1051</v>
      </c>
    </row>
    <row r="1936" spans="1:5" x14ac:dyDescent="0.25">
      <c r="A1936" s="290"/>
      <c r="B1936" s="291"/>
      <c r="C1936" s="292"/>
      <c r="D1936" s="293"/>
      <c r="E1936" s="171" t="s">
        <v>1052</v>
      </c>
    </row>
    <row r="1937" spans="1:5" x14ac:dyDescent="0.25">
      <c r="A1937" s="274" t="s">
        <v>2016</v>
      </c>
      <c r="B1937" s="276" t="s">
        <v>2014</v>
      </c>
      <c r="C1937" s="277"/>
      <c r="D1937" s="280" t="s">
        <v>44</v>
      </c>
      <c r="E1937" s="172" t="s">
        <v>1051</v>
      </c>
    </row>
    <row r="1938" spans="1:5" x14ac:dyDescent="0.25">
      <c r="A1938" s="275"/>
      <c r="B1938" s="278"/>
      <c r="C1938" s="279"/>
      <c r="D1938" s="281"/>
      <c r="E1938" s="173" t="s">
        <v>1052</v>
      </c>
    </row>
    <row r="1939" spans="1:5" x14ac:dyDescent="0.25">
      <c r="A1939" s="282" t="s">
        <v>2017</v>
      </c>
      <c r="B1939" s="284" t="s">
        <v>2018</v>
      </c>
      <c r="C1939" s="285"/>
      <c r="D1939" s="288" t="s">
        <v>44</v>
      </c>
      <c r="E1939" s="170" t="s">
        <v>1051</v>
      </c>
    </row>
    <row r="1940" spans="1:5" x14ac:dyDescent="0.25">
      <c r="A1940" s="290"/>
      <c r="B1940" s="291"/>
      <c r="C1940" s="292"/>
      <c r="D1940" s="293"/>
      <c r="E1940" s="171" t="s">
        <v>1052</v>
      </c>
    </row>
    <row r="1941" spans="1:5" x14ac:dyDescent="0.25">
      <c r="A1941" s="274" t="s">
        <v>2019</v>
      </c>
      <c r="B1941" s="276" t="s">
        <v>2018</v>
      </c>
      <c r="C1941" s="277"/>
      <c r="D1941" s="280" t="s">
        <v>44</v>
      </c>
      <c r="E1941" s="172" t="s">
        <v>1051</v>
      </c>
    </row>
    <row r="1942" spans="1:5" x14ac:dyDescent="0.25">
      <c r="A1942" s="275"/>
      <c r="B1942" s="278"/>
      <c r="C1942" s="279"/>
      <c r="D1942" s="281"/>
      <c r="E1942" s="173" t="s">
        <v>1052</v>
      </c>
    </row>
    <row r="1943" spans="1:5" x14ac:dyDescent="0.25">
      <c r="A1943" s="282" t="s">
        <v>2020</v>
      </c>
      <c r="B1943" s="284" t="s">
        <v>2018</v>
      </c>
      <c r="C1943" s="285"/>
      <c r="D1943" s="288" t="s">
        <v>44</v>
      </c>
      <c r="E1943" s="170" t="s">
        <v>1051</v>
      </c>
    </row>
    <row r="1944" spans="1:5" x14ac:dyDescent="0.25">
      <c r="A1944" s="290"/>
      <c r="B1944" s="291"/>
      <c r="C1944" s="292"/>
      <c r="D1944" s="293"/>
      <c r="E1944" s="171" t="s">
        <v>1052</v>
      </c>
    </row>
    <row r="1945" spans="1:5" x14ac:dyDescent="0.25">
      <c r="A1945" s="274" t="s">
        <v>2021</v>
      </c>
      <c r="B1945" s="276" t="s">
        <v>2018</v>
      </c>
      <c r="C1945" s="277"/>
      <c r="D1945" s="280" t="s">
        <v>44</v>
      </c>
      <c r="E1945" s="172" t="s">
        <v>1051</v>
      </c>
    </row>
    <row r="1946" spans="1:5" x14ac:dyDescent="0.25">
      <c r="A1946" s="275"/>
      <c r="B1946" s="278"/>
      <c r="C1946" s="279"/>
      <c r="D1946" s="281"/>
      <c r="E1946" s="173" t="s">
        <v>1052</v>
      </c>
    </row>
    <row r="1947" spans="1:5" x14ac:dyDescent="0.25">
      <c r="A1947" s="282" t="s">
        <v>1828</v>
      </c>
      <c r="B1947" s="284"/>
      <c r="C1947" s="285"/>
      <c r="D1947" s="288" t="s">
        <v>44</v>
      </c>
      <c r="E1947" s="170" t="s">
        <v>1051</v>
      </c>
    </row>
    <row r="1948" spans="1:5" x14ac:dyDescent="0.25">
      <c r="A1948" s="290"/>
      <c r="B1948" s="291"/>
      <c r="C1948" s="292"/>
      <c r="D1948" s="293"/>
      <c r="E1948" s="171" t="s">
        <v>1052</v>
      </c>
    </row>
    <row r="1949" spans="1:5" x14ac:dyDescent="0.25">
      <c r="A1949" s="274" t="s">
        <v>1853</v>
      </c>
      <c r="B1949" s="276"/>
      <c r="C1949" s="277"/>
      <c r="D1949" s="280" t="s">
        <v>44</v>
      </c>
      <c r="E1949" s="172" t="s">
        <v>1051</v>
      </c>
    </row>
    <row r="1950" spans="1:5" x14ac:dyDescent="0.25">
      <c r="A1950" s="275"/>
      <c r="B1950" s="278"/>
      <c r="C1950" s="279"/>
      <c r="D1950" s="281"/>
      <c r="E1950" s="173" t="s">
        <v>1052</v>
      </c>
    </row>
    <row r="1951" spans="1:5" x14ac:dyDescent="0.25">
      <c r="A1951" s="282" t="s">
        <v>1861</v>
      </c>
      <c r="B1951" s="284"/>
      <c r="C1951" s="285"/>
      <c r="D1951" s="288" t="s">
        <v>44</v>
      </c>
      <c r="E1951" s="170" t="s">
        <v>1051</v>
      </c>
    </row>
    <row r="1952" spans="1:5" x14ac:dyDescent="0.25">
      <c r="A1952" s="290"/>
      <c r="B1952" s="291"/>
      <c r="C1952" s="292"/>
      <c r="D1952" s="293"/>
      <c r="E1952" s="171" t="s">
        <v>1052</v>
      </c>
    </row>
    <row r="1953" spans="1:5" x14ac:dyDescent="0.25">
      <c r="A1953" s="274" t="s">
        <v>1870</v>
      </c>
      <c r="B1953" s="276"/>
      <c r="C1953" s="277"/>
      <c r="D1953" s="280" t="s">
        <v>44</v>
      </c>
      <c r="E1953" s="172" t="s">
        <v>1051</v>
      </c>
    </row>
    <row r="1954" spans="1:5" x14ac:dyDescent="0.25">
      <c r="A1954" s="275"/>
      <c r="B1954" s="278"/>
      <c r="C1954" s="279"/>
      <c r="D1954" s="281"/>
      <c r="E1954" s="173" t="s">
        <v>1052</v>
      </c>
    </row>
    <row r="1955" spans="1:5" x14ac:dyDescent="0.25">
      <c r="A1955" s="282" t="s">
        <v>2022</v>
      </c>
      <c r="B1955" s="284"/>
      <c r="C1955" s="285"/>
      <c r="D1955" s="288" t="s">
        <v>44</v>
      </c>
      <c r="E1955" s="170" t="s">
        <v>1051</v>
      </c>
    </row>
    <row r="1956" spans="1:5" x14ac:dyDescent="0.25">
      <c r="A1956" s="290"/>
      <c r="B1956" s="291"/>
      <c r="C1956" s="292"/>
      <c r="D1956" s="293"/>
      <c r="E1956" s="171" t="s">
        <v>1052</v>
      </c>
    </row>
    <row r="1957" spans="1:5" x14ac:dyDescent="0.25">
      <c r="A1957" s="274" t="s">
        <v>1892</v>
      </c>
      <c r="B1957" s="276"/>
      <c r="C1957" s="277"/>
      <c r="D1957" s="280" t="s">
        <v>44</v>
      </c>
      <c r="E1957" s="172" t="s">
        <v>1051</v>
      </c>
    </row>
    <row r="1958" spans="1:5" x14ac:dyDescent="0.25">
      <c r="A1958" s="275"/>
      <c r="B1958" s="278"/>
      <c r="C1958" s="279"/>
      <c r="D1958" s="281"/>
      <c r="E1958" s="173" t="s">
        <v>1052</v>
      </c>
    </row>
    <row r="1959" spans="1:5" x14ac:dyDescent="0.25">
      <c r="A1959" s="282" t="s">
        <v>1900</v>
      </c>
      <c r="B1959" s="284"/>
      <c r="C1959" s="285"/>
      <c r="D1959" s="288" t="s">
        <v>44</v>
      </c>
      <c r="E1959" s="170" t="s">
        <v>1051</v>
      </c>
    </row>
    <row r="1960" spans="1:5" x14ac:dyDescent="0.25">
      <c r="A1960" s="290"/>
      <c r="B1960" s="291"/>
      <c r="C1960" s="292"/>
      <c r="D1960" s="293"/>
      <c r="E1960" s="171" t="s">
        <v>1052</v>
      </c>
    </row>
    <row r="1961" spans="1:5" x14ac:dyDescent="0.25">
      <c r="A1961" s="274" t="s">
        <v>1914</v>
      </c>
      <c r="B1961" s="276"/>
      <c r="C1961" s="277"/>
      <c r="D1961" s="280" t="s">
        <v>44</v>
      </c>
      <c r="E1961" s="172" t="s">
        <v>1051</v>
      </c>
    </row>
    <row r="1962" spans="1:5" x14ac:dyDescent="0.25">
      <c r="A1962" s="275"/>
      <c r="B1962" s="278"/>
      <c r="C1962" s="279"/>
      <c r="D1962" s="281"/>
      <c r="E1962" s="173" t="s">
        <v>1052</v>
      </c>
    </row>
    <row r="1963" spans="1:5" x14ac:dyDescent="0.25">
      <c r="A1963" s="282" t="s">
        <v>1920</v>
      </c>
      <c r="B1963" s="284"/>
      <c r="C1963" s="285"/>
      <c r="D1963" s="288" t="s">
        <v>44</v>
      </c>
      <c r="E1963" s="170" t="s">
        <v>1051</v>
      </c>
    </row>
    <row r="1964" spans="1:5" x14ac:dyDescent="0.25">
      <c r="A1964" s="290"/>
      <c r="B1964" s="291"/>
      <c r="C1964" s="292"/>
      <c r="D1964" s="293"/>
      <c r="E1964" s="171" t="s">
        <v>1052</v>
      </c>
    </row>
    <row r="1965" spans="1:5" x14ac:dyDescent="0.25">
      <c r="A1965" s="274" t="s">
        <v>1925</v>
      </c>
      <c r="B1965" s="276"/>
      <c r="C1965" s="277"/>
      <c r="D1965" s="280" t="s">
        <v>44</v>
      </c>
      <c r="E1965" s="172" t="s">
        <v>1051</v>
      </c>
    </row>
    <row r="1966" spans="1:5" x14ac:dyDescent="0.25">
      <c r="A1966" s="275"/>
      <c r="B1966" s="278"/>
      <c r="C1966" s="279"/>
      <c r="D1966" s="281"/>
      <c r="E1966" s="173" t="s">
        <v>1052</v>
      </c>
    </row>
    <row r="1967" spans="1:5" x14ac:dyDescent="0.25">
      <c r="A1967" s="282" t="s">
        <v>1935</v>
      </c>
      <c r="B1967" s="284"/>
      <c r="C1967" s="285"/>
      <c r="D1967" s="288" t="s">
        <v>44</v>
      </c>
      <c r="E1967" s="170" t="s">
        <v>1051</v>
      </c>
    </row>
    <row r="1968" spans="1:5" x14ac:dyDescent="0.25">
      <c r="A1968" s="290"/>
      <c r="B1968" s="291"/>
      <c r="C1968" s="292"/>
      <c r="D1968" s="293"/>
      <c r="E1968" s="171" t="s">
        <v>1052</v>
      </c>
    </row>
    <row r="1969" spans="1:5" x14ac:dyDescent="0.25">
      <c r="A1969" s="274" t="s">
        <v>1960</v>
      </c>
      <c r="B1969" s="276"/>
      <c r="C1969" s="277"/>
      <c r="D1969" s="280" t="s">
        <v>44</v>
      </c>
      <c r="E1969" s="172" t="s">
        <v>1051</v>
      </c>
    </row>
    <row r="1970" spans="1:5" x14ac:dyDescent="0.25">
      <c r="A1970" s="275"/>
      <c r="B1970" s="278"/>
      <c r="C1970" s="279"/>
      <c r="D1970" s="281"/>
      <c r="E1970" s="173" t="s">
        <v>1052</v>
      </c>
    </row>
    <row r="1971" spans="1:5" x14ac:dyDescent="0.25">
      <c r="A1971" s="282" t="s">
        <v>1978</v>
      </c>
      <c r="B1971" s="284"/>
      <c r="C1971" s="285"/>
      <c r="D1971" s="288" t="s">
        <v>44</v>
      </c>
      <c r="E1971" s="170" t="s">
        <v>1051</v>
      </c>
    </row>
    <row r="1972" spans="1:5" x14ac:dyDescent="0.25">
      <c r="A1972" s="290"/>
      <c r="B1972" s="291"/>
      <c r="C1972" s="292"/>
      <c r="D1972" s="293"/>
      <c r="E1972" s="171" t="s">
        <v>1052</v>
      </c>
    </row>
    <row r="1973" spans="1:5" x14ac:dyDescent="0.25">
      <c r="A1973" s="274" t="s">
        <v>1984</v>
      </c>
      <c r="B1973" s="276"/>
      <c r="C1973" s="277"/>
      <c r="D1973" s="280" t="s">
        <v>44</v>
      </c>
      <c r="E1973" s="172" t="s">
        <v>1051</v>
      </c>
    </row>
    <row r="1974" spans="1:5" x14ac:dyDescent="0.25">
      <c r="A1974" s="275"/>
      <c r="B1974" s="278"/>
      <c r="C1974" s="279"/>
      <c r="D1974" s="281"/>
      <c r="E1974" s="173" t="s">
        <v>1052</v>
      </c>
    </row>
    <row r="1975" spans="1:5" x14ac:dyDescent="0.25">
      <c r="A1975" s="282" t="s">
        <v>1997</v>
      </c>
      <c r="B1975" s="284"/>
      <c r="C1975" s="285"/>
      <c r="D1975" s="288" t="s">
        <v>44</v>
      </c>
      <c r="E1975" s="170" t="s">
        <v>1051</v>
      </c>
    </row>
    <row r="1976" spans="1:5" x14ac:dyDescent="0.25">
      <c r="A1976" s="290"/>
      <c r="B1976" s="291"/>
      <c r="C1976" s="292"/>
      <c r="D1976" s="293"/>
      <c r="E1976" s="171" t="s">
        <v>1052</v>
      </c>
    </row>
    <row r="1977" spans="1:5" x14ac:dyDescent="0.25">
      <c r="A1977" s="274" t="s">
        <v>2002</v>
      </c>
      <c r="B1977" s="276"/>
      <c r="C1977" s="277"/>
      <c r="D1977" s="280" t="s">
        <v>44</v>
      </c>
      <c r="E1977" s="172" t="s">
        <v>1051</v>
      </c>
    </row>
    <row r="1978" spans="1:5" x14ac:dyDescent="0.25">
      <c r="A1978" s="275"/>
      <c r="B1978" s="278"/>
      <c r="C1978" s="279"/>
      <c r="D1978" s="281"/>
      <c r="E1978" s="173" t="s">
        <v>1052</v>
      </c>
    </row>
    <row r="1979" spans="1:5" x14ac:dyDescent="0.25">
      <c r="A1979" s="282" t="s">
        <v>2006</v>
      </c>
      <c r="B1979" s="284"/>
      <c r="C1979" s="285"/>
      <c r="D1979" s="288" t="s">
        <v>44</v>
      </c>
      <c r="E1979" s="170" t="s">
        <v>1051</v>
      </c>
    </row>
    <row r="1980" spans="1:5" x14ac:dyDescent="0.25">
      <c r="A1980" s="290"/>
      <c r="B1980" s="291"/>
      <c r="C1980" s="292"/>
      <c r="D1980" s="293"/>
      <c r="E1980" s="171" t="s">
        <v>1052</v>
      </c>
    </row>
    <row r="1981" spans="1:5" x14ac:dyDescent="0.25">
      <c r="A1981" s="274" t="s">
        <v>2014</v>
      </c>
      <c r="B1981" s="276"/>
      <c r="C1981" s="277"/>
      <c r="D1981" s="280" t="s">
        <v>44</v>
      </c>
      <c r="E1981" s="172" t="s">
        <v>1051</v>
      </c>
    </row>
    <row r="1982" spans="1:5" x14ac:dyDescent="0.25">
      <c r="A1982" s="275"/>
      <c r="B1982" s="278"/>
      <c r="C1982" s="279"/>
      <c r="D1982" s="281"/>
      <c r="E1982" s="173" t="s">
        <v>1052</v>
      </c>
    </row>
    <row r="1983" spans="1:5" x14ac:dyDescent="0.25">
      <c r="A1983" s="282" t="s">
        <v>1944</v>
      </c>
      <c r="B1983" s="284"/>
      <c r="C1983" s="285"/>
      <c r="D1983" s="288" t="s">
        <v>44</v>
      </c>
      <c r="E1983" s="170" t="s">
        <v>1051</v>
      </c>
    </row>
    <row r="1984" spans="1:5" x14ac:dyDescent="0.25">
      <c r="A1984" s="290"/>
      <c r="B1984" s="291"/>
      <c r="C1984" s="292"/>
      <c r="D1984" s="293"/>
      <c r="E1984" s="171" t="s">
        <v>1052</v>
      </c>
    </row>
    <row r="1985" spans="1:5" x14ac:dyDescent="0.25">
      <c r="A1985" s="274" t="s">
        <v>2023</v>
      </c>
      <c r="B1985" s="276" t="s">
        <v>1828</v>
      </c>
      <c r="C1985" s="277"/>
      <c r="D1985" s="280" t="s">
        <v>44</v>
      </c>
      <c r="E1985" s="172" t="s">
        <v>1051</v>
      </c>
    </row>
    <row r="1986" spans="1:5" x14ac:dyDescent="0.25">
      <c r="A1986" s="275"/>
      <c r="B1986" s="278"/>
      <c r="C1986" s="279"/>
      <c r="D1986" s="281"/>
      <c r="E1986" s="173" t="s">
        <v>1052</v>
      </c>
    </row>
    <row r="1987" spans="1:5" x14ac:dyDescent="0.25">
      <c r="A1987" s="282" t="s">
        <v>2024</v>
      </c>
      <c r="B1987" s="284" t="s">
        <v>1828</v>
      </c>
      <c r="C1987" s="285"/>
      <c r="D1987" s="288" t="s">
        <v>44</v>
      </c>
      <c r="E1987" s="170" t="s">
        <v>1051</v>
      </c>
    </row>
    <row r="1988" spans="1:5" x14ac:dyDescent="0.25">
      <c r="A1988" s="290"/>
      <c r="B1988" s="291"/>
      <c r="C1988" s="292"/>
      <c r="D1988" s="293"/>
      <c r="E1988" s="171" t="s">
        <v>1052</v>
      </c>
    </row>
    <row r="1989" spans="1:5" x14ac:dyDescent="0.25">
      <c r="A1989" s="274" t="s">
        <v>2025</v>
      </c>
      <c r="B1989" s="276" t="s">
        <v>1828</v>
      </c>
      <c r="C1989" s="277"/>
      <c r="D1989" s="280" t="s">
        <v>44</v>
      </c>
      <c r="E1989" s="172" t="s">
        <v>1051</v>
      </c>
    </row>
    <row r="1990" spans="1:5" x14ac:dyDescent="0.25">
      <c r="A1990" s="275"/>
      <c r="B1990" s="278"/>
      <c r="C1990" s="279"/>
      <c r="D1990" s="281"/>
      <c r="E1990" s="173" t="s">
        <v>1052</v>
      </c>
    </row>
    <row r="1991" spans="1:5" x14ac:dyDescent="0.25">
      <c r="A1991" s="282" t="s">
        <v>2026</v>
      </c>
      <c r="B1991" s="284" t="s">
        <v>1853</v>
      </c>
      <c r="C1991" s="285"/>
      <c r="D1991" s="288" t="s">
        <v>44</v>
      </c>
      <c r="E1991" s="170" t="s">
        <v>1051</v>
      </c>
    </row>
    <row r="1992" spans="1:5" x14ac:dyDescent="0.25">
      <c r="A1992" s="290"/>
      <c r="B1992" s="291"/>
      <c r="C1992" s="292"/>
      <c r="D1992" s="293"/>
      <c r="E1992" s="171" t="s">
        <v>1052</v>
      </c>
    </row>
    <row r="1993" spans="1:5" x14ac:dyDescent="0.25">
      <c r="A1993" s="274" t="s">
        <v>2027</v>
      </c>
      <c r="B1993" s="276" t="s">
        <v>1853</v>
      </c>
      <c r="C1993" s="277"/>
      <c r="D1993" s="280" t="s">
        <v>44</v>
      </c>
      <c r="E1993" s="172" t="s">
        <v>1051</v>
      </c>
    </row>
    <row r="1994" spans="1:5" x14ac:dyDescent="0.25">
      <c r="A1994" s="275"/>
      <c r="B1994" s="278"/>
      <c r="C1994" s="279"/>
      <c r="D1994" s="281"/>
      <c r="E1994" s="173" t="s">
        <v>1052</v>
      </c>
    </row>
    <row r="1995" spans="1:5" x14ac:dyDescent="0.25">
      <c r="A1995" s="282" t="s">
        <v>1396</v>
      </c>
      <c r="B1995" s="284" t="s">
        <v>1861</v>
      </c>
      <c r="C1995" s="285"/>
      <c r="D1995" s="288" t="s">
        <v>44</v>
      </c>
      <c r="E1995" s="170" t="s">
        <v>1051</v>
      </c>
    </row>
    <row r="1996" spans="1:5" x14ac:dyDescent="0.25">
      <c r="A1996" s="290"/>
      <c r="B1996" s="291"/>
      <c r="C1996" s="292"/>
      <c r="D1996" s="293"/>
      <c r="E1996" s="171" t="s">
        <v>1052</v>
      </c>
    </row>
    <row r="1997" spans="1:5" x14ac:dyDescent="0.25">
      <c r="A1997" s="274" t="s">
        <v>2028</v>
      </c>
      <c r="B1997" s="276" t="s">
        <v>1861</v>
      </c>
      <c r="C1997" s="277"/>
      <c r="D1997" s="280" t="s">
        <v>44</v>
      </c>
      <c r="E1997" s="172" t="s">
        <v>1051</v>
      </c>
    </row>
    <row r="1998" spans="1:5" x14ac:dyDescent="0.25">
      <c r="A1998" s="275"/>
      <c r="B1998" s="278"/>
      <c r="C1998" s="279"/>
      <c r="D1998" s="281"/>
      <c r="E1998" s="173" t="s">
        <v>1052</v>
      </c>
    </row>
    <row r="1999" spans="1:5" x14ac:dyDescent="0.25">
      <c r="A1999" s="282" t="s">
        <v>2029</v>
      </c>
      <c r="B1999" s="284" t="s">
        <v>1861</v>
      </c>
      <c r="C1999" s="285"/>
      <c r="D1999" s="288" t="s">
        <v>44</v>
      </c>
      <c r="E1999" s="170" t="s">
        <v>1051</v>
      </c>
    </row>
    <row r="2000" spans="1:5" x14ac:dyDescent="0.25">
      <c r="A2000" s="290"/>
      <c r="B2000" s="291"/>
      <c r="C2000" s="292"/>
      <c r="D2000" s="293"/>
      <c r="E2000" s="171" t="s">
        <v>1052</v>
      </c>
    </row>
    <row r="2001" spans="1:5" x14ac:dyDescent="0.25">
      <c r="A2001" s="274" t="s">
        <v>2030</v>
      </c>
      <c r="B2001" s="276" t="s">
        <v>1892</v>
      </c>
      <c r="C2001" s="277"/>
      <c r="D2001" s="280" t="s">
        <v>44</v>
      </c>
      <c r="E2001" s="172" t="s">
        <v>1051</v>
      </c>
    </row>
    <row r="2002" spans="1:5" x14ac:dyDescent="0.25">
      <c r="A2002" s="275"/>
      <c r="B2002" s="278"/>
      <c r="C2002" s="279"/>
      <c r="D2002" s="281"/>
      <c r="E2002" s="173" t="s">
        <v>1052</v>
      </c>
    </row>
    <row r="2003" spans="1:5" x14ac:dyDescent="0.25">
      <c r="A2003" s="282" t="s">
        <v>2031</v>
      </c>
      <c r="B2003" s="284" t="s">
        <v>1900</v>
      </c>
      <c r="C2003" s="285"/>
      <c r="D2003" s="288" t="s">
        <v>44</v>
      </c>
      <c r="E2003" s="170" t="s">
        <v>1051</v>
      </c>
    </row>
    <row r="2004" spans="1:5" x14ac:dyDescent="0.25">
      <c r="A2004" s="290"/>
      <c r="B2004" s="291"/>
      <c r="C2004" s="292"/>
      <c r="D2004" s="293"/>
      <c r="E2004" s="171" t="s">
        <v>1052</v>
      </c>
    </row>
    <row r="2005" spans="1:5" x14ac:dyDescent="0.25">
      <c r="A2005" s="274" t="s">
        <v>2032</v>
      </c>
      <c r="B2005" s="276" t="s">
        <v>1914</v>
      </c>
      <c r="C2005" s="277"/>
      <c r="D2005" s="280" t="s">
        <v>44</v>
      </c>
      <c r="E2005" s="172" t="s">
        <v>1051</v>
      </c>
    </row>
    <row r="2006" spans="1:5" x14ac:dyDescent="0.25">
      <c r="A2006" s="275"/>
      <c r="B2006" s="278"/>
      <c r="C2006" s="279"/>
      <c r="D2006" s="281"/>
      <c r="E2006" s="173" t="s">
        <v>1052</v>
      </c>
    </row>
    <row r="2007" spans="1:5" x14ac:dyDescent="0.25">
      <c r="A2007" s="282" t="s">
        <v>2033</v>
      </c>
      <c r="B2007" s="284" t="s">
        <v>1925</v>
      </c>
      <c r="C2007" s="285"/>
      <c r="D2007" s="288" t="s">
        <v>44</v>
      </c>
      <c r="E2007" s="170" t="s">
        <v>1051</v>
      </c>
    </row>
    <row r="2008" spans="1:5" x14ac:dyDescent="0.25">
      <c r="A2008" s="290"/>
      <c r="B2008" s="291"/>
      <c r="C2008" s="292"/>
      <c r="D2008" s="293"/>
      <c r="E2008" s="171" t="s">
        <v>1052</v>
      </c>
    </row>
    <row r="2009" spans="1:5" x14ac:dyDescent="0.25">
      <c r="A2009" s="274" t="s">
        <v>2034</v>
      </c>
      <c r="B2009" s="276" t="s">
        <v>1925</v>
      </c>
      <c r="C2009" s="277"/>
      <c r="D2009" s="280" t="s">
        <v>44</v>
      </c>
      <c r="E2009" s="172" t="s">
        <v>1051</v>
      </c>
    </row>
    <row r="2010" spans="1:5" x14ac:dyDescent="0.25">
      <c r="A2010" s="275"/>
      <c r="B2010" s="278"/>
      <c r="C2010" s="279"/>
      <c r="D2010" s="281"/>
      <c r="E2010" s="173" t="s">
        <v>1052</v>
      </c>
    </row>
    <row r="2011" spans="1:5" x14ac:dyDescent="0.25">
      <c r="A2011" s="282" t="s">
        <v>2035</v>
      </c>
      <c r="B2011" s="284" t="s">
        <v>1935</v>
      </c>
      <c r="C2011" s="285"/>
      <c r="D2011" s="288" t="s">
        <v>44</v>
      </c>
      <c r="E2011" s="170" t="s">
        <v>1051</v>
      </c>
    </row>
    <row r="2012" spans="1:5" x14ac:dyDescent="0.25">
      <c r="A2012" s="290"/>
      <c r="B2012" s="291"/>
      <c r="C2012" s="292"/>
      <c r="D2012" s="293"/>
      <c r="E2012" s="171" t="s">
        <v>1052</v>
      </c>
    </row>
    <row r="2013" spans="1:5" x14ac:dyDescent="0.25">
      <c r="A2013" s="274" t="s">
        <v>2036</v>
      </c>
      <c r="B2013" s="276" t="s">
        <v>1935</v>
      </c>
      <c r="C2013" s="277"/>
      <c r="D2013" s="280" t="s">
        <v>44</v>
      </c>
      <c r="E2013" s="172" t="s">
        <v>1051</v>
      </c>
    </row>
    <row r="2014" spans="1:5" x14ac:dyDescent="0.25">
      <c r="A2014" s="275"/>
      <c r="B2014" s="278"/>
      <c r="C2014" s="279"/>
      <c r="D2014" s="281"/>
      <c r="E2014" s="173" t="s">
        <v>1052</v>
      </c>
    </row>
    <row r="2015" spans="1:5" x14ac:dyDescent="0.25">
      <c r="A2015" s="282" t="s">
        <v>2037</v>
      </c>
      <c r="B2015" s="284" t="s">
        <v>1978</v>
      </c>
      <c r="C2015" s="285"/>
      <c r="D2015" s="288" t="s">
        <v>44</v>
      </c>
      <c r="E2015" s="170" t="s">
        <v>1051</v>
      </c>
    </row>
    <row r="2016" spans="1:5" x14ac:dyDescent="0.25">
      <c r="A2016" s="290"/>
      <c r="B2016" s="291"/>
      <c r="C2016" s="292"/>
      <c r="D2016" s="293"/>
      <c r="E2016" s="171" t="s">
        <v>1052</v>
      </c>
    </row>
    <row r="2017" spans="1:5" x14ac:dyDescent="0.25">
      <c r="A2017" s="274" t="s">
        <v>2038</v>
      </c>
      <c r="B2017" s="276" t="s">
        <v>2006</v>
      </c>
      <c r="C2017" s="277"/>
      <c r="D2017" s="280" t="s">
        <v>44</v>
      </c>
      <c r="E2017" s="172" t="s">
        <v>1051</v>
      </c>
    </row>
    <row r="2018" spans="1:5" x14ac:dyDescent="0.25">
      <c r="A2018" s="275"/>
      <c r="B2018" s="278"/>
      <c r="C2018" s="279"/>
      <c r="D2018" s="281"/>
      <c r="E2018" s="173" t="s">
        <v>1052</v>
      </c>
    </row>
    <row r="2019" spans="1:5" x14ac:dyDescent="0.25">
      <c r="A2019" s="166" t="s">
        <v>2039</v>
      </c>
      <c r="B2019" s="294"/>
      <c r="C2019" s="295"/>
      <c r="D2019" s="157" t="s">
        <v>44</v>
      </c>
      <c r="E2019" s="167"/>
    </row>
    <row r="2020" spans="1:5" x14ac:dyDescent="0.25">
      <c r="A2020" s="274" t="s">
        <v>2040</v>
      </c>
      <c r="B2020" s="276" t="s">
        <v>1960</v>
      </c>
      <c r="C2020" s="277"/>
      <c r="D2020" s="280" t="s">
        <v>44</v>
      </c>
      <c r="E2020" s="172" t="s">
        <v>1051</v>
      </c>
    </row>
    <row r="2021" spans="1:5" x14ac:dyDescent="0.25">
      <c r="A2021" s="275"/>
      <c r="B2021" s="278"/>
      <c r="C2021" s="279"/>
      <c r="D2021" s="281"/>
      <c r="E2021" s="173" t="s">
        <v>1052</v>
      </c>
    </row>
    <row r="2022" spans="1:5" x14ac:dyDescent="0.25">
      <c r="A2022" s="282" t="s">
        <v>2041</v>
      </c>
      <c r="B2022" s="284" t="s">
        <v>1984</v>
      </c>
      <c r="C2022" s="285"/>
      <c r="D2022" s="288" t="s">
        <v>44</v>
      </c>
      <c r="E2022" s="170" t="s">
        <v>1051</v>
      </c>
    </row>
    <row r="2023" spans="1:5" x14ac:dyDescent="0.25">
      <c r="A2023" s="290"/>
      <c r="B2023" s="291"/>
      <c r="C2023" s="292"/>
      <c r="D2023" s="293"/>
      <c r="E2023" s="171" t="s">
        <v>1052</v>
      </c>
    </row>
    <row r="2024" spans="1:5" x14ac:dyDescent="0.25">
      <c r="A2024" s="274" t="s">
        <v>2042</v>
      </c>
      <c r="B2024" s="276" t="s">
        <v>2014</v>
      </c>
      <c r="C2024" s="277"/>
      <c r="D2024" s="280" t="s">
        <v>44</v>
      </c>
      <c r="E2024" s="172" t="s">
        <v>1051</v>
      </c>
    </row>
    <row r="2025" spans="1:5" x14ac:dyDescent="0.25">
      <c r="A2025" s="275"/>
      <c r="B2025" s="278"/>
      <c r="C2025" s="279"/>
      <c r="D2025" s="281"/>
      <c r="E2025" s="173" t="s">
        <v>1052</v>
      </c>
    </row>
    <row r="2026" spans="1:5" x14ac:dyDescent="0.25">
      <c r="A2026" s="282" t="s">
        <v>2043</v>
      </c>
      <c r="B2026" s="284" t="s">
        <v>2018</v>
      </c>
      <c r="C2026" s="285"/>
      <c r="D2026" s="288" t="s">
        <v>44</v>
      </c>
      <c r="E2026" s="170" t="s">
        <v>1051</v>
      </c>
    </row>
    <row r="2027" spans="1:5" x14ac:dyDescent="0.25">
      <c r="A2027" s="290"/>
      <c r="B2027" s="291"/>
      <c r="C2027" s="292"/>
      <c r="D2027" s="293"/>
      <c r="E2027" s="171" t="s">
        <v>1052</v>
      </c>
    </row>
    <row r="2028" spans="1:5" x14ac:dyDescent="0.25">
      <c r="A2028" s="274" t="s">
        <v>2044</v>
      </c>
      <c r="B2028" s="276" t="s">
        <v>1960</v>
      </c>
      <c r="C2028" s="277"/>
      <c r="D2028" s="280" t="s">
        <v>44</v>
      </c>
      <c r="E2028" s="172" t="s">
        <v>1051</v>
      </c>
    </row>
    <row r="2029" spans="1:5" x14ac:dyDescent="0.25">
      <c r="A2029" s="275"/>
      <c r="B2029" s="278"/>
      <c r="C2029" s="279"/>
      <c r="D2029" s="281"/>
      <c r="E2029" s="173" t="s">
        <v>1052</v>
      </c>
    </row>
    <row r="2030" spans="1:5" x14ac:dyDescent="0.25">
      <c r="A2030" s="282" t="s">
        <v>2045</v>
      </c>
      <c r="B2030" s="284" t="s">
        <v>1853</v>
      </c>
      <c r="C2030" s="285"/>
      <c r="D2030" s="288" t="s">
        <v>44</v>
      </c>
      <c r="E2030" s="170" t="s">
        <v>1051</v>
      </c>
    </row>
    <row r="2031" spans="1:5" x14ac:dyDescent="0.25">
      <c r="A2031" s="290"/>
      <c r="B2031" s="291"/>
      <c r="C2031" s="292"/>
      <c r="D2031" s="293"/>
      <c r="E2031" s="171" t="s">
        <v>1052</v>
      </c>
    </row>
    <row r="2032" spans="1:5" x14ac:dyDescent="0.25">
      <c r="A2032" s="274" t="s">
        <v>2046</v>
      </c>
      <c r="B2032" s="276" t="s">
        <v>1870</v>
      </c>
      <c r="C2032" s="277"/>
      <c r="D2032" s="280" t="s">
        <v>44</v>
      </c>
      <c r="E2032" s="172" t="s">
        <v>1051</v>
      </c>
    </row>
    <row r="2033" spans="1:5" x14ac:dyDescent="0.25">
      <c r="A2033" s="275"/>
      <c r="B2033" s="278"/>
      <c r="C2033" s="279"/>
      <c r="D2033" s="281"/>
      <c r="E2033" s="173" t="s">
        <v>1052</v>
      </c>
    </row>
    <row r="2034" spans="1:5" x14ac:dyDescent="0.25">
      <c r="A2034" s="282" t="s">
        <v>2047</v>
      </c>
      <c r="B2034" s="284" t="s">
        <v>1925</v>
      </c>
      <c r="C2034" s="285"/>
      <c r="D2034" s="288" t="s">
        <v>44</v>
      </c>
      <c r="E2034" s="170" t="s">
        <v>1051</v>
      </c>
    </row>
    <row r="2035" spans="1:5" x14ac:dyDescent="0.25">
      <c r="A2035" s="290"/>
      <c r="B2035" s="291"/>
      <c r="C2035" s="292"/>
      <c r="D2035" s="293"/>
      <c r="E2035" s="171" t="s">
        <v>1052</v>
      </c>
    </row>
    <row r="2036" spans="1:5" x14ac:dyDescent="0.25">
      <c r="A2036" s="274" t="s">
        <v>2048</v>
      </c>
      <c r="B2036" s="276" t="s">
        <v>1960</v>
      </c>
      <c r="C2036" s="277"/>
      <c r="D2036" s="280" t="s">
        <v>44</v>
      </c>
      <c r="E2036" s="172" t="s">
        <v>1051</v>
      </c>
    </row>
    <row r="2037" spans="1:5" x14ac:dyDescent="0.25">
      <c r="A2037" s="275"/>
      <c r="B2037" s="278"/>
      <c r="C2037" s="279"/>
      <c r="D2037" s="281"/>
      <c r="E2037" s="173" t="s">
        <v>1052</v>
      </c>
    </row>
    <row r="2038" spans="1:5" x14ac:dyDescent="0.25">
      <c r="A2038" s="282" t="s">
        <v>1476</v>
      </c>
      <c r="B2038" s="284" t="s">
        <v>1978</v>
      </c>
      <c r="C2038" s="285"/>
      <c r="D2038" s="288" t="s">
        <v>44</v>
      </c>
      <c r="E2038" s="170" t="s">
        <v>1051</v>
      </c>
    </row>
    <row r="2039" spans="1:5" x14ac:dyDescent="0.25">
      <c r="A2039" s="290"/>
      <c r="B2039" s="291"/>
      <c r="C2039" s="292"/>
      <c r="D2039" s="293"/>
      <c r="E2039" s="171" t="s">
        <v>1052</v>
      </c>
    </row>
    <row r="2040" spans="1:5" x14ac:dyDescent="0.25">
      <c r="A2040" s="274" t="s">
        <v>2049</v>
      </c>
      <c r="B2040" s="276" t="s">
        <v>1984</v>
      </c>
      <c r="C2040" s="277"/>
      <c r="D2040" s="280" t="s">
        <v>44</v>
      </c>
      <c r="E2040" s="172" t="s">
        <v>1051</v>
      </c>
    </row>
    <row r="2041" spans="1:5" x14ac:dyDescent="0.25">
      <c r="A2041" s="275"/>
      <c r="B2041" s="278"/>
      <c r="C2041" s="279"/>
      <c r="D2041" s="281"/>
      <c r="E2041" s="173" t="s">
        <v>1052</v>
      </c>
    </row>
    <row r="2042" spans="1:5" x14ac:dyDescent="0.25">
      <c r="A2042" s="282" t="s">
        <v>2050</v>
      </c>
      <c r="B2042" s="284" t="s">
        <v>2006</v>
      </c>
      <c r="C2042" s="285"/>
      <c r="D2042" s="288" t="s">
        <v>44</v>
      </c>
      <c r="E2042" s="170" t="s">
        <v>1051</v>
      </c>
    </row>
    <row r="2043" spans="1:5" x14ac:dyDescent="0.25">
      <c r="A2043" s="290"/>
      <c r="B2043" s="291"/>
      <c r="C2043" s="292"/>
      <c r="D2043" s="293"/>
      <c r="E2043" s="171" t="s">
        <v>1052</v>
      </c>
    </row>
    <row r="2044" spans="1:5" x14ac:dyDescent="0.25">
      <c r="A2044" s="274" t="s">
        <v>2051</v>
      </c>
      <c r="B2044" s="276" t="s">
        <v>1828</v>
      </c>
      <c r="C2044" s="277"/>
      <c r="D2044" s="280" t="s">
        <v>44</v>
      </c>
      <c r="E2044" s="172" t="s">
        <v>1051</v>
      </c>
    </row>
    <row r="2045" spans="1:5" x14ac:dyDescent="0.25">
      <c r="A2045" s="275"/>
      <c r="B2045" s="278"/>
      <c r="C2045" s="279"/>
      <c r="D2045" s="281"/>
      <c r="E2045" s="173" t="s">
        <v>1052</v>
      </c>
    </row>
    <row r="2046" spans="1:5" x14ac:dyDescent="0.25">
      <c r="A2046" s="282" t="s">
        <v>2052</v>
      </c>
      <c r="B2046" s="284" t="s">
        <v>1853</v>
      </c>
      <c r="C2046" s="285"/>
      <c r="D2046" s="288" t="s">
        <v>44</v>
      </c>
      <c r="E2046" s="170" t="s">
        <v>1051</v>
      </c>
    </row>
    <row r="2047" spans="1:5" x14ac:dyDescent="0.25">
      <c r="A2047" s="290"/>
      <c r="B2047" s="291"/>
      <c r="C2047" s="292"/>
      <c r="D2047" s="293"/>
      <c r="E2047" s="171" t="s">
        <v>1052</v>
      </c>
    </row>
    <row r="2048" spans="1:5" x14ac:dyDescent="0.25">
      <c r="A2048" s="274" t="s">
        <v>2018</v>
      </c>
      <c r="B2048" s="276"/>
      <c r="C2048" s="277"/>
      <c r="D2048" s="280" t="s">
        <v>44</v>
      </c>
      <c r="E2048" s="172" t="s">
        <v>1051</v>
      </c>
    </row>
    <row r="2049" spans="1:5" x14ac:dyDescent="0.25">
      <c r="A2049" s="275"/>
      <c r="B2049" s="278"/>
      <c r="C2049" s="279"/>
      <c r="D2049" s="281"/>
      <c r="E2049" s="173" t="s">
        <v>1052</v>
      </c>
    </row>
    <row r="2050" spans="1:5" x14ac:dyDescent="0.25">
      <c r="A2050" s="282" t="s">
        <v>1876</v>
      </c>
      <c r="B2050" s="284"/>
      <c r="C2050" s="285"/>
      <c r="D2050" s="288" t="s">
        <v>44</v>
      </c>
      <c r="E2050" s="170" t="s">
        <v>1051</v>
      </c>
    </row>
    <row r="2051" spans="1:5" ht="14.4" thickBot="1" x14ac:dyDescent="0.3">
      <c r="A2051" s="283"/>
      <c r="B2051" s="286"/>
      <c r="C2051" s="287"/>
      <c r="D2051" s="289"/>
      <c r="E2051" s="174" t="s">
        <v>1052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O16" sqref="O16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พฤษภาคม 2568  ปีงบประมาณ พ.ศ.2568 (ข้อมูล ณ วันที่ 26 มิถุนายน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40</v>
      </c>
    </row>
    <row r="8" spans="1:12" s="2" customFormat="1" x14ac:dyDescent="0.6">
      <c r="A8" s="3" t="s">
        <v>63</v>
      </c>
      <c r="B8" s="49">
        <v>30</v>
      </c>
      <c r="C8" s="10" t="s">
        <v>64</v>
      </c>
      <c r="D8" s="49">
        <v>35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40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40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30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45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35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25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50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45.833333333333336</v>
      </c>
      <c r="E18" s="3" t="s">
        <v>110</v>
      </c>
      <c r="F18" s="49">
        <v>50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46.785714285714285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48.25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96" zoomScaleNormal="96" workbookViewId="0">
      <pane xSplit="2" ySplit="4" topLeftCell="C41" activePane="bottomRight" state="frozen"/>
      <selection activeCell="B12" sqref="B12"/>
      <selection pane="topRight" activeCell="B12" sqref="B12"/>
      <selection pane="bottomLeft" activeCell="B12" sqref="B12"/>
      <selection pane="bottomRight" activeCell="M745" sqref="M745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6.5" style="71" customWidth="1"/>
    <col min="8" max="8" width="10.296875" style="199" bestFit="1" customWidth="1"/>
    <col min="9" max="9" width="11.3984375" style="188" hidden="1" customWidth="1"/>
    <col min="10" max="10" width="17.19921875" style="78" customWidth="1"/>
    <col min="11" max="11" width="16.796875" style="77" customWidth="1"/>
    <col min="12" max="12" width="16.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2" t="s">
        <v>480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190" t="s">
        <v>481</v>
      </c>
    </row>
    <row r="2" spans="1:18" ht="24" customHeight="1" x14ac:dyDescent="0.7">
      <c r="A2" s="313" t="str">
        <f>'1.สรุปรายงานการส่งงบ '!A3:H3</f>
        <v xml:space="preserve">สำหรับเดือน พฤษภาคม 2568  ปีงบประมาณ พ.ศ.2568 (ข้อมูล ณ วันที่ 26 มิถุนายน 2568  เวลา 09.30 น.)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73"/>
      <c r="N2" s="74"/>
      <c r="O2" s="74"/>
      <c r="P2" s="74"/>
    </row>
    <row r="3" spans="1:18" s="191" customFormat="1" x14ac:dyDescent="0.25">
      <c r="A3" s="320" t="s">
        <v>45</v>
      </c>
      <c r="B3" s="320" t="s">
        <v>124</v>
      </c>
      <c r="C3" s="320" t="s">
        <v>125</v>
      </c>
      <c r="D3" s="320" t="s">
        <v>126</v>
      </c>
      <c r="E3" s="320" t="s">
        <v>56</v>
      </c>
      <c r="F3" s="320" t="s">
        <v>127</v>
      </c>
      <c r="G3" s="320" t="s">
        <v>128</v>
      </c>
      <c r="H3" s="332" t="s">
        <v>129</v>
      </c>
      <c r="I3" s="320" t="s">
        <v>130</v>
      </c>
      <c r="J3" s="329" t="s">
        <v>131</v>
      </c>
      <c r="K3" s="330" t="s">
        <v>132</v>
      </c>
      <c r="L3" s="322" t="s">
        <v>476</v>
      </c>
      <c r="M3" s="322" t="s">
        <v>4</v>
      </c>
      <c r="N3" s="325" t="s">
        <v>133</v>
      </c>
      <c r="O3" s="326"/>
      <c r="P3" s="327"/>
      <c r="Q3" s="328" t="s">
        <v>5</v>
      </c>
      <c r="R3" s="324" t="s">
        <v>479</v>
      </c>
    </row>
    <row r="4" spans="1:18" s="191" customFormat="1" ht="55.8" customHeight="1" x14ac:dyDescent="0.25">
      <c r="A4" s="321"/>
      <c r="B4" s="321"/>
      <c r="C4" s="321"/>
      <c r="D4" s="321"/>
      <c r="E4" s="321"/>
      <c r="F4" s="321"/>
      <c r="G4" s="321"/>
      <c r="H4" s="333"/>
      <c r="I4" s="321"/>
      <c r="J4" s="329"/>
      <c r="K4" s="331"/>
      <c r="L4" s="323"/>
      <c r="M4" s="323"/>
      <c r="N4" s="75" t="s">
        <v>134</v>
      </c>
      <c r="O4" s="75" t="s">
        <v>135</v>
      </c>
      <c r="P4" s="75" t="s">
        <v>47</v>
      </c>
      <c r="Q4" s="328"/>
      <c r="R4" s="32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1072910.04</v>
      </c>
      <c r="K6" s="207">
        <f>บึงกาฬ!AN10</f>
        <v>1477636.75</v>
      </c>
      <c r="L6" s="208">
        <f>บึงกาฬ!AO10</f>
        <v>5058057.68</v>
      </c>
      <c r="M6" s="208">
        <f>บึงกาฬ!AP10</f>
        <v>4675634.04</v>
      </c>
      <c r="N6" s="3"/>
      <c r="O6" s="3"/>
      <c r="P6" s="3"/>
      <c r="Q6" s="77">
        <f>L6-M6</f>
        <v>382423.63999999966</v>
      </c>
      <c r="R6" s="78">
        <f>L6/H6</f>
        <v>617.96672938301765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283839.65999999997</v>
      </c>
      <c r="K7" s="207">
        <f>บึงกาฬ!AN11</f>
        <v>353363.83999999997</v>
      </c>
      <c r="L7" s="208">
        <f>บึงกาฬ!AO11</f>
        <v>2251320.7799999998</v>
      </c>
      <c r="M7" s="208">
        <f>บึงกาฬ!AP11</f>
        <v>2458631.6</v>
      </c>
      <c r="N7" s="3"/>
      <c r="O7" s="3"/>
      <c r="P7" s="3"/>
      <c r="Q7" s="77">
        <f t="shared" ref="Q7:Q70" si="0">L7-M7</f>
        <v>-207310.8200000003</v>
      </c>
      <c r="R7" s="78">
        <f t="shared" ref="R7:R70" si="1">L7/H7</f>
        <v>519.69547091412733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1367350.34</v>
      </c>
      <c r="K8" s="207">
        <f>บึงกาฬ!AN12</f>
        <v>885617.7100000002</v>
      </c>
      <c r="L8" s="208">
        <f>บึงกาฬ!AO12</f>
        <v>2510478.17</v>
      </c>
      <c r="M8" s="208">
        <f>บึงกาฬ!AP12</f>
        <v>2607151.6800000002</v>
      </c>
      <c r="N8" s="3"/>
      <c r="O8" s="3"/>
      <c r="P8" s="3"/>
      <c r="Q8" s="77">
        <f t="shared" si="0"/>
        <v>-96673.510000000242</v>
      </c>
      <c r="R8" s="78">
        <f t="shared" si="1"/>
        <v>840.46808503515228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1472602.17</v>
      </c>
      <c r="K9" s="207">
        <f>บึงกาฬ!AN13</f>
        <v>1560615.2999999998</v>
      </c>
      <c r="L9" s="208">
        <f>บึงกาฬ!AO13</f>
        <v>2635224.2799999998</v>
      </c>
      <c r="M9" s="208">
        <f>บึงกาฬ!AP13</f>
        <v>2265085.96</v>
      </c>
      <c r="N9" s="3"/>
      <c r="O9" s="3"/>
      <c r="P9" s="3"/>
      <c r="Q9" s="77">
        <f t="shared" si="0"/>
        <v>370138.31999999983</v>
      </c>
      <c r="R9" s="78">
        <f t="shared" si="1"/>
        <v>1161.4033847509916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1642762.17</v>
      </c>
      <c r="K10" s="207">
        <f>บึงกาฬ!AN14</f>
        <v>1734660.24</v>
      </c>
      <c r="L10" s="208">
        <f>บึงกาฬ!AO14</f>
        <v>4184874</v>
      </c>
      <c r="M10" s="208">
        <f>บึงกาฬ!AP14</f>
        <v>3634132.7700000005</v>
      </c>
      <c r="N10" s="3"/>
      <c r="O10" s="3"/>
      <c r="P10" s="3"/>
      <c r="Q10" s="77">
        <f t="shared" si="0"/>
        <v>550741.22999999952</v>
      </c>
      <c r="R10" s="78">
        <f t="shared" si="1"/>
        <v>612.18168519602102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385224.29</v>
      </c>
      <c r="K11" s="207">
        <f>บึงกาฬ!AN15</f>
        <v>493659.1</v>
      </c>
      <c r="L11" s="208">
        <f>บึงกาฬ!AO15</f>
        <v>2712578.38</v>
      </c>
      <c r="M11" s="208">
        <f>บึงกาฬ!AP15</f>
        <v>2928798.0900000003</v>
      </c>
      <c r="N11" s="3"/>
      <c r="O11" s="3"/>
      <c r="P11" s="3"/>
      <c r="Q11" s="77">
        <f t="shared" si="0"/>
        <v>-216219.71000000043</v>
      </c>
      <c r="R11" s="78">
        <f t="shared" si="1"/>
        <v>504.0093608324043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111214.79</v>
      </c>
      <c r="K12" s="207">
        <f>บึงกาฬ!AN16</f>
        <v>515617.67</v>
      </c>
      <c r="L12" s="208">
        <f>บึงกาฬ!AO16</f>
        <v>2698971.92</v>
      </c>
      <c r="M12" s="208">
        <f>บึงกาฬ!AP16</f>
        <v>2671453.9099999997</v>
      </c>
      <c r="N12" s="3"/>
      <c r="O12" s="3"/>
      <c r="P12" s="3"/>
      <c r="Q12" s="77">
        <f t="shared" si="0"/>
        <v>27518.010000000242</v>
      </c>
      <c r="R12" s="78">
        <f t="shared" si="1"/>
        <v>485.33931307318824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417816.3</v>
      </c>
      <c r="K13" s="207">
        <f>บึงกาฬ!AN17</f>
        <v>617380.78999999992</v>
      </c>
      <c r="L13" s="208">
        <f>บึงกาฬ!AO17</f>
        <v>2309866.2300000004</v>
      </c>
      <c r="M13" s="208">
        <f>บึงกาฬ!AP17</f>
        <v>1908808.4700000002</v>
      </c>
      <c r="N13" s="3"/>
      <c r="O13" s="3"/>
      <c r="P13" s="3"/>
      <c r="Q13" s="77">
        <f t="shared" si="0"/>
        <v>401057.76000000024</v>
      </c>
      <c r="R13" s="78">
        <f t="shared" si="1"/>
        <v>580.95227112676071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448850.52</v>
      </c>
      <c r="K14" s="207">
        <f>บึงกาฬ!AN18</f>
        <v>525912.06000000006</v>
      </c>
      <c r="L14" s="208">
        <f>บึงกาฬ!AO18</f>
        <v>1835502.9500000002</v>
      </c>
      <c r="M14" s="208">
        <f>บึงกาฬ!AP18</f>
        <v>1893809.83</v>
      </c>
      <c r="N14" s="3"/>
      <c r="O14" s="3"/>
      <c r="P14" s="3"/>
      <c r="Q14" s="77">
        <f t="shared" si="0"/>
        <v>-58306.879999999888</v>
      </c>
      <c r="R14" s="78">
        <f t="shared" si="1"/>
        <v>689.77938744832772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155736.25</v>
      </c>
      <c r="K15" s="207">
        <f>บึงกาฬ!AN19</f>
        <v>247495.72999999998</v>
      </c>
      <c r="L15" s="208">
        <f>บึงกาฬ!AO19</f>
        <v>3590721.55</v>
      </c>
      <c r="M15" s="208">
        <f>บึงกาฬ!AP19</f>
        <v>3172732.55</v>
      </c>
      <c r="N15" s="3"/>
      <c r="O15" s="3"/>
      <c r="P15" s="3"/>
      <c r="Q15" s="77">
        <f t="shared" si="0"/>
        <v>417989</v>
      </c>
      <c r="R15" s="78">
        <f t="shared" si="1"/>
        <v>870.26697770237513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511051.01</v>
      </c>
      <c r="K16" s="207">
        <f>บึงกาฬ!AN20</f>
        <v>109052.20999999996</v>
      </c>
      <c r="L16" s="208">
        <f>บึงกาฬ!AO20</f>
        <v>4032507.0500000003</v>
      </c>
      <c r="M16" s="208">
        <f>บึงกาฬ!AP20</f>
        <v>4020148.75</v>
      </c>
      <c r="N16" s="3"/>
      <c r="O16" s="3"/>
      <c r="P16" s="3"/>
      <c r="Q16" s="77">
        <f t="shared" si="0"/>
        <v>12358.300000000279</v>
      </c>
      <c r="R16" s="78">
        <f t="shared" si="1"/>
        <v>569.96566077738521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204658.41</v>
      </c>
      <c r="K17" s="207">
        <f>บึงกาฬ!AN21</f>
        <v>244269.90000000002</v>
      </c>
      <c r="L17" s="208">
        <f>บึงกาฬ!AO21</f>
        <v>1687446.3199999998</v>
      </c>
      <c r="M17" s="208">
        <f>บึงกาฬ!AP21</f>
        <v>1914204.12</v>
      </c>
      <c r="N17" s="3"/>
      <c r="O17" s="3"/>
      <c r="P17" s="3"/>
      <c r="Q17" s="77">
        <f t="shared" si="0"/>
        <v>-226757.80000000028</v>
      </c>
      <c r="R17" s="78">
        <f t="shared" si="1"/>
        <v>402.25180452920137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706143.35</v>
      </c>
      <c r="K18" s="207">
        <f>บึงกาฬ!AN22</f>
        <v>120586.16000000003</v>
      </c>
      <c r="L18" s="208">
        <f>บึงกาฬ!AO22</f>
        <v>2231712.65</v>
      </c>
      <c r="M18" s="208">
        <f>บึงกาฬ!AP22</f>
        <v>3053170.29</v>
      </c>
      <c r="N18" s="3"/>
      <c r="O18" s="3"/>
      <c r="P18" s="3"/>
      <c r="Q18" s="77">
        <f t="shared" si="0"/>
        <v>-821457.64000000013</v>
      </c>
      <c r="R18" s="78">
        <f t="shared" si="1"/>
        <v>563.13718142821097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391664.66</v>
      </c>
      <c r="K19" s="207">
        <f>บึงกาฬ!AN23</f>
        <v>749003.58</v>
      </c>
      <c r="L19" s="208">
        <f>บึงกาฬ!AO23</f>
        <v>2264558.4300000002</v>
      </c>
      <c r="M19" s="208">
        <f>บึงกาฬ!AP23</f>
        <v>2042991.61</v>
      </c>
      <c r="N19" s="3"/>
      <c r="O19" s="3"/>
      <c r="P19" s="3"/>
      <c r="Q19" s="77">
        <f t="shared" si="0"/>
        <v>221566.82000000007</v>
      </c>
      <c r="R19" s="78">
        <f t="shared" si="1"/>
        <v>1914.2505748098058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9171823.959999999</v>
      </c>
      <c r="K20" s="212">
        <f>SUM(K5:K19)</f>
        <v>9634871.0399999991</v>
      </c>
      <c r="L20" s="212">
        <f>SUM(L5:L19)</f>
        <v>40003820.390000001</v>
      </c>
      <c r="M20" s="212">
        <f>SUM(M5:M19)</f>
        <v>39246753.670000002</v>
      </c>
      <c r="N20" s="210">
        <v>14</v>
      </c>
      <c r="O20" s="210">
        <v>14</v>
      </c>
      <c r="P20" s="210">
        <f>N20-O20</f>
        <v>0</v>
      </c>
      <c r="Q20" s="77">
        <f t="shared" si="0"/>
        <v>757066.71999999881</v>
      </c>
      <c r="R20" s="78">
        <f>L20/H20</f>
        <v>637.70417162168621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997561</v>
      </c>
      <c r="K22" s="207">
        <f>บึงกาฬ!AN24</f>
        <v>1031113.43</v>
      </c>
      <c r="L22" s="208">
        <f>บึงกาฬ!AO24</f>
        <v>4665091.01</v>
      </c>
      <c r="M22" s="208">
        <f>บึงกาฬ!AP24</f>
        <v>3927244.7</v>
      </c>
      <c r="N22" s="3"/>
      <c r="O22" s="3"/>
      <c r="P22" s="3"/>
      <c r="Q22" s="77">
        <f t="shared" si="0"/>
        <v>737846.30999999959</v>
      </c>
      <c r="R22" s="78">
        <f t="shared" si="1"/>
        <v>756.82852206359507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408759.06</v>
      </c>
      <c r="K23" s="207">
        <f>บึงกาฬ!AN25</f>
        <v>463081.55</v>
      </c>
      <c r="L23" s="208">
        <f>บึงกาฬ!AO25</f>
        <v>2347124.63</v>
      </c>
      <c r="M23" s="208">
        <f>บึงกาฬ!AP25</f>
        <v>3058592.2</v>
      </c>
      <c r="N23" s="3"/>
      <c r="O23" s="3"/>
      <c r="P23" s="3"/>
      <c r="Q23" s="77">
        <f t="shared" si="0"/>
        <v>-711467.5700000003</v>
      </c>
      <c r="R23" s="78">
        <f t="shared" si="1"/>
        <v>541.1862185842748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504604.19</v>
      </c>
      <c r="K24" s="207">
        <f>บึงกาฬ!AN26</f>
        <v>596530.63</v>
      </c>
      <c r="L24" s="208">
        <f>บึงกาฬ!AO26</f>
        <v>2360970.6799999997</v>
      </c>
      <c r="M24" s="208">
        <f>บึงกาฬ!AP26</f>
        <v>1970019.65</v>
      </c>
      <c r="N24" s="3"/>
      <c r="O24" s="3"/>
      <c r="P24" s="3"/>
      <c r="Q24" s="77">
        <f t="shared" si="0"/>
        <v>390951.0299999998</v>
      </c>
      <c r="R24" s="78">
        <f t="shared" si="1"/>
        <v>638.96364817320693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683417.03</v>
      </c>
      <c r="K25" s="207">
        <f>บึงกาฬ!AN27</f>
        <v>193857.82000000007</v>
      </c>
      <c r="L25" s="208">
        <f>บึงกาฬ!AO27</f>
        <v>2843837.82</v>
      </c>
      <c r="M25" s="208">
        <f>บึงกาฬ!AP27</f>
        <v>2802813.92</v>
      </c>
      <c r="N25" s="3"/>
      <c r="O25" s="3"/>
      <c r="P25" s="3"/>
      <c r="Q25" s="77">
        <f t="shared" si="0"/>
        <v>41023.899999999907</v>
      </c>
      <c r="R25" s="78">
        <f t="shared" si="1"/>
        <v>664.29288016818498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489813.61</v>
      </c>
      <c r="K26" s="207">
        <f>บึงกาฬ!AN28</f>
        <v>544233.91</v>
      </c>
      <c r="L26" s="208">
        <f>บึงกาฬ!AO28</f>
        <v>3329257.62</v>
      </c>
      <c r="M26" s="208">
        <f>บึงกาฬ!AP28</f>
        <v>3086169.23</v>
      </c>
      <c r="N26" s="3"/>
      <c r="O26" s="3"/>
      <c r="P26" s="3"/>
      <c r="Q26" s="77">
        <f t="shared" si="0"/>
        <v>243088.39000000013</v>
      </c>
      <c r="R26" s="78">
        <f t="shared" si="1"/>
        <v>1244.5822878504673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443023.68</v>
      </c>
      <c r="K27" s="207">
        <f>บึงกาฬ!AN29</f>
        <v>555673.1</v>
      </c>
      <c r="L27" s="208">
        <f>บึงกาฬ!AO29</f>
        <v>3037629.89</v>
      </c>
      <c r="M27" s="208">
        <f>บึงกาฬ!AP29</f>
        <v>2635495.42</v>
      </c>
      <c r="N27" s="3"/>
      <c r="O27" s="3"/>
      <c r="P27" s="3"/>
      <c r="Q27" s="77">
        <f t="shared" si="0"/>
        <v>402134.4700000002</v>
      </c>
      <c r="R27" s="78">
        <f t="shared" si="1"/>
        <v>949.85299874921827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1024002.28</v>
      </c>
      <c r="K28" s="207">
        <f>บึงกาฬ!AN30</f>
        <v>1063389.17</v>
      </c>
      <c r="L28" s="208">
        <f>บึงกาฬ!AO30</f>
        <v>2071821.09</v>
      </c>
      <c r="M28" s="208">
        <f>บึงกาฬ!AP30</f>
        <v>1617371.6</v>
      </c>
      <c r="N28" s="3"/>
      <c r="O28" s="3"/>
      <c r="P28" s="3"/>
      <c r="Q28" s="77">
        <f t="shared" si="0"/>
        <v>454449.49</v>
      </c>
      <c r="R28" s="78">
        <f t="shared" si="1"/>
        <v>1118.0901726929305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732232.45</v>
      </c>
      <c r="K29" s="207">
        <f>บึงกาฬ!AN31</f>
        <v>733359.74</v>
      </c>
      <c r="L29" s="208">
        <f>บึงกาฬ!AO31</f>
        <v>2355642.91</v>
      </c>
      <c r="M29" s="208">
        <f>บึงกาฬ!AP31</f>
        <v>1698540.02</v>
      </c>
      <c r="N29" s="3"/>
      <c r="O29" s="3"/>
      <c r="P29" s="3"/>
      <c r="Q29" s="77">
        <f t="shared" si="0"/>
        <v>657102.89000000013</v>
      </c>
      <c r="R29" s="78">
        <f t="shared" si="1"/>
        <v>830.32883679943609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433936.1</v>
      </c>
      <c r="K30" s="207">
        <f>บึงกาฬ!AN32</f>
        <v>317588.09999999998</v>
      </c>
      <c r="L30" s="208">
        <f>บึงกาฬ!AO32</f>
        <v>2210881.4299999997</v>
      </c>
      <c r="M30" s="208">
        <f>บึงกาฬ!AP32</f>
        <v>2508827.52</v>
      </c>
      <c r="N30" s="3"/>
      <c r="O30" s="3"/>
      <c r="P30" s="3"/>
      <c r="Q30" s="77">
        <f t="shared" si="0"/>
        <v>-297946.09000000032</v>
      </c>
      <c r="R30" s="78">
        <f t="shared" si="1"/>
        <v>318.15821413152969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370161.39</v>
      </c>
      <c r="K31" s="207">
        <f>บึงกาฬ!AN33</f>
        <v>389823.25</v>
      </c>
      <c r="L31" s="208">
        <f>บึงกาฬ!AO33</f>
        <v>2116228.35</v>
      </c>
      <c r="M31" s="208">
        <f>บึงกาฬ!AP33</f>
        <v>1821184.62</v>
      </c>
      <c r="N31" s="3"/>
      <c r="O31" s="3"/>
      <c r="P31" s="3"/>
      <c r="Q31" s="77">
        <f t="shared" si="0"/>
        <v>295043.73</v>
      </c>
      <c r="R31" s="78">
        <f t="shared" si="1"/>
        <v>403.47537654909439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1352831.46</v>
      </c>
      <c r="K32" s="207">
        <f>บึงกาฬ!AN34</f>
        <v>1683532.87</v>
      </c>
      <c r="L32" s="208">
        <f>บึงกาฬ!AO34</f>
        <v>3547228.37</v>
      </c>
      <c r="M32" s="208">
        <f>บึงกาฬ!AP34</f>
        <v>2790257.95</v>
      </c>
      <c r="N32" s="3"/>
      <c r="O32" s="3"/>
      <c r="P32" s="3"/>
      <c r="Q32" s="77">
        <f t="shared" si="0"/>
        <v>756970.41999999993</v>
      </c>
      <c r="R32" s="78">
        <f t="shared" si="1"/>
        <v>721.56801668022786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671788.19</v>
      </c>
      <c r="K33" s="207">
        <f>บึงกาฬ!AN35</f>
        <v>682837.22</v>
      </c>
      <c r="L33" s="208">
        <f>บึงกาฬ!AO35</f>
        <v>2349192.54</v>
      </c>
      <c r="M33" s="208">
        <f>บึงกาฬ!AP35</f>
        <v>1967525.45</v>
      </c>
      <c r="N33" s="3"/>
      <c r="O33" s="3"/>
      <c r="P33" s="3"/>
      <c r="Q33" s="77">
        <f t="shared" si="0"/>
        <v>381667.09000000008</v>
      </c>
      <c r="R33" s="78">
        <f t="shared" si="1"/>
        <v>1574.5258310991958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8112130.4399999995</v>
      </c>
      <c r="K34" s="212">
        <f>SUM(K21:K33)</f>
        <v>8255020.7899999991</v>
      </c>
      <c r="L34" s="212">
        <f>SUM(L21:L33)</f>
        <v>33234906.340000004</v>
      </c>
      <c r="M34" s="212">
        <f>SUM(M21:M33)</f>
        <v>29884042.280000001</v>
      </c>
      <c r="N34" s="210">
        <v>12</v>
      </c>
      <c r="O34" s="210">
        <v>12</v>
      </c>
      <c r="P34" s="210">
        <f>N34-O34</f>
        <v>0</v>
      </c>
      <c r="Q34" s="77">
        <f t="shared" si="0"/>
        <v>3350864.0600000024</v>
      </c>
      <c r="R34" s="78">
        <f>L34/H34</f>
        <v>697.59679148650355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175604.65</v>
      </c>
      <c r="K36" s="207">
        <f>บึงกาฬ!AN36</f>
        <v>184713.09000000003</v>
      </c>
      <c r="L36" s="208">
        <f>บึงกาฬ!AO36</f>
        <v>2474487.02</v>
      </c>
      <c r="M36" s="208">
        <f>บึงกาฬ!AP36</f>
        <v>2912160.8000000003</v>
      </c>
      <c r="N36" s="3"/>
      <c r="O36" s="3"/>
      <c r="P36" s="3"/>
      <c r="Q36" s="77">
        <f t="shared" si="0"/>
        <v>-437673.78000000026</v>
      </c>
      <c r="R36" s="78">
        <f t="shared" si="1"/>
        <v>395.09612326361167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366313.19</v>
      </c>
      <c r="K37" s="207">
        <f>บึงกาฬ!AN37</f>
        <v>430363.93</v>
      </c>
      <c r="L37" s="208">
        <f>บึงกาฬ!AO37</f>
        <v>1623260.42</v>
      </c>
      <c r="M37" s="208">
        <f>บึงกาฬ!AP37</f>
        <v>1507453.01</v>
      </c>
      <c r="N37" s="3"/>
      <c r="O37" s="3"/>
      <c r="P37" s="3"/>
      <c r="Q37" s="77">
        <f t="shared" si="0"/>
        <v>115807.40999999992</v>
      </c>
      <c r="R37" s="78">
        <f t="shared" si="1"/>
        <v>380.42194047340053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344580.28</v>
      </c>
      <c r="K38" s="207">
        <f>บึงกาฬ!AN38</f>
        <v>295020.3</v>
      </c>
      <c r="L38" s="208">
        <f>บึงกาฬ!AO38</f>
        <v>7760341.5</v>
      </c>
      <c r="M38" s="208">
        <f>บึงกาฬ!AP38</f>
        <v>7779252.6699999999</v>
      </c>
      <c r="N38" s="3"/>
      <c r="O38" s="3"/>
      <c r="P38" s="3"/>
      <c r="Q38" s="77">
        <f t="shared" si="0"/>
        <v>-18911.169999999925</v>
      </c>
      <c r="R38" s="78">
        <f t="shared" si="1"/>
        <v>1373.2687135020351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20133.36</v>
      </c>
      <c r="K39" s="207">
        <f>บึงกาฬ!AN39</f>
        <v>36287.78</v>
      </c>
      <c r="L39" s="208">
        <f>บึงกาฬ!AO39</f>
        <v>1496947.2</v>
      </c>
      <c r="M39" s="208">
        <f>บึงกาฬ!AP39</f>
        <v>1786620.14</v>
      </c>
      <c r="N39" s="3"/>
      <c r="O39" s="3"/>
      <c r="P39" s="3"/>
      <c r="Q39" s="77">
        <f t="shared" si="0"/>
        <v>-289672.93999999994</v>
      </c>
      <c r="R39" s="78">
        <f t="shared" si="1"/>
        <v>596.63100836986848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92464.39</v>
      </c>
      <c r="K40" s="207">
        <f>บึงกาฬ!AN40</f>
        <v>95267.62000000001</v>
      </c>
      <c r="L40" s="208">
        <f>บึงกาฬ!AO40</f>
        <v>1304273.1599999999</v>
      </c>
      <c r="M40" s="208">
        <f>บึงกาฬ!AP40</f>
        <v>1634102.8</v>
      </c>
      <c r="N40" s="3"/>
      <c r="O40" s="3"/>
      <c r="P40" s="3"/>
      <c r="Q40" s="77">
        <f t="shared" si="0"/>
        <v>-329829.64000000013</v>
      </c>
      <c r="R40" s="78">
        <f t="shared" si="1"/>
        <v>602.4356397228637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334411.11</v>
      </c>
      <c r="K41" s="207">
        <f>บึงกาฬ!AN41</f>
        <v>334329.24</v>
      </c>
      <c r="L41" s="208">
        <f>บึงกาฬ!AO41</f>
        <v>1373749.86</v>
      </c>
      <c r="M41" s="208">
        <f>บึงกาฬ!AP41</f>
        <v>1281194.6100000001</v>
      </c>
      <c r="N41" s="3"/>
      <c r="O41" s="3"/>
      <c r="P41" s="3"/>
      <c r="Q41" s="77">
        <f t="shared" si="0"/>
        <v>92555.25</v>
      </c>
      <c r="R41" s="78">
        <f t="shared" si="1"/>
        <v>541.91315976331362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861241.72</v>
      </c>
      <c r="K42" s="207">
        <f>บึงกาฬ!AN42</f>
        <v>1093521.55</v>
      </c>
      <c r="L42" s="208">
        <f>บึงกาฬ!AO42</f>
        <v>3002064.51</v>
      </c>
      <c r="M42" s="208">
        <f>บึงกาฬ!AP42</f>
        <v>2229612.64</v>
      </c>
      <c r="N42" s="3"/>
      <c r="O42" s="3"/>
      <c r="P42" s="3"/>
      <c r="Q42" s="77">
        <f t="shared" si="0"/>
        <v>772451.86999999965</v>
      </c>
      <c r="R42" s="78">
        <f t="shared" si="1"/>
        <v>657.77048860648551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144436.76</v>
      </c>
      <c r="K43" s="207">
        <f>บึงกาฬ!AN43</f>
        <v>154560.33000000002</v>
      </c>
      <c r="L43" s="208">
        <f>บึงกาฬ!AO43</f>
        <v>1537746.63</v>
      </c>
      <c r="M43" s="208">
        <f>บึงกาฬ!AP43</f>
        <v>1540838.97</v>
      </c>
      <c r="N43" s="3"/>
      <c r="O43" s="3"/>
      <c r="P43" s="3"/>
      <c r="Q43" s="77">
        <f t="shared" si="0"/>
        <v>-3092.3400000000838</v>
      </c>
      <c r="R43" s="78">
        <f t="shared" si="1"/>
        <v>544.33509026548666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548154.59</v>
      </c>
      <c r="K44" s="207">
        <f>บึงกาฬ!AN44</f>
        <v>577830.94999999995</v>
      </c>
      <c r="L44" s="208">
        <f>บึงกาฬ!AO44</f>
        <v>1806970.0399999998</v>
      </c>
      <c r="M44" s="208">
        <f>บึงกาฬ!AP44</f>
        <v>1686650.29</v>
      </c>
      <c r="N44" s="3"/>
      <c r="O44" s="3"/>
      <c r="P44" s="3"/>
      <c r="Q44" s="77">
        <f t="shared" si="0"/>
        <v>120319.74999999977</v>
      </c>
      <c r="R44" s="78">
        <f t="shared" si="1"/>
        <v>516.72005719187871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1802.18</v>
      </c>
      <c r="K45" s="207">
        <f>บึงกาฬ!AN45</f>
        <v>70625.01999999999</v>
      </c>
      <c r="L45" s="208">
        <f>บึงกาฬ!AO45</f>
        <v>1518321.41</v>
      </c>
      <c r="M45" s="208">
        <f>บึงกาฬ!AP45</f>
        <v>1666045.86</v>
      </c>
      <c r="N45" s="3" t="s">
        <v>198</v>
      </c>
      <c r="O45" s="3"/>
      <c r="P45" s="3"/>
      <c r="Q45" s="77">
        <f t="shared" si="0"/>
        <v>-147724.45000000019</v>
      </c>
      <c r="R45" s="78">
        <f t="shared" si="1"/>
        <v>357.58865049458313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261967.72</v>
      </c>
      <c r="K46" s="207">
        <f>บึงกาฬ!AN46</f>
        <v>263179.92</v>
      </c>
      <c r="L46" s="208">
        <f>บึงกาฬ!AO46</f>
        <v>2171796.62</v>
      </c>
      <c r="M46" s="208">
        <f>บึงกาฬ!AP46</f>
        <v>2085338.31</v>
      </c>
      <c r="N46" s="3"/>
      <c r="O46" s="3"/>
      <c r="P46" s="3"/>
      <c r="Q46" s="77">
        <f t="shared" si="0"/>
        <v>86458.310000000056</v>
      </c>
      <c r="R46" s="78">
        <f t="shared" si="1"/>
        <v>719.37615766810211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3151109.95</v>
      </c>
      <c r="K47" s="212">
        <f>SUM(K35:K46)</f>
        <v>3535699.73</v>
      </c>
      <c r="L47" s="212">
        <f>SUM(L35:L46)</f>
        <v>26069958.369999997</v>
      </c>
      <c r="M47" s="212">
        <f>SUM(M35:M46)</f>
        <v>26109270.099999998</v>
      </c>
      <c r="N47" s="210">
        <v>11</v>
      </c>
      <c r="O47" s="210">
        <v>11</v>
      </c>
      <c r="P47" s="210">
        <f>N47-O47</f>
        <v>0</v>
      </c>
      <c r="Q47" s="77">
        <f t="shared" si="0"/>
        <v>-39311.730000000447</v>
      </c>
      <c r="R47" s="78">
        <f>L47/H47</f>
        <v>627.57175730001677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289739.32</v>
      </c>
      <c r="K49" s="207">
        <f>บึงกาฬ!AN47</f>
        <v>404831.56999999995</v>
      </c>
      <c r="L49" s="208">
        <f>บึงกาฬ!AO47</f>
        <v>1541878.65</v>
      </c>
      <c r="M49" s="208">
        <f>บึงกาฬ!AP47</f>
        <v>2832836.41</v>
      </c>
      <c r="N49" s="3"/>
      <c r="O49" s="3"/>
      <c r="P49" s="3"/>
      <c r="Q49" s="77">
        <f t="shared" si="0"/>
        <v>-1290957.7600000002</v>
      </c>
      <c r="R49" s="78">
        <f t="shared" si="1"/>
        <v>545.79775221238936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848774.37</v>
      </c>
      <c r="K50" s="207">
        <f>บึงกาฬ!AN48</f>
        <v>782155.6</v>
      </c>
      <c r="L50" s="208">
        <f>บึงกาฬ!AO48</f>
        <v>2889756.88</v>
      </c>
      <c r="M50" s="208">
        <f>บึงกาฬ!AP48</f>
        <v>2679790.44</v>
      </c>
      <c r="N50" s="3"/>
      <c r="O50" s="3"/>
      <c r="P50" s="3"/>
      <c r="Q50" s="77">
        <f t="shared" si="0"/>
        <v>209966.43999999994</v>
      </c>
      <c r="R50" s="78">
        <f t="shared" si="1"/>
        <v>756.87712938711365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851201.71</v>
      </c>
      <c r="K51" s="207">
        <f>บึงกาฬ!AN49</f>
        <v>979194.5</v>
      </c>
      <c r="L51" s="208">
        <f>บึงกาฬ!AO49</f>
        <v>1596087.9500000002</v>
      </c>
      <c r="M51" s="208">
        <f>บึงกาฬ!AP49</f>
        <v>1359143.75</v>
      </c>
      <c r="N51" s="3"/>
      <c r="O51" s="3"/>
      <c r="P51" s="3"/>
      <c r="Q51" s="77">
        <f t="shared" si="0"/>
        <v>236944.20000000019</v>
      </c>
      <c r="R51" s="78">
        <f t="shared" si="1"/>
        <v>781.62975024485809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1989715.4</v>
      </c>
      <c r="K52" s="212">
        <f>SUM(K48:K51)</f>
        <v>2166181.67</v>
      </c>
      <c r="L52" s="212">
        <f>SUM(L48:L51)</f>
        <v>6027723.4799999995</v>
      </c>
      <c r="M52" s="212">
        <f>SUM(M48:M51)</f>
        <v>6871770.5999999996</v>
      </c>
      <c r="N52" s="210">
        <v>3</v>
      </c>
      <c r="O52" s="210">
        <v>3</v>
      </c>
      <c r="P52" s="210">
        <f>N52-O52</f>
        <v>0</v>
      </c>
      <c r="Q52" s="77">
        <f t="shared" si="0"/>
        <v>-844047.12000000011</v>
      </c>
      <c r="R52" s="78">
        <f>L52/H52</f>
        <v>694.03839723661474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2251150.86</v>
      </c>
      <c r="K54" s="207">
        <f>บึงกาฬ!AN50</f>
        <v>2317968.1299999994</v>
      </c>
      <c r="L54" s="208">
        <f>บึงกาฬ!AO50</f>
        <v>2291699.88</v>
      </c>
      <c r="M54" s="208">
        <f>บึงกาฬ!AP50</f>
        <v>865290.92</v>
      </c>
      <c r="N54" s="3"/>
      <c r="O54" s="3"/>
      <c r="P54" s="3"/>
      <c r="Q54" s="77">
        <f t="shared" si="0"/>
        <v>1426408.96</v>
      </c>
      <c r="R54" s="78">
        <f t="shared" si="1"/>
        <v>785.90530864197524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2132786.59</v>
      </c>
      <c r="K55" s="207">
        <f>บึงกาฬ!AN51</f>
        <v>1470036.47</v>
      </c>
      <c r="L55" s="208">
        <f>บึงกาฬ!AO51</f>
        <v>6018214.879999999</v>
      </c>
      <c r="M55" s="208">
        <f>บึงกาฬ!AP51</f>
        <v>4665028.6799999988</v>
      </c>
      <c r="N55" s="3"/>
      <c r="O55" s="3"/>
      <c r="P55" s="3"/>
      <c r="Q55" s="77">
        <f t="shared" si="0"/>
        <v>1353186.2000000002</v>
      </c>
      <c r="R55" s="78">
        <f t="shared" si="1"/>
        <v>614.22891202286166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855746.7</v>
      </c>
      <c r="K56" s="207">
        <f>บึงกาฬ!AN52</f>
        <v>1075278.98</v>
      </c>
      <c r="L56" s="208">
        <f>บึงกาฬ!AO52</f>
        <v>3204754.8</v>
      </c>
      <c r="M56" s="208">
        <f>บึงกาฬ!AP52</f>
        <v>2371560.1199999996</v>
      </c>
      <c r="N56" s="3"/>
      <c r="O56" s="3"/>
      <c r="P56" s="3"/>
      <c r="Q56" s="77">
        <f t="shared" si="0"/>
        <v>833194.68000000017</v>
      </c>
      <c r="R56" s="78">
        <f t="shared" si="1"/>
        <v>661.72925872393137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2726785.42</v>
      </c>
      <c r="K57" s="207">
        <f>บึงกาฬ!AN53</f>
        <v>2611538.4</v>
      </c>
      <c r="L57" s="208">
        <f>บึงกาฬ!AO53</f>
        <v>4421385.4000000004</v>
      </c>
      <c r="M57" s="208">
        <f>บึงกาฬ!AP53</f>
        <v>3010287.11</v>
      </c>
      <c r="N57" s="3"/>
      <c r="O57" s="3"/>
      <c r="P57" s="3"/>
      <c r="Q57" s="77">
        <f t="shared" si="0"/>
        <v>1411098.2900000005</v>
      </c>
      <c r="R57" s="78">
        <f t="shared" si="1"/>
        <v>787.98527891641425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7966469.5699999994</v>
      </c>
      <c r="K58" s="212">
        <f>SUM(K53:K57)</f>
        <v>7474821.9800000004</v>
      </c>
      <c r="L58" s="212">
        <f>SUM(L53:L57)</f>
        <v>15936054.959999999</v>
      </c>
      <c r="M58" s="212">
        <f>SUM(M53:M57)</f>
        <v>10912166.829999998</v>
      </c>
      <c r="N58" s="210">
        <v>4</v>
      </c>
      <c r="O58" s="210">
        <v>4</v>
      </c>
      <c r="P58" s="210">
        <f>N58-O58</f>
        <v>0</v>
      </c>
      <c r="Q58" s="77">
        <f t="shared" si="0"/>
        <v>5023888.1300000008</v>
      </c>
      <c r="R58" s="78">
        <f>L58/H58</f>
        <v>687.84767610497238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1225330.51</v>
      </c>
      <c r="K60" s="215">
        <f>บึงกาฬ!AN54</f>
        <v>1281509.31</v>
      </c>
      <c r="L60" s="208">
        <f>บึงกาฬ!AO54</f>
        <v>3400720.1500000004</v>
      </c>
      <c r="M60" s="208">
        <f>บึงกาฬ!AP54</f>
        <v>3339195.04</v>
      </c>
      <c r="N60" s="40"/>
      <c r="O60" s="40"/>
      <c r="P60" s="40"/>
      <c r="Q60" s="80">
        <f t="shared" si="0"/>
        <v>61525.110000000335</v>
      </c>
      <c r="R60" s="192">
        <f t="shared" si="1"/>
        <v>1195.3322144112478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2440611.0099999998</v>
      </c>
      <c r="K61" s="215">
        <f>บึงกาฬ!AN55</f>
        <v>2572698.5599999996</v>
      </c>
      <c r="L61" s="208">
        <f>บึงกาฬ!AO55</f>
        <v>5091539.47</v>
      </c>
      <c r="M61" s="208">
        <f>บึงกาฬ!AP55</f>
        <v>4177658.82</v>
      </c>
      <c r="N61" s="3"/>
      <c r="O61" s="3"/>
      <c r="P61" s="3"/>
      <c r="Q61" s="77">
        <f t="shared" si="0"/>
        <v>913880.64999999991</v>
      </c>
      <c r="R61" s="78">
        <f t="shared" si="1"/>
        <v>1066.2909884816754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871114.56</v>
      </c>
      <c r="K62" s="208">
        <f>บึงกาฬ!AN56</f>
        <v>946882.76</v>
      </c>
      <c r="L62" s="208">
        <f>บึงกาฬ!AO56</f>
        <v>3107667.88</v>
      </c>
      <c r="M62" s="208">
        <f>บึงกาฬ!AP56</f>
        <v>2751192.08</v>
      </c>
      <c r="N62" s="3"/>
      <c r="O62" s="3"/>
      <c r="P62" s="3"/>
      <c r="Q62" s="77">
        <f t="shared" si="0"/>
        <v>356475.79999999981</v>
      </c>
      <c r="R62" s="78">
        <f t="shared" si="1"/>
        <v>1283.0998678777869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657065.55000000005</v>
      </c>
      <c r="K63" s="208">
        <f>บึงกาฬ!AN57</f>
        <v>659583.96000000008</v>
      </c>
      <c r="L63" s="208">
        <f>บึงกาฬ!AO57</f>
        <v>3136246.79</v>
      </c>
      <c r="M63" s="208">
        <f>บึงกาฬ!AP57</f>
        <v>3280765.4699999997</v>
      </c>
      <c r="N63" s="3"/>
      <c r="O63" s="3"/>
      <c r="P63" s="3"/>
      <c r="Q63" s="77">
        <f t="shared" si="0"/>
        <v>-144518.6799999997</v>
      </c>
      <c r="R63" s="78">
        <f t="shared" si="1"/>
        <v>726.99276541492816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676479.41</v>
      </c>
      <c r="K64" s="208">
        <f>บึงกาฬ!AN58</f>
        <v>730499.22</v>
      </c>
      <c r="L64" s="208">
        <f>บึงกาฬ!AO58</f>
        <v>2386917.33</v>
      </c>
      <c r="M64" s="208">
        <f>บึงกาฬ!AP58</f>
        <v>2438670.58</v>
      </c>
      <c r="N64" s="3"/>
      <c r="O64" s="3"/>
      <c r="P64" s="3"/>
      <c r="Q64" s="77">
        <f t="shared" si="0"/>
        <v>-51753.25</v>
      </c>
      <c r="R64" s="78">
        <f t="shared" si="1"/>
        <v>736.70287962962971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363741.37</v>
      </c>
      <c r="K65" s="208">
        <f>บึงกาฬ!AN59</f>
        <v>339399.4</v>
      </c>
      <c r="L65" s="208">
        <f>บึงกาฬ!AO59</f>
        <v>1649705.13</v>
      </c>
      <c r="M65" s="208">
        <f>บึงกาฬ!AP59</f>
        <v>1438826.8299999998</v>
      </c>
      <c r="N65" s="40"/>
      <c r="O65" s="40"/>
      <c r="P65" s="40"/>
      <c r="Q65" s="80">
        <f t="shared" si="0"/>
        <v>210878.30000000005</v>
      </c>
      <c r="R65" s="192">
        <f t="shared" si="1"/>
        <v>1447.1097631578946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6234342.4100000001</v>
      </c>
      <c r="K66" s="212">
        <f>SUM(K60:K65)</f>
        <v>6530573.21</v>
      </c>
      <c r="L66" s="212">
        <f>SUM(L59:L65)</f>
        <v>18772796.749999996</v>
      </c>
      <c r="M66" s="212">
        <f>SUM(M59:M65)</f>
        <v>17426308.82</v>
      </c>
      <c r="N66" s="210">
        <v>6</v>
      </c>
      <c r="O66" s="210">
        <v>6</v>
      </c>
      <c r="P66" s="210">
        <f>N66-O66</f>
        <v>0</v>
      </c>
      <c r="Q66" s="77">
        <f t="shared" si="0"/>
        <v>1346487.929999996</v>
      </c>
      <c r="R66" s="78">
        <f>L66/H66</f>
        <v>1001.9639597566181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517975.56</v>
      </c>
      <c r="K68" s="207">
        <f>บึงกาฬ!AN60</f>
        <v>539230.39</v>
      </c>
      <c r="L68" s="208">
        <f>บึงกาฬ!AO60</f>
        <v>2834686.7800000003</v>
      </c>
      <c r="M68" s="208">
        <f>บึงกาฬ!AP60</f>
        <v>2573127.9899999998</v>
      </c>
      <c r="N68" s="3"/>
      <c r="O68" s="3"/>
      <c r="P68" s="3"/>
      <c r="Q68" s="77">
        <f t="shared" si="0"/>
        <v>261558.7900000005</v>
      </c>
      <c r="R68" s="78">
        <f t="shared" si="1"/>
        <v>772.39421798365129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437124.1</v>
      </c>
      <c r="K69" s="207">
        <f>บึงกาฬ!AN61</f>
        <v>643432.79</v>
      </c>
      <c r="L69" s="208">
        <f>บึงกาฬ!AO61</f>
        <v>3834005.29</v>
      </c>
      <c r="M69" s="208">
        <f>บึงกาฬ!AP61</f>
        <v>3545527.76</v>
      </c>
      <c r="N69" s="3"/>
      <c r="O69" s="3"/>
      <c r="P69" s="3"/>
      <c r="Q69" s="77">
        <f t="shared" si="0"/>
        <v>288477.53000000026</v>
      </c>
      <c r="R69" s="78">
        <f t="shared" si="1"/>
        <v>1099.5139919701749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1003477.74</v>
      </c>
      <c r="K70" s="207">
        <f>บึงกาฬ!AN62</f>
        <v>1077985.67</v>
      </c>
      <c r="L70" s="208">
        <f>บึงกาฬ!AO62</f>
        <v>4853797.43</v>
      </c>
      <c r="M70" s="208">
        <f>บึงกาฬ!AP62</f>
        <v>4018915.4299999997</v>
      </c>
      <c r="N70" s="3"/>
      <c r="O70" s="3"/>
      <c r="P70" s="3"/>
      <c r="Q70" s="77">
        <f t="shared" si="0"/>
        <v>834882</v>
      </c>
      <c r="R70" s="78">
        <f t="shared" si="1"/>
        <v>772.15994750238622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571983.93000000005</v>
      </c>
      <c r="K71" s="207">
        <f>บึงกาฬ!AN63</f>
        <v>570643.33000000007</v>
      </c>
      <c r="L71" s="208">
        <f>บึงกาฬ!AO63</f>
        <v>2713964.33</v>
      </c>
      <c r="M71" s="208">
        <f>บึงกาฬ!AP63</f>
        <v>2240681.88</v>
      </c>
      <c r="N71" s="3"/>
      <c r="O71" s="3"/>
      <c r="P71" s="3"/>
      <c r="Q71" s="77">
        <f t="shared" ref="Q71:Q82" si="2">L71-M71</f>
        <v>473282.45000000019</v>
      </c>
      <c r="R71" s="78">
        <f t="shared" ref="R71:R82" si="3">L71/H71</f>
        <v>789.86156286379514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400466.58</v>
      </c>
      <c r="K72" s="207">
        <f>บึงกาฬ!AN64</f>
        <v>446122.02</v>
      </c>
      <c r="L72" s="208">
        <f>บึงกาฬ!AO64</f>
        <v>3256732.76</v>
      </c>
      <c r="M72" s="208">
        <f>บึงกาฬ!AP64</f>
        <v>2895794.39</v>
      </c>
      <c r="N72" s="3"/>
      <c r="O72" s="3"/>
      <c r="P72" s="3"/>
      <c r="Q72" s="77">
        <f t="shared" si="2"/>
        <v>360938.36999999965</v>
      </c>
      <c r="R72" s="78">
        <f t="shared" si="3"/>
        <v>897.41878203361796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860887.35</v>
      </c>
      <c r="K73" s="207">
        <f>บึงกาฬ!AN65</f>
        <v>886692.2</v>
      </c>
      <c r="L73" s="208">
        <f>บึงกาฬ!AO65</f>
        <v>4104942.19</v>
      </c>
      <c r="M73" s="208">
        <f>บึงกาฬ!AP65</f>
        <v>2900966.45</v>
      </c>
      <c r="N73" s="3"/>
      <c r="O73" s="3"/>
      <c r="P73" s="3"/>
      <c r="Q73" s="77">
        <f t="shared" si="2"/>
        <v>1203975.7399999998</v>
      </c>
      <c r="R73" s="78">
        <f t="shared" si="3"/>
        <v>897.6475377214083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3791915.2600000002</v>
      </c>
      <c r="K74" s="212">
        <f>SUM(K67:K73)</f>
        <v>4164106.4000000004</v>
      </c>
      <c r="L74" s="212">
        <f>SUM(L67:L73)</f>
        <v>21598128.780000001</v>
      </c>
      <c r="M74" s="212">
        <f>SUM(M67:M73)</f>
        <v>18175013.899999999</v>
      </c>
      <c r="N74" s="210">
        <v>6</v>
      </c>
      <c r="O74" s="210">
        <v>6</v>
      </c>
      <c r="P74" s="210">
        <f>N74-O74</f>
        <v>0</v>
      </c>
      <c r="Q74" s="77">
        <f>L74-M74</f>
        <v>3423114.8800000027</v>
      </c>
      <c r="R74" s="78">
        <f>L74/H74</f>
        <v>861.13507356166031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952148.85</v>
      </c>
      <c r="K76" s="207">
        <f>บึงกาฬ!AN66</f>
        <v>652553.48999999987</v>
      </c>
      <c r="L76" s="207">
        <f>บึงกาฬ!AO66</f>
        <v>3528224.3899999997</v>
      </c>
      <c r="M76" s="207">
        <f>บึงกาฬ!AP66</f>
        <v>3667237.88</v>
      </c>
      <c r="N76" s="3"/>
      <c r="O76" s="3"/>
      <c r="P76" s="3"/>
      <c r="Q76" s="77">
        <f>L76-M76</f>
        <v>-139013.49000000022</v>
      </c>
      <c r="R76" s="78">
        <f t="shared" si="3"/>
        <v>613.39088838664804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474351.25</v>
      </c>
      <c r="K77" s="207">
        <f>บึงกาฬ!AN67</f>
        <v>478736.43</v>
      </c>
      <c r="L77" s="207">
        <f>บึงกาฬ!AO67</f>
        <v>3299982.2</v>
      </c>
      <c r="M77" s="207">
        <f>บึงกาฬ!AP67</f>
        <v>3224011.1799999997</v>
      </c>
      <c r="N77" s="3"/>
      <c r="O77" s="3"/>
      <c r="P77" s="3"/>
      <c r="Q77" s="77">
        <f t="shared" si="2"/>
        <v>75971.020000000484</v>
      </c>
      <c r="R77" s="78">
        <f t="shared" si="3"/>
        <v>752.90490531599369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486083.91</v>
      </c>
      <c r="K78" s="207">
        <f>บึงกาฬ!AN68</f>
        <v>437209.64999999997</v>
      </c>
      <c r="L78" s="207">
        <f>บึงกาฬ!AO68</f>
        <v>2423948.63</v>
      </c>
      <c r="M78" s="207">
        <f>บึงกาฬ!AP68</f>
        <v>2012574.89</v>
      </c>
      <c r="N78" s="3"/>
      <c r="O78" s="3"/>
      <c r="P78" s="3"/>
      <c r="Q78" s="77">
        <f t="shared" si="2"/>
        <v>411373.74</v>
      </c>
      <c r="R78" s="78">
        <f t="shared" si="3"/>
        <v>1228.5598732894071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336760.81</v>
      </c>
      <c r="K79" s="207">
        <f>บึงกาฬ!AN69</f>
        <v>323708.38</v>
      </c>
      <c r="L79" s="207">
        <f>บึงกาฬ!AO69</f>
        <v>4320897.01</v>
      </c>
      <c r="M79" s="207">
        <f>บึงกาฬ!AP69</f>
        <v>4176016.35</v>
      </c>
      <c r="N79" s="3"/>
      <c r="O79" s="3"/>
      <c r="P79" s="3"/>
      <c r="Q79" s="77">
        <f t="shared" si="2"/>
        <v>144880.65999999968</v>
      </c>
      <c r="R79" s="78">
        <f t="shared" si="3"/>
        <v>862.97124226083474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851076.08</v>
      </c>
      <c r="K80" s="207">
        <f>บึงกาฬ!AN70</f>
        <v>894692.94</v>
      </c>
      <c r="L80" s="207">
        <f>บึงกาฬ!AO70</f>
        <v>4100229.49</v>
      </c>
      <c r="M80" s="207">
        <f>บึงกาฬ!AP70</f>
        <v>3308892.3600000003</v>
      </c>
      <c r="N80" s="3"/>
      <c r="O80" s="3"/>
      <c r="P80" s="3"/>
      <c r="Q80" s="77">
        <f t="shared" si="2"/>
        <v>791337.12999999989</v>
      </c>
      <c r="R80" s="78">
        <f t="shared" si="3"/>
        <v>771.0096822113577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3100420.9</v>
      </c>
      <c r="K81" s="212">
        <f>SUM(K75:K80)</f>
        <v>2786900.8899999997</v>
      </c>
      <c r="L81" s="212">
        <f>SUM(L75:L80)</f>
        <v>17673281.719999999</v>
      </c>
      <c r="M81" s="212">
        <f>SUM(M75:M80)</f>
        <v>16388732.66</v>
      </c>
      <c r="N81" s="210">
        <v>5</v>
      </c>
      <c r="O81" s="210">
        <v>5</v>
      </c>
      <c r="P81" s="210">
        <f>N81-O81</f>
        <v>0</v>
      </c>
      <c r="Q81" s="77">
        <f t="shared" si="2"/>
        <v>1284549.0599999987</v>
      </c>
      <c r="R81" s="78">
        <f t="shared" si="3"/>
        <v>787.82515579726294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43517927.889999993</v>
      </c>
      <c r="K82" s="219">
        <f t="shared" si="4"/>
        <v>44548175.709999993</v>
      </c>
      <c r="L82" s="218">
        <f t="shared" si="4"/>
        <v>179316670.78999999</v>
      </c>
      <c r="M82" s="218">
        <f t="shared" si="4"/>
        <v>165014058.85999998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14302611.930000007</v>
      </c>
      <c r="R82" s="78">
        <f t="shared" si="3"/>
        <v>717.21791234196075</v>
      </c>
    </row>
    <row r="83" spans="1:18" ht="25.8" customHeight="1" thickTop="1" thickBot="1" x14ac:dyDescent="0.75">
      <c r="A83" s="220"/>
      <c r="B83" s="221"/>
      <c r="C83" s="221"/>
      <c r="D83" s="221"/>
      <c r="E83" s="317" t="s">
        <v>241</v>
      </c>
      <c r="F83" s="318"/>
      <c r="G83" s="319"/>
      <c r="H83" s="222"/>
      <c r="I83" s="220"/>
      <c r="J83" s="257">
        <f>J82/O82</f>
        <v>713408.65393442614</v>
      </c>
      <c r="K83" s="258">
        <f>K82/O82</f>
        <v>730297.96245901624</v>
      </c>
      <c r="L83" s="257">
        <f>L82/O82</f>
        <v>2939617.553934426</v>
      </c>
      <c r="M83" s="257">
        <f>M82/O82</f>
        <v>2705148.5059016389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2194145.06</v>
      </c>
      <c r="K85" s="207">
        <f>อุดรธานี!AR10</f>
        <v>3009656.1100000003</v>
      </c>
      <c r="L85" s="207">
        <f>อุดรธานี!AS10</f>
        <v>5639349.4000000004</v>
      </c>
      <c r="M85" s="207">
        <f>อุดรธานี!AT10</f>
        <v>5095028.3299999991</v>
      </c>
      <c r="N85" s="3"/>
      <c r="O85" s="3"/>
      <c r="P85" s="3"/>
      <c r="Q85" s="77">
        <f t="shared" ref="Q85:Q99" si="5">L85-M85</f>
        <v>544321.07000000123</v>
      </c>
      <c r="R85" s="78">
        <f t="shared" ref="R85:R99" si="6">L85/H85</f>
        <v>722.16025099244462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2332086.9</v>
      </c>
      <c r="K86" s="207">
        <f>อุดรธานี!AR11</f>
        <v>2365347.2600000002</v>
      </c>
      <c r="L86" s="207">
        <f>อุดรธานี!AS11</f>
        <v>2788481.65</v>
      </c>
      <c r="M86" s="207">
        <f>อุดรธานี!AT11</f>
        <v>4066779.09</v>
      </c>
      <c r="N86" s="3"/>
      <c r="O86" s="3"/>
      <c r="P86" s="3"/>
      <c r="Q86" s="77">
        <f t="shared" si="5"/>
        <v>-1278297.44</v>
      </c>
      <c r="R86" s="78">
        <f t="shared" si="6"/>
        <v>518.98039270426204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930920.44</v>
      </c>
      <c r="K87" s="207">
        <f>อุดรธานี!AR12</f>
        <v>1047950.21</v>
      </c>
      <c r="L87" s="207">
        <f>อุดรธานี!AS12</f>
        <v>2261477.8200000003</v>
      </c>
      <c r="M87" s="207">
        <f>อุดรธานี!AT12</f>
        <v>2722829.6399999997</v>
      </c>
      <c r="N87" s="3"/>
      <c r="O87" s="3"/>
      <c r="P87" s="3"/>
      <c r="Q87" s="77">
        <f t="shared" si="5"/>
        <v>-461351.81999999937</v>
      </c>
      <c r="R87" s="78">
        <f t="shared" si="6"/>
        <v>492.16057018498373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2987776.55</v>
      </c>
      <c r="K88" s="207">
        <f>อุดรธานี!AR13</f>
        <v>3651032.69</v>
      </c>
      <c r="L88" s="207">
        <f>อุดรธานี!AS13</f>
        <v>6211708.9900000002</v>
      </c>
      <c r="M88" s="207">
        <f>อุดรธานี!AT13</f>
        <v>6311750.4699999997</v>
      </c>
      <c r="N88" s="3"/>
      <c r="O88" s="3"/>
      <c r="P88" s="3"/>
      <c r="Q88" s="77">
        <f t="shared" si="5"/>
        <v>-100041.47999999952</v>
      </c>
      <c r="R88" s="78">
        <f t="shared" si="6"/>
        <v>761.23884681372556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3337098.83</v>
      </c>
      <c r="K89" s="207">
        <f>อุดรธานี!AR14</f>
        <v>3792364.47</v>
      </c>
      <c r="L89" s="207">
        <f>อุดรธานี!AS14</f>
        <v>5314836.75</v>
      </c>
      <c r="M89" s="207">
        <f>อุดรธานี!AT14</f>
        <v>5248284.01</v>
      </c>
      <c r="N89" s="3"/>
      <c r="O89" s="3"/>
      <c r="P89" s="3"/>
      <c r="Q89" s="77">
        <f t="shared" si="5"/>
        <v>66552.740000000224</v>
      </c>
      <c r="R89" s="78">
        <f t="shared" si="6"/>
        <v>577.00974378460535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1403050.46</v>
      </c>
      <c r="K90" s="207">
        <f>อุดรธานี!AR15</f>
        <v>1590493.22</v>
      </c>
      <c r="L90" s="207">
        <f>อุดรธานี!AS15</f>
        <v>2327518.21</v>
      </c>
      <c r="M90" s="207">
        <f>อุดรธานี!AT15</f>
        <v>2811196.6300000004</v>
      </c>
      <c r="N90" s="3"/>
      <c r="O90" s="3"/>
      <c r="P90" s="3"/>
      <c r="Q90" s="77">
        <f t="shared" si="5"/>
        <v>-483678.42000000039</v>
      </c>
      <c r="R90" s="78">
        <f t="shared" si="6"/>
        <v>491.03759704641351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1937856.1</v>
      </c>
      <c r="K91" s="207">
        <f>อุดรธานี!AR16</f>
        <v>2838968.3400000003</v>
      </c>
      <c r="L91" s="207">
        <f>อุดรธานี!AS16</f>
        <v>5028332.1500000004</v>
      </c>
      <c r="M91" s="207">
        <f>อุดรธานี!AT16</f>
        <v>4774802.83</v>
      </c>
      <c r="N91" s="3"/>
      <c r="O91" s="3"/>
      <c r="P91" s="3"/>
      <c r="Q91" s="77">
        <f t="shared" si="5"/>
        <v>253529.3200000003</v>
      </c>
      <c r="R91" s="78">
        <f t="shared" si="6"/>
        <v>605.31264596123754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2772807.93</v>
      </c>
      <c r="K92" s="207">
        <f>อุดรธานี!AR17</f>
        <v>3763429.2700000005</v>
      </c>
      <c r="L92" s="207">
        <f>อุดรธานี!AS17</f>
        <v>4255041.5999999996</v>
      </c>
      <c r="M92" s="207">
        <f>อุดรธานี!AT17</f>
        <v>3941722.4</v>
      </c>
      <c r="N92" s="3"/>
      <c r="O92" s="3"/>
      <c r="P92" s="3"/>
      <c r="Q92" s="77">
        <f t="shared" si="5"/>
        <v>313319.19999999972</v>
      </c>
      <c r="R92" s="78">
        <f t="shared" si="6"/>
        <v>467.17628458498018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2770441.83</v>
      </c>
      <c r="K93" s="207">
        <f>อุดรธานี!AR18</f>
        <v>3123898.84</v>
      </c>
      <c r="L93" s="207">
        <f>อุดรธานี!AS18</f>
        <v>4446791.99</v>
      </c>
      <c r="M93" s="207">
        <f>อุดรธานี!AT18</f>
        <v>4485165.6900000004</v>
      </c>
      <c r="N93" s="3"/>
      <c r="O93" s="3"/>
      <c r="P93" s="3"/>
      <c r="Q93" s="77">
        <f t="shared" si="5"/>
        <v>-38373.700000000186</v>
      </c>
      <c r="R93" s="78">
        <f t="shared" si="6"/>
        <v>698.30276224874376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2615363.48</v>
      </c>
      <c r="K94" s="207">
        <f>อุดรธานี!AR19</f>
        <v>2484528.69</v>
      </c>
      <c r="L94" s="207">
        <f>อุดรธานี!AS19</f>
        <v>3972528.0300000003</v>
      </c>
      <c r="M94" s="207">
        <f>อุดรธานี!AT19</f>
        <v>4334526.07</v>
      </c>
      <c r="N94" s="3"/>
      <c r="O94" s="3"/>
      <c r="P94" s="3"/>
      <c r="Q94" s="77">
        <f t="shared" si="5"/>
        <v>-361998.04000000004</v>
      </c>
      <c r="R94" s="78">
        <f t="shared" si="6"/>
        <v>759.85616488140784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3263823.38</v>
      </c>
      <c r="K95" s="207">
        <f>อุดรธานี!AR20</f>
        <v>3528463.1599999997</v>
      </c>
      <c r="L95" s="207">
        <f>อุดรธานี!AS20</f>
        <v>5871040.5999999996</v>
      </c>
      <c r="M95" s="207">
        <f>อุดรธานี!AT20</f>
        <v>6136862.2800000003</v>
      </c>
      <c r="N95" s="3"/>
      <c r="O95" s="3"/>
      <c r="P95" s="3"/>
      <c r="Q95" s="77">
        <f t="shared" si="5"/>
        <v>-265821.68000000063</v>
      </c>
      <c r="R95" s="78">
        <f t="shared" si="6"/>
        <v>547.56953926506242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2833700.44</v>
      </c>
      <c r="K96" s="207">
        <f>อุดรธานี!AR21</f>
        <v>3333489</v>
      </c>
      <c r="L96" s="207">
        <f>อุดรธานี!AS21</f>
        <v>6341256.75</v>
      </c>
      <c r="M96" s="207">
        <f>อุดรธานี!AT21</f>
        <v>6354547.2999999998</v>
      </c>
      <c r="N96" s="3"/>
      <c r="O96" s="3"/>
      <c r="P96" s="3"/>
      <c r="Q96" s="77">
        <f t="shared" si="5"/>
        <v>-13290.549999999814</v>
      </c>
      <c r="R96" s="78">
        <f t="shared" si="6"/>
        <v>693.86768245978772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4265710.67</v>
      </c>
      <c r="K97" s="207">
        <f>อุดรธานี!AR22</f>
        <v>7395365.6799999997</v>
      </c>
      <c r="L97" s="207">
        <f>อุดรธานี!AS22</f>
        <v>6489256.7400000002</v>
      </c>
      <c r="M97" s="207">
        <f>อุดรธานี!AT22</f>
        <v>6379324.6799999997</v>
      </c>
      <c r="N97" s="3"/>
      <c r="O97" s="3"/>
      <c r="P97" s="3"/>
      <c r="Q97" s="77">
        <f t="shared" si="5"/>
        <v>109932.06000000052</v>
      </c>
      <c r="R97" s="78">
        <f t="shared" si="6"/>
        <v>463.81650632549497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2285839.7799999998</v>
      </c>
      <c r="K98" s="207">
        <f>อุดรธานี!AR23</f>
        <v>2324343.44</v>
      </c>
      <c r="L98" s="207">
        <f>อุดรธานี!AS23</f>
        <v>4198226.0999999996</v>
      </c>
      <c r="M98" s="207">
        <f>อุดรธานี!AT23</f>
        <v>4469701.25</v>
      </c>
      <c r="N98" s="3"/>
      <c r="O98" s="3"/>
      <c r="P98" s="3"/>
      <c r="Q98" s="77">
        <f t="shared" si="5"/>
        <v>-271475.15000000037</v>
      </c>
      <c r="R98" s="78">
        <f t="shared" si="6"/>
        <v>656.79382040050052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1207264.06</v>
      </c>
      <c r="K99" s="207">
        <f>อุดรธานี!AR24</f>
        <v>1238425.7</v>
      </c>
      <c r="L99" s="207">
        <f>อุดรธานี!AS24</f>
        <v>3135673.57</v>
      </c>
      <c r="M99" s="207">
        <f>อุดรธานี!AT24</f>
        <v>3276262.65</v>
      </c>
      <c r="N99" s="3"/>
      <c r="O99" s="3"/>
      <c r="P99" s="3"/>
      <c r="Q99" s="77">
        <f t="shared" si="5"/>
        <v>-140589.08000000007</v>
      </c>
      <c r="R99" s="78">
        <f t="shared" si="6"/>
        <v>645.46594689172491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2226458.87</v>
      </c>
      <c r="K100" s="207">
        <f>อุดรธานี!AR25</f>
        <v>2636016.59</v>
      </c>
      <c r="L100" s="207">
        <f>อุดรธานี!AS25</f>
        <v>3860360.14</v>
      </c>
      <c r="M100" s="207">
        <f>อุดรธานี!AT25</f>
        <v>3558351.21</v>
      </c>
      <c r="N100" s="3"/>
      <c r="O100" s="3"/>
      <c r="P100" s="3"/>
      <c r="Q100" s="77">
        <f t="shared" ref="Q100:Q161" si="7">L100-M100</f>
        <v>302008.93000000017</v>
      </c>
      <c r="R100" s="78">
        <f t="shared" ref="R100:R161" si="8">L100/H100</f>
        <v>766.24853910281865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2147282.8199999998</v>
      </c>
      <c r="K101" s="207">
        <f>อุดรธานี!AR26</f>
        <v>2707389.0999999996</v>
      </c>
      <c r="L101" s="207">
        <f>อุดรธานี!AS26</f>
        <v>3192272.25</v>
      </c>
      <c r="M101" s="207">
        <f>อุดรธานี!AT26</f>
        <v>3138475.16</v>
      </c>
      <c r="N101" s="3"/>
      <c r="O101" s="3"/>
      <c r="P101" s="3"/>
      <c r="Q101" s="77">
        <f t="shared" si="7"/>
        <v>53797.089999999851</v>
      </c>
      <c r="R101" s="78">
        <f t="shared" si="8"/>
        <v>635.15166136092319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2156047.7599999998</v>
      </c>
      <c r="K102" s="207">
        <f>อุดรธานี!AR27</f>
        <v>2753950.0199999996</v>
      </c>
      <c r="L102" s="207">
        <f>อุดรธานี!AS27</f>
        <v>5139372.67</v>
      </c>
      <c r="M102" s="207">
        <f>อุดรธานี!AT27</f>
        <v>5054432.8499999996</v>
      </c>
      <c r="N102" s="3"/>
      <c r="O102" s="3"/>
      <c r="P102" s="3"/>
      <c r="Q102" s="77">
        <f t="shared" si="7"/>
        <v>84939.820000000298</v>
      </c>
      <c r="R102" s="78">
        <f t="shared" si="8"/>
        <v>1119.6890348583877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2989650.57</v>
      </c>
      <c r="K103" s="207">
        <f>อุดรธานี!AR28</f>
        <v>3095302.76</v>
      </c>
      <c r="L103" s="207">
        <f>อุดรธานี!AS28</f>
        <v>5941917.5199999996</v>
      </c>
      <c r="M103" s="207">
        <f>อุดรธานี!AT28</f>
        <v>6130269.2199999997</v>
      </c>
      <c r="N103" s="3"/>
      <c r="O103" s="3"/>
      <c r="P103" s="3"/>
      <c r="Q103" s="77">
        <f t="shared" si="7"/>
        <v>-188351.70000000019</v>
      </c>
      <c r="R103" s="78">
        <f t="shared" si="8"/>
        <v>769.18026148867307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1971328.43</v>
      </c>
      <c r="K104" s="207">
        <f>อุดรธานี!AR29</f>
        <v>1975008.43</v>
      </c>
      <c r="L104" s="207">
        <f>อุดรธานี!AS29</f>
        <v>3737479.11</v>
      </c>
      <c r="M104" s="207">
        <f>อุดรธานี!AT29</f>
        <v>4605648.0799999991</v>
      </c>
      <c r="N104" s="3"/>
      <c r="O104" s="3"/>
      <c r="P104" s="3"/>
      <c r="Q104" s="77">
        <f t="shared" si="7"/>
        <v>-868168.96999999927</v>
      </c>
      <c r="R104" s="78">
        <f t="shared" si="8"/>
        <v>664.79528815368189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1406326.89</v>
      </c>
      <c r="K105" s="207">
        <f>อุดรธานี!AR30</f>
        <v>1500501.88</v>
      </c>
      <c r="L105" s="207">
        <f>อุดรธานี!AS30</f>
        <v>5527987.8700000001</v>
      </c>
      <c r="M105" s="207">
        <f>อุดรธานี!AT30</f>
        <v>5386137.1699999999</v>
      </c>
      <c r="N105" s="3"/>
      <c r="O105" s="3"/>
      <c r="P105" s="3"/>
      <c r="Q105" s="77">
        <f t="shared" si="7"/>
        <v>141850.70000000019</v>
      </c>
      <c r="R105" s="78">
        <f t="shared" si="8"/>
        <v>961.05491481223919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1342320.6</v>
      </c>
      <c r="K106" s="207">
        <f>อุดรธานี!AR31</f>
        <v>1624302.47</v>
      </c>
      <c r="L106" s="207">
        <f>อุดรธานี!AS31</f>
        <v>3037516.58</v>
      </c>
      <c r="M106" s="207">
        <f>อุดรธานี!AT31</f>
        <v>2952674.67</v>
      </c>
      <c r="N106" s="3"/>
      <c r="O106" s="3"/>
      <c r="P106" s="3"/>
      <c r="Q106" s="77">
        <f t="shared" si="7"/>
        <v>84841.910000000149</v>
      </c>
      <c r="R106" s="78">
        <f t="shared" si="8"/>
        <v>819.62131138694008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3426562.09</v>
      </c>
      <c r="K107" s="207">
        <f>อุดรธานี!AR32</f>
        <v>3918520.43</v>
      </c>
      <c r="L107" s="207">
        <f>อุดรธานี!AS32</f>
        <v>4167205.03</v>
      </c>
      <c r="M107" s="207">
        <f>อุดรธานี!AT32</f>
        <v>4014656.27</v>
      </c>
      <c r="N107" s="3"/>
      <c r="O107" s="3"/>
      <c r="P107" s="3"/>
      <c r="Q107" s="77">
        <f t="shared" si="7"/>
        <v>152548.75999999978</v>
      </c>
      <c r="R107" s="78">
        <f t="shared" si="8"/>
        <v>644.18071262946353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1685019.54</v>
      </c>
      <c r="K108" s="207">
        <f>อุดรธานี!AR33</f>
        <v>2490252.9900000002</v>
      </c>
      <c r="L108" s="207">
        <f>อุดรธานี!AS33</f>
        <v>2247753.59</v>
      </c>
      <c r="M108" s="207">
        <f>อุดรธานี!AT33</f>
        <v>2352535.8899999997</v>
      </c>
      <c r="N108" s="3"/>
      <c r="O108" s="3"/>
      <c r="P108" s="3"/>
      <c r="Q108" s="77">
        <f t="shared" si="7"/>
        <v>-104782.29999999981</v>
      </c>
      <c r="R108" s="78">
        <f t="shared" si="8"/>
        <v>831.26981878698223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1640360.27</v>
      </c>
      <c r="K109" s="207">
        <f>อุดรธานี!AR34</f>
        <v>1962390.81</v>
      </c>
      <c r="L109" s="207">
        <f>อุดรธานี!AS34</f>
        <v>4581672.8600000003</v>
      </c>
      <c r="M109" s="207">
        <f>อุดรธานี!AT34</f>
        <v>4590435.1499999994</v>
      </c>
      <c r="N109" s="3"/>
      <c r="O109" s="3"/>
      <c r="P109" s="3"/>
      <c r="Q109" s="77">
        <f t="shared" si="7"/>
        <v>-8762.2899999991059</v>
      </c>
      <c r="R109" s="78">
        <f t="shared" si="8"/>
        <v>826.86750767009573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58129243.75</v>
      </c>
      <c r="K110" s="228">
        <f>SUM(K84:K109)</f>
        <v>70151391.560000002</v>
      </c>
      <c r="L110" s="212">
        <f>SUM(L84:L109)</f>
        <v>109715057.97000001</v>
      </c>
      <c r="M110" s="212">
        <f>SUM(M84:M109)</f>
        <v>112192398.98999998</v>
      </c>
      <c r="N110" s="210">
        <v>26</v>
      </c>
      <c r="O110" s="210">
        <v>26</v>
      </c>
      <c r="P110" s="210">
        <f>N110-O110</f>
        <v>0</v>
      </c>
      <c r="Q110" s="77">
        <f t="shared" si="7"/>
        <v>-2477341.019999966</v>
      </c>
      <c r="R110" s="78">
        <f>L110/H110</f>
        <v>660.24202324069961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1187053.54</v>
      </c>
      <c r="K112" s="207">
        <f>อุดรธานี!AR35</f>
        <v>1174879.7000000002</v>
      </c>
      <c r="L112" s="207">
        <f>อุดรธานี!AS35</f>
        <v>3455055.72</v>
      </c>
      <c r="M112" s="207">
        <f>อุดรธานี!AT35</f>
        <v>3583688.44</v>
      </c>
      <c r="N112" s="3"/>
      <c r="O112" s="3"/>
      <c r="P112" s="3"/>
      <c r="Q112" s="77">
        <f t="shared" si="7"/>
        <v>-128632.71999999974</v>
      </c>
      <c r="R112" s="78">
        <f t="shared" si="8"/>
        <v>1008.1866705573389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2647796.23</v>
      </c>
      <c r="K113" s="207">
        <f>อุดรธานี!AR36</f>
        <v>2556975.0700000003</v>
      </c>
      <c r="L113" s="207">
        <f>อุดรธานี!AS36</f>
        <v>3880224.6699999995</v>
      </c>
      <c r="M113" s="207">
        <f>อุดรธานี!AT36</f>
        <v>3317108.0500000003</v>
      </c>
      <c r="N113" s="3"/>
      <c r="O113" s="3"/>
      <c r="P113" s="3"/>
      <c r="Q113" s="77">
        <f t="shared" si="7"/>
        <v>563116.61999999918</v>
      </c>
      <c r="R113" s="78">
        <f t="shared" si="8"/>
        <v>960.45165099009887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1308997.2</v>
      </c>
      <c r="K114" s="207">
        <f>อุดรธานี!AR37</f>
        <v>1221330.24</v>
      </c>
      <c r="L114" s="207">
        <f>อุดรธานี!AS37</f>
        <v>4641227.2200000007</v>
      </c>
      <c r="M114" s="207">
        <f>อุดรธานี!AT37</f>
        <v>4236615.0999999996</v>
      </c>
      <c r="N114" s="3"/>
      <c r="O114" s="3"/>
      <c r="P114" s="3"/>
      <c r="Q114" s="77">
        <f t="shared" si="7"/>
        <v>404612.12000000104</v>
      </c>
      <c r="R114" s="78">
        <f t="shared" si="8"/>
        <v>1228.8131374106435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843089.71</v>
      </c>
      <c r="K115" s="207">
        <f>อุดรธานี!AR38</f>
        <v>849139.25</v>
      </c>
      <c r="L115" s="207">
        <f>อุดรธานี!AS38</f>
        <v>2780700.74</v>
      </c>
      <c r="M115" s="207">
        <f>อุดรธานี!AT38</f>
        <v>2326163.92</v>
      </c>
      <c r="N115" s="3"/>
      <c r="O115" s="3"/>
      <c r="P115" s="3"/>
      <c r="Q115" s="77">
        <f t="shared" si="7"/>
        <v>454536.8200000003</v>
      </c>
      <c r="R115" s="78">
        <f t="shared" si="8"/>
        <v>766.24434830531834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3756647.59</v>
      </c>
      <c r="K116" s="207">
        <f>อุดรธานี!AR39</f>
        <v>3667037.53</v>
      </c>
      <c r="L116" s="207">
        <f>อุดรธานี!AS39</f>
        <v>5713218.1199999992</v>
      </c>
      <c r="M116" s="207">
        <f>อุดรธานี!AT39</f>
        <v>4890785.6399999997</v>
      </c>
      <c r="N116" s="3"/>
      <c r="O116" s="3"/>
      <c r="P116" s="3"/>
      <c r="Q116" s="77">
        <f t="shared" si="7"/>
        <v>822432.47999999952</v>
      </c>
      <c r="R116" s="78">
        <f t="shared" si="8"/>
        <v>774.67364338983043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1864514.75</v>
      </c>
      <c r="K117" s="207">
        <f>อุดรธานี!AR40</f>
        <v>1855158.26</v>
      </c>
      <c r="L117" s="207">
        <f>อุดรธานี!AS40</f>
        <v>4475590.2</v>
      </c>
      <c r="M117" s="207">
        <f>อุดรธานี!AT40</f>
        <v>4332461.2700000005</v>
      </c>
      <c r="N117" s="3"/>
      <c r="O117" s="3"/>
      <c r="P117" s="3"/>
      <c r="Q117" s="77">
        <f t="shared" si="7"/>
        <v>143128.9299999997</v>
      </c>
      <c r="R117" s="78">
        <f t="shared" si="8"/>
        <v>619.88783933518005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952363.63</v>
      </c>
      <c r="K118" s="207">
        <f>อุดรธานี!AR41</f>
        <v>936567.74000000011</v>
      </c>
      <c r="L118" s="207">
        <f>อุดรธานี!AS41</f>
        <v>3044702.81</v>
      </c>
      <c r="M118" s="207">
        <f>อุดรธานี!AT41</f>
        <v>3069965.7399999998</v>
      </c>
      <c r="N118" s="3"/>
      <c r="O118" s="3"/>
      <c r="P118" s="3"/>
      <c r="Q118" s="77">
        <f t="shared" si="7"/>
        <v>-25262.929999999702</v>
      </c>
      <c r="R118" s="78">
        <f t="shared" si="8"/>
        <v>1038.0848312308217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1447333.15</v>
      </c>
      <c r="K119" s="207">
        <f>อุดรธานี!AR42</f>
        <v>1442028.48</v>
      </c>
      <c r="L119" s="207">
        <f>อุดรธานี!AS42</f>
        <v>2600514.08</v>
      </c>
      <c r="M119" s="207">
        <f>อุดรธานี!AT42</f>
        <v>2513635.1700000004</v>
      </c>
      <c r="N119" s="3"/>
      <c r="O119" s="3"/>
      <c r="P119" s="3"/>
      <c r="Q119" s="77">
        <f t="shared" si="7"/>
        <v>86878.909999999683</v>
      </c>
      <c r="R119" s="78">
        <f t="shared" si="8"/>
        <v>764.85708235294123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1424211.18</v>
      </c>
      <c r="K120" s="207">
        <f>อุดรธานี!AR43</f>
        <v>1428655.66</v>
      </c>
      <c r="L120" s="207">
        <f>อุดรธานี!AS43</f>
        <v>2446076.6</v>
      </c>
      <c r="M120" s="207">
        <f>อุดรธานี!AT43</f>
        <v>2022253.47</v>
      </c>
      <c r="N120" s="3"/>
      <c r="O120" s="3"/>
      <c r="P120" s="3"/>
      <c r="Q120" s="77">
        <f t="shared" si="7"/>
        <v>423823.13000000012</v>
      </c>
      <c r="R120" s="78">
        <f t="shared" si="8"/>
        <v>1198.4696717295444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849218.34</v>
      </c>
      <c r="K121" s="207">
        <f>อุดรธานี!AR44</f>
        <v>805602.26</v>
      </c>
      <c r="L121" s="207">
        <f>อุดรธานี!AS44</f>
        <v>3041444.92</v>
      </c>
      <c r="M121" s="207">
        <f>อุดรธานี!AT44</f>
        <v>2939064</v>
      </c>
      <c r="N121" s="3"/>
      <c r="O121" s="3"/>
      <c r="P121" s="3"/>
      <c r="Q121" s="77">
        <f t="shared" si="7"/>
        <v>102380.91999999993</v>
      </c>
      <c r="R121" s="78">
        <f t="shared" si="8"/>
        <v>813.65567683253073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930368.39</v>
      </c>
      <c r="K122" s="207">
        <f>อุดรธานี!AR45</f>
        <v>895343.87000000011</v>
      </c>
      <c r="L122" s="207">
        <f>อุดรธานี!AS45</f>
        <v>2935940.54</v>
      </c>
      <c r="M122" s="207">
        <f>อุดรธานี!AT45</f>
        <v>2974040.6999999997</v>
      </c>
      <c r="N122" s="3"/>
      <c r="O122" s="3"/>
      <c r="P122" s="3"/>
      <c r="Q122" s="77">
        <f t="shared" si="7"/>
        <v>-38100.159999999683</v>
      </c>
      <c r="R122" s="78">
        <f t="shared" si="8"/>
        <v>821.47189143816456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17211593.710000001</v>
      </c>
      <c r="K123" s="212">
        <f>SUM(K111:K122)</f>
        <v>16832718.060000002</v>
      </c>
      <c r="L123" s="212">
        <f>SUM(L111:L122)</f>
        <v>39014695.619999997</v>
      </c>
      <c r="M123" s="212">
        <f>SUM(M111:M122)</f>
        <v>36205781.5</v>
      </c>
      <c r="N123" s="210">
        <v>11</v>
      </c>
      <c r="O123" s="210">
        <v>11</v>
      </c>
      <c r="P123" s="210">
        <f>N123-O123</f>
        <v>0</v>
      </c>
      <c r="Q123" s="77">
        <f t="shared" si="7"/>
        <v>2808914.1199999973</v>
      </c>
      <c r="R123" s="78">
        <f>L123/H123</f>
        <v>864.03631173317967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446702.36</v>
      </c>
      <c r="K125" s="207">
        <f>อุดรธานี!AR46</f>
        <v>913661.95000000007</v>
      </c>
      <c r="L125" s="207">
        <f>อุดรธานี!AS46</f>
        <v>2321421.21</v>
      </c>
      <c r="M125" s="207">
        <f>อุดรธานี!AT46</f>
        <v>1961823.67</v>
      </c>
      <c r="N125" s="3"/>
      <c r="O125" s="3"/>
      <c r="P125" s="3"/>
      <c r="Q125" s="77">
        <f t="shared" si="7"/>
        <v>359597.54000000004</v>
      </c>
      <c r="R125" s="78">
        <f t="shared" si="8"/>
        <v>708.39829417149826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337913.67</v>
      </c>
      <c r="K126" s="207">
        <f>อุดรธานี!AR47</f>
        <v>421474.7</v>
      </c>
      <c r="L126" s="207">
        <f>อุดรธานี!AS47</f>
        <v>4020986.55</v>
      </c>
      <c r="M126" s="207">
        <f>อุดรธานี!AT47</f>
        <v>3609711.0199999996</v>
      </c>
      <c r="N126" s="3"/>
      <c r="O126" s="3"/>
      <c r="P126" s="3"/>
      <c r="Q126" s="77">
        <f t="shared" si="7"/>
        <v>411275.53000000026</v>
      </c>
      <c r="R126" s="78">
        <f t="shared" si="8"/>
        <v>1178.8292436235708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650843.53</v>
      </c>
      <c r="K127" s="207">
        <f>อุดรธานี!AR48</f>
        <v>1451585.87</v>
      </c>
      <c r="L127" s="207">
        <f>อุดรธานี!AS48</f>
        <v>4606082.92</v>
      </c>
      <c r="M127" s="207">
        <f>อุดรธานี!AT48</f>
        <v>3261886.74</v>
      </c>
      <c r="N127" s="230"/>
      <c r="O127" s="230"/>
      <c r="P127" s="230"/>
      <c r="Q127" s="194">
        <f t="shared" si="7"/>
        <v>1344196.1799999997</v>
      </c>
      <c r="R127" s="194">
        <f t="shared" si="8"/>
        <v>1591.5974153420871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156697.57</v>
      </c>
      <c r="K128" s="207">
        <f>อุดรธานี!AR49</f>
        <v>273020.15999999997</v>
      </c>
      <c r="L128" s="207">
        <f>อุดรธานี!AS49</f>
        <v>2530697.8600000003</v>
      </c>
      <c r="M128" s="207">
        <f>อุดรธานี!AT49</f>
        <v>2521479.88</v>
      </c>
      <c r="N128" s="230"/>
      <c r="O128" s="230"/>
      <c r="P128" s="230"/>
      <c r="Q128" s="194">
        <f t="shared" si="7"/>
        <v>9217.980000000447</v>
      </c>
      <c r="R128" s="194">
        <f t="shared" si="8"/>
        <v>1029.5760211554111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390682.58</v>
      </c>
      <c r="K129" s="207">
        <f>อุดรธานี!AR50</f>
        <v>888399.32</v>
      </c>
      <c r="L129" s="207">
        <f>อุดรธานี!AS50</f>
        <v>3711431.58</v>
      </c>
      <c r="M129" s="207">
        <f>อุดรธานี!AT50</f>
        <v>3525815.47</v>
      </c>
      <c r="N129" s="230"/>
      <c r="O129" s="230"/>
      <c r="P129" s="230"/>
      <c r="Q129" s="194">
        <f t="shared" si="7"/>
        <v>185616.10999999987</v>
      </c>
      <c r="R129" s="194">
        <f t="shared" si="8"/>
        <v>706.5356139348944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407914.81</v>
      </c>
      <c r="K130" s="207">
        <f>อุดรธานี!AR51</f>
        <v>1145882.9999999998</v>
      </c>
      <c r="L130" s="207">
        <f>อุดรธานี!AS51</f>
        <v>2596994.96</v>
      </c>
      <c r="M130" s="207">
        <f>อุดรธานี!AT51</f>
        <v>2057128.1400000001</v>
      </c>
      <c r="N130" s="3"/>
      <c r="O130" s="3"/>
      <c r="P130" s="3"/>
      <c r="Q130" s="196">
        <f t="shared" si="7"/>
        <v>539866.81999999983</v>
      </c>
      <c r="R130" s="197">
        <f t="shared" si="8"/>
        <v>1199.535778290993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315166.18</v>
      </c>
      <c r="K131" s="207">
        <f>อุดรธานี!AR52</f>
        <v>503338.77</v>
      </c>
      <c r="L131" s="207">
        <f>อุดรธานี!AS52</f>
        <v>1846529.71</v>
      </c>
      <c r="M131" s="207">
        <f>อุดรธานี!AT52</f>
        <v>1638127.94</v>
      </c>
      <c r="N131" s="3"/>
      <c r="O131" s="3"/>
      <c r="P131" s="3"/>
      <c r="Q131" s="196">
        <f t="shared" si="7"/>
        <v>208401.77000000002</v>
      </c>
      <c r="R131" s="197">
        <f t="shared" si="8"/>
        <v>732.74988492063494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1775677.16</v>
      </c>
      <c r="K132" s="207">
        <f>อุดรธานี!AR53</f>
        <v>2258004.0699999998</v>
      </c>
      <c r="L132" s="207">
        <f>อุดรธานี!AS53</f>
        <v>5828096.9000000004</v>
      </c>
      <c r="M132" s="207">
        <f>อุดรธานี!AT53</f>
        <v>4585380.9000000004</v>
      </c>
      <c r="N132" s="230"/>
      <c r="O132" s="230"/>
      <c r="P132" s="230"/>
      <c r="Q132" s="194">
        <f t="shared" si="7"/>
        <v>1242716</v>
      </c>
      <c r="R132" s="194">
        <f t="shared" si="8"/>
        <v>815.00446091455751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323874.71000000002</v>
      </c>
      <c r="K133" s="207">
        <f>อุดรธานี!AR54</f>
        <v>344987.62</v>
      </c>
      <c r="L133" s="207">
        <f>อุดรธานี!AS54</f>
        <v>3206398.17</v>
      </c>
      <c r="M133" s="207">
        <f>อุดรธานี!AT54</f>
        <v>3056996.19</v>
      </c>
      <c r="N133" s="3"/>
      <c r="O133" s="3"/>
      <c r="P133" s="3"/>
      <c r="Q133" s="196">
        <f t="shared" si="7"/>
        <v>149401.97999999998</v>
      </c>
      <c r="R133" s="197">
        <f t="shared" si="8"/>
        <v>474.17896628216505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880728.28</v>
      </c>
      <c r="K134" s="207">
        <f>อุดรธานี!AR55</f>
        <v>1786251.62</v>
      </c>
      <c r="L134" s="207">
        <f>อุดรธานี!AS55</f>
        <v>3920147.3499999996</v>
      </c>
      <c r="M134" s="207">
        <f>อุดรธานี!AT55</f>
        <v>2654167.91</v>
      </c>
      <c r="N134" s="230"/>
      <c r="O134" s="230"/>
      <c r="P134" s="230"/>
      <c r="Q134" s="194">
        <f t="shared" si="7"/>
        <v>1265979.4399999995</v>
      </c>
      <c r="R134" s="194">
        <f t="shared" si="8"/>
        <v>1026.2165837696334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224310.03</v>
      </c>
      <c r="K135" s="207">
        <f>อุดรธานี!AR56</f>
        <v>630932.31000000006</v>
      </c>
      <c r="L135" s="207">
        <f>อุดรธานี!AS56</f>
        <v>2984658.32</v>
      </c>
      <c r="M135" s="207">
        <f>อุดรธานี!AT56</f>
        <v>2615329.1700000004</v>
      </c>
      <c r="N135" s="230"/>
      <c r="O135" s="230"/>
      <c r="P135" s="230"/>
      <c r="Q135" s="194">
        <f t="shared" si="7"/>
        <v>369329.14999999944</v>
      </c>
      <c r="R135" s="194">
        <f t="shared" si="8"/>
        <v>1074.0044332493703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5910510.8800000008</v>
      </c>
      <c r="K136" s="212">
        <f>SUM(K124:K135)</f>
        <v>10617539.390000001</v>
      </c>
      <c r="L136" s="212">
        <f>SUM(L124:L135)</f>
        <v>37573445.530000001</v>
      </c>
      <c r="M136" s="212">
        <f>SUM(M124:M135)</f>
        <v>31487847.030000001</v>
      </c>
      <c r="N136" s="210">
        <v>11</v>
      </c>
      <c r="O136" s="210">
        <v>11</v>
      </c>
      <c r="P136" s="210">
        <f>N136-O136</f>
        <v>0</v>
      </c>
      <c r="Q136" s="80">
        <f t="shared" si="7"/>
        <v>6085598.5</v>
      </c>
      <c r="R136" s="78">
        <f>L136/H136</f>
        <v>884.28913932690045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3999319.87</v>
      </c>
      <c r="K138" s="207">
        <f>อุดรธานี!AR57</f>
        <v>4631183.3100000005</v>
      </c>
      <c r="L138" s="207">
        <f>อุดรธานี!AS57</f>
        <v>3260054.46</v>
      </c>
      <c r="M138" s="207">
        <f>อุดรธานี!AT57</f>
        <v>3861631.0500000003</v>
      </c>
      <c r="N138" s="232"/>
      <c r="O138" s="232"/>
      <c r="P138" s="232"/>
      <c r="Q138" s="80">
        <f t="shared" si="7"/>
        <v>-601576.59000000032</v>
      </c>
      <c r="R138" s="192">
        <f t="shared" si="8"/>
        <v>696.59283333333337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4427216.5999999996</v>
      </c>
      <c r="K139" s="207">
        <f>อุดรธานี!AR58</f>
        <v>4749305.9300000006</v>
      </c>
      <c r="L139" s="207">
        <f>อุดรธานี!AS58</f>
        <v>8507344.3099999987</v>
      </c>
      <c r="M139" s="207">
        <f>อุดรธานี!AT58</f>
        <v>7412634.0800000001</v>
      </c>
      <c r="N139" s="3"/>
      <c r="O139" s="3"/>
      <c r="P139" s="3"/>
      <c r="Q139" s="77">
        <f t="shared" si="7"/>
        <v>1094710.2299999986</v>
      </c>
      <c r="R139" s="78">
        <f t="shared" si="8"/>
        <v>995.24383598502561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2503592.69</v>
      </c>
      <c r="K140" s="207">
        <f>อุดรธานี!AR59</f>
        <v>3455804.79</v>
      </c>
      <c r="L140" s="207">
        <f>อุดรธานี!AS59</f>
        <v>1910017.23</v>
      </c>
      <c r="M140" s="207">
        <f>อุดรธานี!AT59</f>
        <v>1709215.98</v>
      </c>
      <c r="N140" s="3"/>
      <c r="O140" s="3"/>
      <c r="P140" s="3"/>
      <c r="Q140" s="77">
        <f t="shared" si="7"/>
        <v>200801.25</v>
      </c>
      <c r="R140" s="78">
        <f t="shared" si="8"/>
        <v>423.41326313455994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963754.98</v>
      </c>
      <c r="K141" s="207">
        <f>อุดรธานี!AR60</f>
        <v>1226558.6099999999</v>
      </c>
      <c r="L141" s="207">
        <f>อุดรธานี!AS60</f>
        <v>2984583.91</v>
      </c>
      <c r="M141" s="207">
        <f>อุดรธานี!AT60</f>
        <v>2887848.33</v>
      </c>
      <c r="N141" s="3"/>
      <c r="O141" s="3"/>
      <c r="P141" s="3"/>
      <c r="Q141" s="77">
        <f t="shared" si="7"/>
        <v>96735.580000000075</v>
      </c>
      <c r="R141" s="78">
        <f t="shared" si="8"/>
        <v>952.32415762603705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2839936.62</v>
      </c>
      <c r="K142" s="207">
        <f>อุดรธานี!AR61</f>
        <v>3673167.8800000004</v>
      </c>
      <c r="L142" s="207">
        <f>อุดรธานี!AS61</f>
        <v>3765411.62</v>
      </c>
      <c r="M142" s="207">
        <f>อุดรธานี!AT61</f>
        <v>3272704.73</v>
      </c>
      <c r="N142" s="3"/>
      <c r="O142" s="3"/>
      <c r="P142" s="3"/>
      <c r="Q142" s="77">
        <f t="shared" si="7"/>
        <v>492706.89000000013</v>
      </c>
      <c r="R142" s="78">
        <f t="shared" si="8"/>
        <v>526.11591728377812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1891318.8</v>
      </c>
      <c r="K143" s="207">
        <f>อุดรธานี!AR62</f>
        <v>4746784.3099999996</v>
      </c>
      <c r="L143" s="207">
        <f>อุดรธานี!AS62</f>
        <v>5829130.9000000004</v>
      </c>
      <c r="M143" s="207">
        <f>อุดรธานี!AT62</f>
        <v>3709037.9099999997</v>
      </c>
      <c r="N143" s="3"/>
      <c r="O143" s="3"/>
      <c r="P143" s="3"/>
      <c r="Q143" s="77">
        <f t="shared" si="7"/>
        <v>2120092.9900000007</v>
      </c>
      <c r="R143" s="78">
        <f t="shared" si="8"/>
        <v>1010.4231062575838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2371582.39</v>
      </c>
      <c r="K144" s="207">
        <f>อุดรธานี!AR64</f>
        <v>2345349.9100000006</v>
      </c>
      <c r="L144" s="207">
        <f>อุดรธานี!AS64</f>
        <v>3781674.54</v>
      </c>
      <c r="M144" s="207">
        <f>อุดรธานี!AT64</f>
        <v>3104771.12</v>
      </c>
      <c r="N144" s="3"/>
      <c r="O144" s="3"/>
      <c r="P144" s="3"/>
      <c r="Q144" s="77">
        <f t="shared" si="7"/>
        <v>676903.41999999993</v>
      </c>
      <c r="R144" s="78">
        <f t="shared" si="8"/>
        <v>1111.9301793590121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1207307.6499999999</v>
      </c>
      <c r="K145" s="207">
        <f>อุดรธานี!AR65</f>
        <v>1242159.5</v>
      </c>
      <c r="L145" s="207">
        <f>อุดรธานี!AS65</f>
        <v>3019249.52</v>
      </c>
      <c r="M145" s="207">
        <f>อุดรธานี!AT65</f>
        <v>2585793.5699999998</v>
      </c>
      <c r="N145" s="3"/>
      <c r="O145" s="3"/>
      <c r="P145" s="3"/>
      <c r="Q145" s="77">
        <f t="shared" si="7"/>
        <v>433455.95000000019</v>
      </c>
      <c r="R145" s="78">
        <f t="shared" si="8"/>
        <v>642.25686449691557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1711144.15</v>
      </c>
      <c r="K146" s="207">
        <f>อุดรธานี!AR66</f>
        <v>3496850.21</v>
      </c>
      <c r="L146" s="207">
        <f>อุดรธานี!AS66</f>
        <v>2076313.6400000001</v>
      </c>
      <c r="M146" s="207">
        <f>อุดรธานี!AT66</f>
        <v>2096065</v>
      </c>
      <c r="N146" s="3"/>
      <c r="O146" s="3"/>
      <c r="P146" s="3"/>
      <c r="Q146" s="77">
        <f t="shared" si="7"/>
        <v>-19751.35999999987</v>
      </c>
      <c r="R146" s="78">
        <f t="shared" si="8"/>
        <v>704.07380128857244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2138693.2400000002</v>
      </c>
      <c r="K147" s="207">
        <f>อุดรธานี!AR67</f>
        <v>3237368.56</v>
      </c>
      <c r="L147" s="207">
        <f>อุดรธานี!AS67</f>
        <v>2948012.14</v>
      </c>
      <c r="M147" s="207">
        <f>อุดรธานี!AT67</f>
        <v>2639709.4400000004</v>
      </c>
      <c r="N147" s="3"/>
      <c r="O147" s="3"/>
      <c r="P147" s="3"/>
      <c r="Q147" s="77">
        <f t="shared" si="7"/>
        <v>308302.69999999972</v>
      </c>
      <c r="R147" s="78">
        <f t="shared" si="8"/>
        <v>669.54625028389739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1063353.3799999999</v>
      </c>
      <c r="K148" s="207">
        <f>อุดรธานี!AR68</f>
        <v>2109413.7299999995</v>
      </c>
      <c r="L148" s="207">
        <f>อุดรธานี!AS68</f>
        <v>2897434.46</v>
      </c>
      <c r="M148" s="207">
        <f>อุดรธานี!AT68</f>
        <v>2948878.5300000003</v>
      </c>
      <c r="N148" s="3"/>
      <c r="O148" s="3"/>
      <c r="P148" s="3"/>
      <c r="Q148" s="77">
        <f t="shared" si="7"/>
        <v>-51444.070000000298</v>
      </c>
      <c r="R148" s="78">
        <f t="shared" si="8"/>
        <v>1107.1587542988154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1464661.59</v>
      </c>
      <c r="K149" s="207">
        <f>อุดรธานี!AR69</f>
        <v>1656251.2</v>
      </c>
      <c r="L149" s="207">
        <f>อุดรธานี!AS69</f>
        <v>1919611.21</v>
      </c>
      <c r="M149" s="207">
        <f>อุดรธานี!AT69</f>
        <v>1615955.74</v>
      </c>
      <c r="N149" s="3"/>
      <c r="O149" s="3"/>
      <c r="P149" s="3"/>
      <c r="Q149" s="77">
        <f t="shared" si="7"/>
        <v>303655.46999999997</v>
      </c>
      <c r="R149" s="78">
        <f t="shared" si="8"/>
        <v>433.51653342366757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560373.62</v>
      </c>
      <c r="K150" s="207">
        <f>อุดรธานี!AR70</f>
        <v>1295420.1000000001</v>
      </c>
      <c r="L150" s="207">
        <f>อุดรธานี!AS70</f>
        <v>2456499.91</v>
      </c>
      <c r="M150" s="207">
        <f>อุดรธานี!AT70</f>
        <v>2612345.41</v>
      </c>
      <c r="N150" s="3"/>
      <c r="O150" s="3"/>
      <c r="P150" s="3"/>
      <c r="Q150" s="77">
        <f t="shared" si="7"/>
        <v>-155845.5</v>
      </c>
      <c r="R150" s="78">
        <f t="shared" si="8"/>
        <v>942.27077483697747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1707002.47</v>
      </c>
      <c r="K151" s="207">
        <f>อุดรธานี!AR71</f>
        <v>4087498.5500000003</v>
      </c>
      <c r="L151" s="207">
        <f>อุดรธานี!AS71</f>
        <v>2738814.17</v>
      </c>
      <c r="M151" s="207">
        <f>อุดรธานี!AT71</f>
        <v>3360766.31</v>
      </c>
      <c r="N151" s="3"/>
      <c r="O151" s="3"/>
      <c r="P151" s="3"/>
      <c r="Q151" s="77">
        <f t="shared" si="7"/>
        <v>-621952.14000000013</v>
      </c>
      <c r="R151" s="78">
        <f t="shared" si="8"/>
        <v>535.34287920250199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2486611.2400000002</v>
      </c>
      <c r="K152" s="207">
        <f>อุดรธานี!AR72</f>
        <v>3393057.8600000003</v>
      </c>
      <c r="L152" s="207">
        <f>อุดรธานี!AS72</f>
        <v>2197674.4299999997</v>
      </c>
      <c r="M152" s="207">
        <f>อุดรธานี!AT72</f>
        <v>2461304.9700000002</v>
      </c>
      <c r="N152" s="40"/>
      <c r="O152" s="40"/>
      <c r="P152" s="40"/>
      <c r="Q152" s="77">
        <f t="shared" si="7"/>
        <v>-263630.5400000005</v>
      </c>
      <c r="R152" s="78">
        <f t="shared" si="8"/>
        <v>395.40741813602011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1581907.3</v>
      </c>
      <c r="K153" s="207">
        <f>อุดรธานี!AR73</f>
        <v>2132303.1999999997</v>
      </c>
      <c r="L153" s="207">
        <f>อุดรธานี!AS73</f>
        <v>3405894.9</v>
      </c>
      <c r="M153" s="207">
        <f>อุดรธานี!AT73</f>
        <v>3504604.7</v>
      </c>
      <c r="N153" s="3"/>
      <c r="O153" s="3"/>
      <c r="P153" s="3"/>
      <c r="Q153" s="77">
        <f t="shared" si="7"/>
        <v>-98709.800000000279</v>
      </c>
      <c r="R153" s="78">
        <f t="shared" si="8"/>
        <v>1204.7735762292182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32917776.589999992</v>
      </c>
      <c r="K154" s="212">
        <f>SUM(K137:K153)</f>
        <v>47478477.649999999</v>
      </c>
      <c r="L154" s="212">
        <f>SUM(L137:L153)</f>
        <v>53697721.349999994</v>
      </c>
      <c r="M154" s="212">
        <f>SUM(M137:M153)</f>
        <v>49783266.870000005</v>
      </c>
      <c r="N154" s="210">
        <v>16</v>
      </c>
      <c r="O154" s="210">
        <v>16</v>
      </c>
      <c r="P154" s="210">
        <f>N154-O154</f>
        <v>0</v>
      </c>
      <c r="Q154" s="77">
        <f t="shared" si="7"/>
        <v>3914454.4799999893</v>
      </c>
      <c r="R154" s="78">
        <f>L154/H154</f>
        <v>771.75184107273742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1457594.69</v>
      </c>
      <c r="K156" s="207">
        <f>อุดรธานี!AR74</f>
        <v>1678387.38</v>
      </c>
      <c r="L156" s="207">
        <f>อุดรธานี!AS74</f>
        <v>3223692.0100000002</v>
      </c>
      <c r="M156" s="207">
        <f>อุดรธานี!AT74</f>
        <v>2856536.92</v>
      </c>
      <c r="N156" s="3"/>
      <c r="O156" s="3"/>
      <c r="P156" s="3"/>
      <c r="Q156" s="77">
        <f t="shared" si="7"/>
        <v>367155.09000000032</v>
      </c>
      <c r="R156" s="78">
        <f t="shared" si="8"/>
        <v>868.45151131465525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473115.69</v>
      </c>
      <c r="K157" s="207">
        <f>อุดรธานี!AR75</f>
        <v>717521.94</v>
      </c>
      <c r="L157" s="207">
        <f>อุดรธานี!AS75</f>
        <v>3431754.9</v>
      </c>
      <c r="M157" s="207">
        <f>อุดรธานี!AT75</f>
        <v>3906498.5</v>
      </c>
      <c r="N157" s="3"/>
      <c r="O157" s="3"/>
      <c r="P157" s="3"/>
      <c r="Q157" s="77">
        <f t="shared" si="7"/>
        <v>-474743.60000000009</v>
      </c>
      <c r="R157" s="78">
        <f t="shared" si="8"/>
        <v>694.54663023679416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483028.62</v>
      </c>
      <c r="K158" s="207">
        <f>อุดรธานี!AR76</f>
        <v>-96760.579999999842</v>
      </c>
      <c r="L158" s="207">
        <f>อุดรธานี!AS76</f>
        <v>1988753.03</v>
      </c>
      <c r="M158" s="207">
        <f>อุดรธานี!AT76</f>
        <v>2840208.01</v>
      </c>
      <c r="N158" s="3"/>
      <c r="O158" s="3"/>
      <c r="P158" s="3"/>
      <c r="Q158" s="77">
        <f t="shared" si="7"/>
        <v>-851454.97999999975</v>
      </c>
      <c r="R158" s="78">
        <f t="shared" si="8"/>
        <v>629.15312559316669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19059.78</v>
      </c>
      <c r="K159" s="207">
        <f>อุดรธานี!AR77</f>
        <v>788822.21</v>
      </c>
      <c r="L159" s="207">
        <f>อุดรธานี!AS77</f>
        <v>6011695.1500000004</v>
      </c>
      <c r="M159" s="207">
        <f>อุดรธานี!AT77</f>
        <v>6476649.6800000006</v>
      </c>
      <c r="N159" s="3"/>
      <c r="O159" s="3"/>
      <c r="P159" s="3"/>
      <c r="Q159" s="77">
        <f t="shared" si="7"/>
        <v>-464954.53000000026</v>
      </c>
      <c r="R159" s="78">
        <f t="shared" si="8"/>
        <v>987.62857729587654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645166.73</v>
      </c>
      <c r="K160" s="207">
        <f>อุดรธานี!AR78</f>
        <v>1014001.8600000001</v>
      </c>
      <c r="L160" s="207">
        <f>อุดรธานี!AS78</f>
        <v>1941088.75</v>
      </c>
      <c r="M160" s="207">
        <f>อุดรธานี!AT78</f>
        <v>1863636.54</v>
      </c>
      <c r="N160" s="3"/>
      <c r="O160" s="3"/>
      <c r="P160" s="3"/>
      <c r="Q160" s="77">
        <f t="shared" si="7"/>
        <v>77452.209999999963</v>
      </c>
      <c r="R160" s="78">
        <f t="shared" si="8"/>
        <v>596.89075953259533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215555.72</v>
      </c>
      <c r="K161" s="207">
        <f>อุดรธานี!AR79</f>
        <v>-114900.46000000008</v>
      </c>
      <c r="L161" s="207">
        <f>อุดรธานี!AS79</f>
        <v>1778128.58</v>
      </c>
      <c r="M161" s="207">
        <f>อุดรธานี!AT79</f>
        <v>2063369.5</v>
      </c>
      <c r="N161" s="3"/>
      <c r="O161" s="3"/>
      <c r="P161" s="3"/>
      <c r="Q161" s="77">
        <f t="shared" si="7"/>
        <v>-285240.91999999993</v>
      </c>
      <c r="R161" s="78">
        <f t="shared" si="8"/>
        <v>731.74015637860089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255881.5</v>
      </c>
      <c r="K162" s="207">
        <f>อุดรธานี!AR80</f>
        <v>2011216.31</v>
      </c>
      <c r="L162" s="207">
        <f>อุดรธานี!AS80</f>
        <v>4444321.9700000007</v>
      </c>
      <c r="M162" s="207">
        <f>อุดรธานี!AT80</f>
        <v>2668981.58</v>
      </c>
      <c r="N162" s="3"/>
      <c r="O162" s="3"/>
      <c r="P162" s="3"/>
      <c r="Q162" s="77">
        <f t="shared" ref="Q162:Q225" si="9">L162-M162</f>
        <v>1775340.3900000006</v>
      </c>
      <c r="R162" s="78">
        <f t="shared" ref="R162:R225" si="10">L162/H162</f>
        <v>1644.2182648908622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683818.14</v>
      </c>
      <c r="K163" s="207">
        <f>อุดรธานี!AR81</f>
        <v>936591.15</v>
      </c>
      <c r="L163" s="207">
        <f>อุดรธานี!AS81</f>
        <v>1574584.9400000002</v>
      </c>
      <c r="M163" s="207">
        <f>อุดรธานี!AT81</f>
        <v>1103068.8700000001</v>
      </c>
      <c r="N163" s="3"/>
      <c r="O163" s="3"/>
      <c r="P163" s="3"/>
      <c r="Q163" s="77">
        <f t="shared" si="9"/>
        <v>471516.07000000007</v>
      </c>
      <c r="R163" s="78">
        <f t="shared" si="10"/>
        <v>950.26248642124335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445350.02</v>
      </c>
      <c r="K164" s="207">
        <f>อุดรธานี!AR82</f>
        <v>783375.65</v>
      </c>
      <c r="L164" s="207">
        <f>อุดรธานี!AS82</f>
        <v>3118627.95</v>
      </c>
      <c r="M164" s="207">
        <f>อุดรธานี!AT82</f>
        <v>2686458.73</v>
      </c>
      <c r="N164" s="3"/>
      <c r="O164" s="3"/>
      <c r="P164" s="3"/>
      <c r="Q164" s="77">
        <f t="shared" si="9"/>
        <v>432169.2200000002</v>
      </c>
      <c r="R164" s="78">
        <f t="shared" si="10"/>
        <v>1253.9718335343789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4678570.8900000006</v>
      </c>
      <c r="K165" s="212">
        <f>SUM(K155:K164)</f>
        <v>7718255.4600000009</v>
      </c>
      <c r="L165" s="212">
        <f>SUM(L155:L164)</f>
        <v>27512647.280000001</v>
      </c>
      <c r="M165" s="212">
        <f>SUM(M155:M164)</f>
        <v>26465408.329999998</v>
      </c>
      <c r="N165" s="210">
        <v>9</v>
      </c>
      <c r="O165" s="210">
        <v>9</v>
      </c>
      <c r="P165" s="210">
        <f>N165-O165</f>
        <v>0</v>
      </c>
      <c r="Q165" s="77">
        <f t="shared" si="9"/>
        <v>1047238.950000003</v>
      </c>
      <c r="R165" s="78">
        <f>L165/H165</f>
        <v>219.96392075344986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669813.61</v>
      </c>
      <c r="K167" s="207">
        <f>อุดรธานี!AR83</f>
        <v>826262.42</v>
      </c>
      <c r="L167" s="207">
        <f>อุดรธานี!AS83</f>
        <v>1962009.3399999999</v>
      </c>
      <c r="M167" s="207">
        <f>อุดรธานี!AT83</f>
        <v>2656209.52</v>
      </c>
      <c r="N167" s="3"/>
      <c r="O167" s="3"/>
      <c r="P167" s="3"/>
      <c r="Q167" s="77">
        <f t="shared" si="9"/>
        <v>-694200.18000000017</v>
      </c>
      <c r="R167" s="78">
        <f t="shared" si="10"/>
        <v>510.93993229166665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2801652.5</v>
      </c>
      <c r="K168" s="207">
        <f>อุดรธานี!AR84</f>
        <v>2305769.9899999998</v>
      </c>
      <c r="L168" s="207">
        <f>อุดรธานี!AS84</f>
        <v>4982714.9899999993</v>
      </c>
      <c r="M168" s="207">
        <f>อุดรธานี!AT84</f>
        <v>5677420.3500000006</v>
      </c>
      <c r="N168" s="3"/>
      <c r="O168" s="3"/>
      <c r="P168" s="3"/>
      <c r="Q168" s="77">
        <f t="shared" si="9"/>
        <v>-694705.36000000127</v>
      </c>
      <c r="R168" s="78">
        <f t="shared" si="10"/>
        <v>632.00342338914243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5454239.8200000003</v>
      </c>
      <c r="K169" s="207">
        <f>อุดรธานี!AR85</f>
        <v>4746581.4100000011</v>
      </c>
      <c r="L169" s="207">
        <f>อุดรธานี!AS85</f>
        <v>3413361.39</v>
      </c>
      <c r="M169" s="207">
        <f>อุดรธานี!AT85</f>
        <v>3294201.74</v>
      </c>
      <c r="N169" s="3"/>
      <c r="O169" s="3"/>
      <c r="P169" s="3"/>
      <c r="Q169" s="77">
        <f t="shared" si="9"/>
        <v>119159.64999999991</v>
      </c>
      <c r="R169" s="78">
        <f t="shared" si="10"/>
        <v>435.10024091778206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1074598.96</v>
      </c>
      <c r="K170" s="207">
        <f>อุดรธานี!AR86</f>
        <v>1332756.08</v>
      </c>
      <c r="L170" s="207">
        <f>อุดรธานี!AS86</f>
        <v>3676289.68</v>
      </c>
      <c r="M170" s="207">
        <f>อุดรธานี!AT86</f>
        <v>3932615.32</v>
      </c>
      <c r="N170" s="3"/>
      <c r="O170" s="3"/>
      <c r="P170" s="3"/>
      <c r="Q170" s="77">
        <f t="shared" si="9"/>
        <v>-256325.63999999966</v>
      </c>
      <c r="R170" s="78">
        <f t="shared" si="10"/>
        <v>579.21690247360959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744555.75</v>
      </c>
      <c r="K171" s="207">
        <f>อุดรธานี!AR87</f>
        <v>982049.4</v>
      </c>
      <c r="L171" s="207">
        <f>อุดรธานี!AS87</f>
        <v>3073232.58</v>
      </c>
      <c r="M171" s="207">
        <f>อุดรธานี!AT87</f>
        <v>3410882.4299999997</v>
      </c>
      <c r="N171" s="3"/>
      <c r="O171" s="3"/>
      <c r="P171" s="3"/>
      <c r="Q171" s="77">
        <f t="shared" si="9"/>
        <v>-337649.84999999963</v>
      </c>
      <c r="R171" s="78">
        <f t="shared" si="10"/>
        <v>752.50552889324194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2403213.69</v>
      </c>
      <c r="K172" s="207">
        <f>อุดรธานี!AR88</f>
        <v>2502933.46</v>
      </c>
      <c r="L172" s="207">
        <f>อุดรธานี!AS88</f>
        <v>4003237.79</v>
      </c>
      <c r="M172" s="207">
        <f>อุดรธานี!AT88</f>
        <v>4742188.83</v>
      </c>
      <c r="N172" s="3"/>
      <c r="O172" s="3"/>
      <c r="P172" s="3"/>
      <c r="Q172" s="77">
        <f t="shared" si="9"/>
        <v>-738951.04</v>
      </c>
      <c r="R172" s="78">
        <f t="shared" si="10"/>
        <v>493.55662557021327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1674273.49</v>
      </c>
      <c r="K173" s="207">
        <f>อุดรธานี!AR89</f>
        <v>640166.43999999994</v>
      </c>
      <c r="L173" s="207">
        <f>อุดรธานี!AS89</f>
        <v>2612455.91</v>
      </c>
      <c r="M173" s="207">
        <f>อุดรธานี!AT89</f>
        <v>2565248.35</v>
      </c>
      <c r="N173" s="3"/>
      <c r="O173" s="3"/>
      <c r="P173" s="3"/>
      <c r="Q173" s="77">
        <f t="shared" si="9"/>
        <v>47207.560000000056</v>
      </c>
      <c r="R173" s="78">
        <f t="shared" si="10"/>
        <v>639.68068315377081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2068950.23</v>
      </c>
      <c r="K174" s="207">
        <f>อุดรธานี!AR90</f>
        <v>1732317.0199999998</v>
      </c>
      <c r="L174" s="207">
        <f>อุดรธานี!AS90</f>
        <v>4399083.63</v>
      </c>
      <c r="M174" s="207">
        <f>อุดรธานี!AT90</f>
        <v>4827596.07</v>
      </c>
      <c r="N174" s="3"/>
      <c r="O174" s="3"/>
      <c r="P174" s="3"/>
      <c r="Q174" s="77">
        <f t="shared" si="9"/>
        <v>-428512.44000000041</v>
      </c>
      <c r="R174" s="78">
        <f t="shared" si="10"/>
        <v>710.21692444300936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1875409.21</v>
      </c>
      <c r="K175" s="207">
        <f>อุดรธานี!AR91</f>
        <v>1870470.75</v>
      </c>
      <c r="L175" s="207">
        <f>อุดรธานี!AS91</f>
        <v>2621192.19</v>
      </c>
      <c r="M175" s="207">
        <f>อุดรธานี!AT91</f>
        <v>3403171.85</v>
      </c>
      <c r="N175" s="3"/>
      <c r="O175" s="3"/>
      <c r="P175" s="3"/>
      <c r="Q175" s="77">
        <f t="shared" si="9"/>
        <v>-781979.66000000015</v>
      </c>
      <c r="R175" s="78">
        <f t="shared" si="10"/>
        <v>541.45676306548228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2720319.47</v>
      </c>
      <c r="K176" s="207">
        <f>อุดรธานี!AR92</f>
        <v>3034234.79</v>
      </c>
      <c r="L176" s="207">
        <f>อุดรธานี!AS92</f>
        <v>2960723.62</v>
      </c>
      <c r="M176" s="207">
        <f>อุดรธานี!AT92</f>
        <v>3265596.13</v>
      </c>
      <c r="N176" s="3"/>
      <c r="O176" s="3"/>
      <c r="P176" s="3"/>
      <c r="Q176" s="77">
        <f t="shared" si="9"/>
        <v>-304872.50999999978</v>
      </c>
      <c r="R176" s="78">
        <f t="shared" si="10"/>
        <v>453.33388761292298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1993294.25</v>
      </c>
      <c r="K177" s="207">
        <f>อุดรธานี!AR93</f>
        <v>1894086.4</v>
      </c>
      <c r="L177" s="207">
        <f>อุดรธานี!AS93</f>
        <v>2677077.7000000002</v>
      </c>
      <c r="M177" s="207">
        <f>อุดรธานี!AT93</f>
        <v>2891174.23</v>
      </c>
      <c r="N177" s="3"/>
      <c r="O177" s="3"/>
      <c r="P177" s="3"/>
      <c r="Q177" s="77">
        <f t="shared" si="9"/>
        <v>-214096.5299999998</v>
      </c>
      <c r="R177" s="78">
        <f t="shared" si="10"/>
        <v>654.38222928379378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701425.3</v>
      </c>
      <c r="K178" s="207">
        <f>อุดรธานี!AR94</f>
        <v>894076.35000000009</v>
      </c>
      <c r="L178" s="207">
        <f>อุดรธานี!AS94</f>
        <v>2822943.9</v>
      </c>
      <c r="M178" s="207">
        <f>อุดรธานี!AT94</f>
        <v>2902622.1199999996</v>
      </c>
      <c r="N178" s="3"/>
      <c r="O178" s="3"/>
      <c r="P178" s="3"/>
      <c r="Q178" s="77">
        <f t="shared" si="9"/>
        <v>-79678.219999999739</v>
      </c>
      <c r="R178" s="78">
        <f t="shared" si="10"/>
        <v>525.39436069235057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1759621.8</v>
      </c>
      <c r="K179" s="207">
        <f>อุดรธานี!AR95</f>
        <v>2056301.5499999998</v>
      </c>
      <c r="L179" s="207">
        <f>อุดรธานี!AS95</f>
        <v>3820946.37</v>
      </c>
      <c r="M179" s="207">
        <f>อุดรธานี!AT95</f>
        <v>4223290.51</v>
      </c>
      <c r="N179" s="3"/>
      <c r="O179" s="3"/>
      <c r="P179" s="3"/>
      <c r="Q179" s="77">
        <f t="shared" si="9"/>
        <v>-402344.13999999966</v>
      </c>
      <c r="R179" s="78">
        <f t="shared" si="10"/>
        <v>904.36600473372789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2009591.1</v>
      </c>
      <c r="K180" s="207">
        <f>อุดรธานี!AR96</f>
        <v>2004337.9000000001</v>
      </c>
      <c r="L180" s="207">
        <f>อุดรธานี!AS96</f>
        <v>2994730.2</v>
      </c>
      <c r="M180" s="207">
        <f>อุดรธานี!AT96</f>
        <v>2907993.9800000004</v>
      </c>
      <c r="N180" s="3"/>
      <c r="O180" s="3"/>
      <c r="P180" s="3"/>
      <c r="Q180" s="77">
        <f t="shared" si="9"/>
        <v>86736.219999999739</v>
      </c>
      <c r="R180" s="78">
        <f t="shared" si="10"/>
        <v>891.02356441535267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27950959.180000003</v>
      </c>
      <c r="K181" s="212">
        <f>SUM(K166:K180)</f>
        <v>26822343.959999997</v>
      </c>
      <c r="L181" s="212">
        <f>SUM(L166:L180)</f>
        <v>46019999.289999999</v>
      </c>
      <c r="M181" s="212">
        <f>SUM(M166:M180)</f>
        <v>50700211.429999992</v>
      </c>
      <c r="N181" s="210">
        <v>14</v>
      </c>
      <c r="O181" s="210">
        <v>14</v>
      </c>
      <c r="P181" s="210">
        <f>N181-O181</f>
        <v>0</v>
      </c>
      <c r="Q181" s="77">
        <f t="shared" si="9"/>
        <v>-4680212.1399999931</v>
      </c>
      <c r="R181" s="78">
        <f>L181/H181</f>
        <v>599.13292744528781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1295670.49</v>
      </c>
      <c r="K183" s="207">
        <f>อุดรธานี!AR97</f>
        <v>1428041.74</v>
      </c>
      <c r="L183" s="207">
        <f>อุดรธานี!AS97</f>
        <v>2454555.77</v>
      </c>
      <c r="M183" s="207">
        <f>อุดรธานี!AT97</f>
        <v>2004099.3500000003</v>
      </c>
      <c r="N183" s="3"/>
      <c r="O183" s="3"/>
      <c r="P183" s="3"/>
      <c r="Q183" s="77">
        <f t="shared" si="9"/>
        <v>450456.41999999969</v>
      </c>
      <c r="R183" s="78">
        <f t="shared" si="10"/>
        <v>974.41674077014693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2270238.64</v>
      </c>
      <c r="K184" s="207">
        <f>อุดรธานี!AR98</f>
        <v>2560759.2699999996</v>
      </c>
      <c r="L184" s="207">
        <f>อุดรธานี!AS98</f>
        <v>4163670.74</v>
      </c>
      <c r="M184" s="207">
        <f>อุดรธานี!AT98</f>
        <v>3586005.6999999997</v>
      </c>
      <c r="N184" s="3"/>
      <c r="O184" s="3"/>
      <c r="P184" s="3"/>
      <c r="Q184" s="77">
        <f t="shared" si="9"/>
        <v>577665.0400000005</v>
      </c>
      <c r="R184" s="78">
        <f t="shared" si="10"/>
        <v>790.52036073666227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815903.77</v>
      </c>
      <c r="K185" s="207">
        <f>อุดรธานี!AR99</f>
        <v>876085.03</v>
      </c>
      <c r="L185" s="207">
        <f>อุดรธานี!AS99</f>
        <v>2635049.19</v>
      </c>
      <c r="M185" s="207">
        <f>อุดรธานี!AT99</f>
        <v>2444002.87</v>
      </c>
      <c r="N185" s="3"/>
      <c r="O185" s="3"/>
      <c r="P185" s="3"/>
      <c r="Q185" s="77">
        <f t="shared" si="9"/>
        <v>191046.31999999983</v>
      </c>
      <c r="R185" s="78">
        <f t="shared" si="10"/>
        <v>922.31333216660835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741051.9</v>
      </c>
      <c r="K186" s="207">
        <f>อุดรธานี!AR100</f>
        <v>744625.16</v>
      </c>
      <c r="L186" s="207">
        <f>อุดรธานี!AS100</f>
        <v>2541533.34</v>
      </c>
      <c r="M186" s="207">
        <f>อุดรธานี!AT100</f>
        <v>2446321.4700000002</v>
      </c>
      <c r="N186" s="3"/>
      <c r="O186" s="3"/>
      <c r="P186" s="3"/>
      <c r="Q186" s="77">
        <f t="shared" si="9"/>
        <v>95211.869999999646</v>
      </c>
      <c r="R186" s="78">
        <f t="shared" si="10"/>
        <v>788.3167928039702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765146.88</v>
      </c>
      <c r="K187" s="207">
        <f>อุดรธานี!AR101</f>
        <v>705335.7300000001</v>
      </c>
      <c r="L187" s="207">
        <f>อุดรธานี!AS101</f>
        <v>2240004.34</v>
      </c>
      <c r="M187" s="207">
        <f>อุดรธานี!AT101</f>
        <v>2042185.23</v>
      </c>
      <c r="N187" s="3"/>
      <c r="O187" s="3"/>
      <c r="P187" s="3"/>
      <c r="Q187" s="77">
        <f t="shared" si="9"/>
        <v>197819.10999999987</v>
      </c>
      <c r="R187" s="78">
        <f t="shared" si="10"/>
        <v>1311.4779508196721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517408.24</v>
      </c>
      <c r="K188" s="207">
        <f>อุดรธานี!AR102</f>
        <v>548175.6</v>
      </c>
      <c r="L188" s="207">
        <f>อุดรธานี!AS102</f>
        <v>2573205.88</v>
      </c>
      <c r="M188" s="207">
        <f>อุดรธานี!AT102</f>
        <v>2473014.9999999995</v>
      </c>
      <c r="N188" s="3"/>
      <c r="O188" s="3"/>
      <c r="P188" s="3"/>
      <c r="Q188" s="77">
        <f t="shared" si="9"/>
        <v>100190.88000000035</v>
      </c>
      <c r="R188" s="78">
        <f t="shared" si="10"/>
        <v>1209.7817959567465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6405419.9200000009</v>
      </c>
      <c r="K189" s="212">
        <f>SUM(K182:K188)</f>
        <v>6863022.5300000003</v>
      </c>
      <c r="L189" s="212">
        <f>SUM(L182:L188)</f>
        <v>16608019.259999998</v>
      </c>
      <c r="M189" s="212">
        <f>SUM(M182:M188)</f>
        <v>14995629.620000001</v>
      </c>
      <c r="N189" s="210">
        <v>6</v>
      </c>
      <c r="O189" s="210">
        <v>6</v>
      </c>
      <c r="P189" s="210">
        <f>N189-O189</f>
        <v>0</v>
      </c>
      <c r="Q189" s="77">
        <f t="shared" si="9"/>
        <v>1612389.6399999969</v>
      </c>
      <c r="R189" s="78">
        <f>L189/H189</f>
        <v>938.20016156366501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634030.49</v>
      </c>
      <c r="K191" s="207">
        <f>อุดรธานี!AR103</f>
        <v>668263.87999999989</v>
      </c>
      <c r="L191" s="207">
        <f>อุดรธานี!AS103</f>
        <v>2207143.5300000003</v>
      </c>
      <c r="M191" s="207">
        <f>อุดรธานี!AT103</f>
        <v>2054824.8900000001</v>
      </c>
      <c r="N191" s="3"/>
      <c r="O191" s="3"/>
      <c r="P191" s="3"/>
      <c r="Q191" s="77">
        <f t="shared" si="9"/>
        <v>152318.64000000013</v>
      </c>
      <c r="R191" s="78">
        <f t="shared" si="10"/>
        <v>858.14289657853817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1526919.53</v>
      </c>
      <c r="K192" s="207">
        <f>อุดรธานี!AR104</f>
        <v>1570776.2200000002</v>
      </c>
      <c r="L192" s="207">
        <f>อุดรธานี!AS104</f>
        <v>5505936.9900000002</v>
      </c>
      <c r="M192" s="207">
        <f>อุดรธานี!AT104</f>
        <v>4569224.58</v>
      </c>
      <c r="N192" s="3"/>
      <c r="O192" s="3"/>
      <c r="P192" s="3"/>
      <c r="Q192" s="77">
        <f t="shared" si="9"/>
        <v>936712.41000000015</v>
      </c>
      <c r="R192" s="78">
        <f t="shared" si="10"/>
        <v>771.463778898697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340191.35</v>
      </c>
      <c r="K193" s="207">
        <f>อุดรธานี!AR105</f>
        <v>599941.76</v>
      </c>
      <c r="L193" s="207">
        <f>อุดรธานี!AS105</f>
        <v>3259735.6500000004</v>
      </c>
      <c r="M193" s="207">
        <f>อุดรธานี!AT105</f>
        <v>2894680.69</v>
      </c>
      <c r="N193" s="3"/>
      <c r="O193" s="3"/>
      <c r="P193" s="3"/>
      <c r="Q193" s="77">
        <f t="shared" si="9"/>
        <v>365054.96000000043</v>
      </c>
      <c r="R193" s="78">
        <f t="shared" si="10"/>
        <v>529.0061100292113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321697.63</v>
      </c>
      <c r="K194" s="207">
        <f>อุดรธานี!AR106</f>
        <v>658448.94000000006</v>
      </c>
      <c r="L194" s="207">
        <f>อุดรธานี!AS106</f>
        <v>3648241.4699999997</v>
      </c>
      <c r="M194" s="207">
        <f>อุดรธานี!AT106</f>
        <v>3469880.7099999995</v>
      </c>
      <c r="N194" s="3"/>
      <c r="O194" s="3"/>
      <c r="P194" s="3"/>
      <c r="Q194" s="77">
        <f t="shared" si="9"/>
        <v>178360.76000000024</v>
      </c>
      <c r="R194" s="78">
        <f t="shared" si="10"/>
        <v>657.34080540540538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2822839</v>
      </c>
      <c r="K195" s="212">
        <f>SUM(K190:K194)</f>
        <v>3497430.8000000003</v>
      </c>
      <c r="L195" s="212">
        <f>SUM(L190:L194)</f>
        <v>14621057.640000001</v>
      </c>
      <c r="M195" s="212">
        <f>SUM(M190:M194)</f>
        <v>12988610.869999999</v>
      </c>
      <c r="N195" s="210">
        <v>4</v>
      </c>
      <c r="O195" s="210">
        <v>4</v>
      </c>
      <c r="P195" s="210">
        <f>N195-O195</f>
        <v>0</v>
      </c>
      <c r="Q195" s="77">
        <f t="shared" si="9"/>
        <v>1632446.7700000014</v>
      </c>
      <c r="R195" s="78">
        <f>L195/H195</f>
        <v>682.55719340833764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453296.12</v>
      </c>
      <c r="K197" s="207">
        <f>อุดรธานี!AR107</f>
        <v>363834.24</v>
      </c>
      <c r="L197" s="207">
        <f>อุดรธานี!AS107</f>
        <v>2603333.71</v>
      </c>
      <c r="M197" s="207">
        <f>อุดรธานี!AT107</f>
        <v>2446292.2800000003</v>
      </c>
      <c r="N197" s="3"/>
      <c r="O197" s="3"/>
      <c r="P197" s="3"/>
      <c r="Q197" s="77">
        <f t="shared" si="9"/>
        <v>157041.4299999997</v>
      </c>
      <c r="R197" s="78">
        <f t="shared" si="10"/>
        <v>768.85224748966334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1037160.38</v>
      </c>
      <c r="K198" s="207">
        <f>อุดรธานี!AR108</f>
        <v>1126309.3</v>
      </c>
      <c r="L198" s="207">
        <f>อุดรธานี!AS108</f>
        <v>3717718.33</v>
      </c>
      <c r="M198" s="207">
        <f>อุดรธานี!AT108</f>
        <v>2929213.46</v>
      </c>
      <c r="N198" s="3"/>
      <c r="O198" s="3"/>
      <c r="P198" s="3"/>
      <c r="Q198" s="77">
        <f t="shared" si="9"/>
        <v>788504.87000000011</v>
      </c>
      <c r="R198" s="78">
        <f t="shared" si="10"/>
        <v>1242.1377647844972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570132.96</v>
      </c>
      <c r="K199" s="207">
        <f>อุดรธานี!AR109</f>
        <v>702524.66</v>
      </c>
      <c r="L199" s="207">
        <f>อุดรธานี!AS109</f>
        <v>1744290.1</v>
      </c>
      <c r="M199" s="207">
        <f>อุดรธานี!AT109</f>
        <v>1621508.6500000001</v>
      </c>
      <c r="N199" s="3"/>
      <c r="O199" s="3"/>
      <c r="P199" s="3"/>
      <c r="Q199" s="77">
        <f t="shared" si="9"/>
        <v>122781.44999999995</v>
      </c>
      <c r="R199" s="78">
        <f t="shared" si="10"/>
        <v>893.13369175627247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977485.3</v>
      </c>
      <c r="K200" s="207">
        <f>อุดรธานี!AR110</f>
        <v>1400279.6300000001</v>
      </c>
      <c r="L200" s="207">
        <f>อุดรธานี!AS110</f>
        <v>2613276.5699999998</v>
      </c>
      <c r="M200" s="207">
        <f>อุดรธานี!AT110</f>
        <v>2065311.2999999998</v>
      </c>
      <c r="N200" s="3"/>
      <c r="O200" s="3"/>
      <c r="P200" s="3"/>
      <c r="Q200" s="77">
        <f t="shared" si="9"/>
        <v>547965.27</v>
      </c>
      <c r="R200" s="78">
        <f t="shared" si="10"/>
        <v>1405.7431791285637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592926.76</v>
      </c>
      <c r="K201" s="207">
        <f>อุดรธานี!AR111</f>
        <v>760574</v>
      </c>
      <c r="L201" s="207">
        <f>อุดรธานี!AS111</f>
        <v>3142466.33</v>
      </c>
      <c r="M201" s="207">
        <f>อุดรธานี!AT111</f>
        <v>3271390.6999999997</v>
      </c>
      <c r="N201" s="3"/>
      <c r="O201" s="3"/>
      <c r="P201" s="3"/>
      <c r="Q201" s="77">
        <f t="shared" si="9"/>
        <v>-128924.36999999965</v>
      </c>
      <c r="R201" s="78">
        <f t="shared" si="10"/>
        <v>1005.5892256000001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472043.68</v>
      </c>
      <c r="K202" s="207">
        <f>อุดรธานี!AR112</f>
        <v>517930.31</v>
      </c>
      <c r="L202" s="207">
        <f>อุดรธานี!AS112</f>
        <v>1776797.13</v>
      </c>
      <c r="M202" s="207">
        <f>อุดรธานี!AT112</f>
        <v>1206783.95</v>
      </c>
      <c r="N202" s="3"/>
      <c r="O202" s="3"/>
      <c r="P202" s="3"/>
      <c r="Q202" s="77">
        <f t="shared" si="9"/>
        <v>570013.17999999993</v>
      </c>
      <c r="R202" s="78">
        <f t="shared" si="10"/>
        <v>629.40032943676931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693717.64</v>
      </c>
      <c r="K203" s="207">
        <f>อุดรธานี!AR113</f>
        <v>704153.42999999993</v>
      </c>
      <c r="L203" s="207">
        <f>อุดรธานี!AS113</f>
        <v>2914634.04</v>
      </c>
      <c r="M203" s="207">
        <f>อุดรธานี!AT113</f>
        <v>2548314.98</v>
      </c>
      <c r="N203" s="3"/>
      <c r="O203" s="3"/>
      <c r="P203" s="3"/>
      <c r="Q203" s="77">
        <f t="shared" si="9"/>
        <v>366319.06000000006</v>
      </c>
      <c r="R203" s="78">
        <f t="shared" si="10"/>
        <v>899.85614078419269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1307634.1499999999</v>
      </c>
      <c r="K204" s="207">
        <f>อุดรธานี!AR114</f>
        <v>1416508.1099999999</v>
      </c>
      <c r="L204" s="207">
        <f>อุดรธานี!AS114</f>
        <v>3051980.29</v>
      </c>
      <c r="M204" s="207">
        <f>อุดรธานี!AT114</f>
        <v>3212045.99</v>
      </c>
      <c r="N204" s="3"/>
      <c r="O204" s="3"/>
      <c r="P204" s="3"/>
      <c r="Q204" s="77">
        <f t="shared" si="9"/>
        <v>-160065.70000000019</v>
      </c>
      <c r="R204" s="78">
        <f t="shared" si="10"/>
        <v>877.51014663599767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715683.85</v>
      </c>
      <c r="K205" s="207">
        <f>อุดรธานี!AR115</f>
        <v>766812.27999999991</v>
      </c>
      <c r="L205" s="207">
        <f>อุดรธานี!AS115</f>
        <v>1989192.96</v>
      </c>
      <c r="M205" s="207">
        <f>อุดรธานี!AT115</f>
        <v>1710567.5199999998</v>
      </c>
      <c r="N205" s="3"/>
      <c r="O205" s="3"/>
      <c r="P205" s="3"/>
      <c r="Q205" s="77">
        <f t="shared" si="9"/>
        <v>278625.44000000018</v>
      </c>
      <c r="R205" s="78">
        <f t="shared" si="10"/>
        <v>1117.5241348314607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695057.65</v>
      </c>
      <c r="K206" s="207">
        <f>อุดรธานี!AR116</f>
        <v>701358.83000000007</v>
      </c>
      <c r="L206" s="207">
        <f>อุดรธานี!AS116</f>
        <v>1944116.21</v>
      </c>
      <c r="M206" s="207">
        <f>อุดรธานี!AT116</f>
        <v>1391795.7200000002</v>
      </c>
      <c r="N206" s="3"/>
      <c r="O206" s="3"/>
      <c r="P206" s="3"/>
      <c r="Q206" s="77">
        <f t="shared" si="9"/>
        <v>552320.48999999976</v>
      </c>
      <c r="R206" s="78">
        <f t="shared" si="10"/>
        <v>974.49434085213034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944448.41</v>
      </c>
      <c r="K207" s="207">
        <f>อุดรธานี!AR117</f>
        <v>865166.18</v>
      </c>
      <c r="L207" s="207">
        <f>อุดรธานี!AS117</f>
        <v>3803469.8000000003</v>
      </c>
      <c r="M207" s="207">
        <f>อุดรธานี!AT117</f>
        <v>3237471.25</v>
      </c>
      <c r="N207" s="3"/>
      <c r="O207" s="3"/>
      <c r="P207" s="3"/>
      <c r="Q207" s="77">
        <f t="shared" si="9"/>
        <v>565998.55000000028</v>
      </c>
      <c r="R207" s="78">
        <f t="shared" si="10"/>
        <v>1416.034921816828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525988.61</v>
      </c>
      <c r="K208" s="207">
        <f>อุดรธานี!AR118</f>
        <v>564428.54999999993</v>
      </c>
      <c r="L208" s="207">
        <f>อุดรธานี!AS118</f>
        <v>1997719.96</v>
      </c>
      <c r="M208" s="207">
        <f>อุดรธานี!AT118</f>
        <v>2109746.7200000002</v>
      </c>
      <c r="N208" s="3"/>
      <c r="O208" s="3"/>
      <c r="P208" s="3"/>
      <c r="Q208" s="77">
        <f t="shared" si="9"/>
        <v>-112026.76000000024</v>
      </c>
      <c r="R208" s="78">
        <f t="shared" si="10"/>
        <v>709.92180525941717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8985575.5099999998</v>
      </c>
      <c r="K209" s="212">
        <f>SUM(K196:K208)</f>
        <v>9889879.5199999996</v>
      </c>
      <c r="L209" s="212">
        <f>SUM(L196:L208)</f>
        <v>31298995.430000003</v>
      </c>
      <c r="M209" s="212">
        <f>SUM(M196:M208)</f>
        <v>27750442.52</v>
      </c>
      <c r="N209" s="210">
        <v>12</v>
      </c>
      <c r="O209" s="210">
        <v>12</v>
      </c>
      <c r="P209" s="210">
        <f>N209-O209</f>
        <v>0</v>
      </c>
      <c r="Q209" s="77">
        <f t="shared" si="9"/>
        <v>3548552.9100000039</v>
      </c>
      <c r="R209" s="78">
        <f>L209/H209</f>
        <v>974.10586131773061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1519126.9</v>
      </c>
      <c r="K211" s="207">
        <f>อุดรธานี!AR119</f>
        <v>1556992.88</v>
      </c>
      <c r="L211" s="207">
        <f>อุดรธานี!AS119</f>
        <v>4158379.99</v>
      </c>
      <c r="M211" s="207">
        <f>อุดรธานี!AT119</f>
        <v>3876146.29</v>
      </c>
      <c r="N211" s="3"/>
      <c r="O211" s="3"/>
      <c r="P211" s="3"/>
      <c r="Q211" s="77">
        <f t="shared" si="9"/>
        <v>282233.70000000019</v>
      </c>
      <c r="R211" s="78">
        <f t="shared" si="10"/>
        <v>697.01307241032521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848220.69</v>
      </c>
      <c r="K212" s="207">
        <f>อุดรธานี!AR120</f>
        <v>870425.21</v>
      </c>
      <c r="L212" s="207">
        <f>อุดรธานี!AS120</f>
        <v>2539259.37</v>
      </c>
      <c r="M212" s="207">
        <f>อุดรธานี!AT120</f>
        <v>2449049.4699999997</v>
      </c>
      <c r="N212" s="3"/>
      <c r="O212" s="3"/>
      <c r="P212" s="3"/>
      <c r="Q212" s="77">
        <f t="shared" si="9"/>
        <v>90209.900000000373</v>
      </c>
      <c r="R212" s="78">
        <f t="shared" si="10"/>
        <v>487.3818368522073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203719.26</v>
      </c>
      <c r="K213" s="207">
        <f>อุดรธานี!AR121</f>
        <v>235463.88</v>
      </c>
      <c r="L213" s="207">
        <f>อุดรธานี!AS121</f>
        <v>2004844.01</v>
      </c>
      <c r="M213" s="207">
        <f>อุดรธานี!AT121</f>
        <v>1948851.31</v>
      </c>
      <c r="N213" s="3"/>
      <c r="O213" s="3"/>
      <c r="P213" s="3"/>
      <c r="Q213" s="77">
        <f t="shared" si="9"/>
        <v>55992.699999999953</v>
      </c>
      <c r="R213" s="78">
        <f t="shared" si="10"/>
        <v>1390.3217822468794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1196666.26</v>
      </c>
      <c r="K214" s="207">
        <f>อุดรธานี!AR122</f>
        <v>1129832.73</v>
      </c>
      <c r="L214" s="207">
        <f>อุดรธานี!AS122</f>
        <v>1500741.8399999999</v>
      </c>
      <c r="M214" s="207">
        <f>อุดรธานี!AT122</f>
        <v>1822697.1900000002</v>
      </c>
      <c r="N214" s="3"/>
      <c r="O214" s="3"/>
      <c r="P214" s="3"/>
      <c r="Q214" s="77">
        <f t="shared" si="9"/>
        <v>-321955.35000000033</v>
      </c>
      <c r="R214" s="78">
        <f t="shared" si="10"/>
        <v>532.55565649396726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1034275.87</v>
      </c>
      <c r="K215" s="207">
        <f>อุดรธานี!AR123</f>
        <v>1163166.69</v>
      </c>
      <c r="L215" s="207">
        <f>อุดรธานี!AS123</f>
        <v>2595148.44</v>
      </c>
      <c r="M215" s="207">
        <f>อุดรธานี!AT123</f>
        <v>2571601.83</v>
      </c>
      <c r="N215" s="3"/>
      <c r="O215" s="3"/>
      <c r="P215" s="3"/>
      <c r="Q215" s="77">
        <f t="shared" si="9"/>
        <v>23546.60999999987</v>
      </c>
      <c r="R215" s="78">
        <f t="shared" si="10"/>
        <v>559.54041397153946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738943.93</v>
      </c>
      <c r="K216" s="207">
        <f>อุดรธานี!AR124</f>
        <v>810529.15</v>
      </c>
      <c r="L216" s="207">
        <f>อุดรธานี!AS124</f>
        <v>1553327.18</v>
      </c>
      <c r="M216" s="207">
        <f>อุดรธานี!AT124</f>
        <v>1649800.2599999998</v>
      </c>
      <c r="N216" s="3"/>
      <c r="O216" s="3"/>
      <c r="P216" s="3"/>
      <c r="Q216" s="77">
        <f t="shared" si="9"/>
        <v>-96473.079999999842</v>
      </c>
      <c r="R216" s="78">
        <f t="shared" si="10"/>
        <v>423.94300764192138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1131244.07</v>
      </c>
      <c r="K217" s="207">
        <f>อุดรธานี!AR125</f>
        <v>1214108</v>
      </c>
      <c r="L217" s="207">
        <f>อุดรธานี!AS125</f>
        <v>2248846.6800000002</v>
      </c>
      <c r="M217" s="207">
        <f>อุดรธานี!AT125</f>
        <v>1769815.3399999999</v>
      </c>
      <c r="N217" s="3"/>
      <c r="O217" s="3"/>
      <c r="P217" s="3"/>
      <c r="Q217" s="77">
        <f t="shared" si="9"/>
        <v>479031.34000000032</v>
      </c>
      <c r="R217" s="78">
        <f t="shared" si="10"/>
        <v>548.23176011701617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1638774.05</v>
      </c>
      <c r="K218" s="207">
        <f>อุดรธานี!AR126</f>
        <v>1736718.07</v>
      </c>
      <c r="L218" s="207">
        <f>อุดรธานี!AS126</f>
        <v>1816250.8599999999</v>
      </c>
      <c r="M218" s="207">
        <f>อุดรธานี!AT126</f>
        <v>1770094.12</v>
      </c>
      <c r="N218" s="3"/>
      <c r="O218" s="3"/>
      <c r="P218" s="3"/>
      <c r="Q218" s="77">
        <f t="shared" si="9"/>
        <v>46156.739999999758</v>
      </c>
      <c r="R218" s="78">
        <f t="shared" si="10"/>
        <v>943.01706126687429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897418.28</v>
      </c>
      <c r="K219" s="207">
        <f>อุดรธานี!AR127</f>
        <v>823883.1100000001</v>
      </c>
      <c r="L219" s="207">
        <f>อุดรธานี!AS127</f>
        <v>1425376.54</v>
      </c>
      <c r="M219" s="207">
        <f>อุดรธานี!AT127</f>
        <v>1551113.7200000002</v>
      </c>
      <c r="N219" s="3"/>
      <c r="O219" s="3"/>
      <c r="P219" s="3"/>
      <c r="Q219" s="77">
        <f t="shared" si="9"/>
        <v>-125737.18000000017</v>
      </c>
      <c r="R219" s="78">
        <f t="shared" si="10"/>
        <v>490.15699449793675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317377.42</v>
      </c>
      <c r="K220" s="207">
        <f>อุดรธานี!AR128</f>
        <v>323662.24</v>
      </c>
      <c r="L220" s="207">
        <f>อุดรธานี!AS128</f>
        <v>1382569.34</v>
      </c>
      <c r="M220" s="207">
        <f>อุดรธานี!AT128</f>
        <v>1520654.82</v>
      </c>
      <c r="N220" s="3"/>
      <c r="O220" s="3"/>
      <c r="P220" s="3"/>
      <c r="Q220" s="77">
        <f t="shared" si="9"/>
        <v>-138085.47999999998</v>
      </c>
      <c r="R220" s="78">
        <f t="shared" si="10"/>
        <v>456.29351155115512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9525766.7299999986</v>
      </c>
      <c r="K221" s="212">
        <f>SUM(K210:K220)</f>
        <v>9864781.959999999</v>
      </c>
      <c r="L221" s="212">
        <f>SUM(L210:L220)</f>
        <v>21224744.25</v>
      </c>
      <c r="M221" s="212">
        <f>SUM(M210:M220)</f>
        <v>20929824.349999998</v>
      </c>
      <c r="N221" s="210">
        <v>10</v>
      </c>
      <c r="O221" s="210">
        <v>10</v>
      </c>
      <c r="P221" s="210">
        <f>N221-O221</f>
        <v>0</v>
      </c>
      <c r="Q221" s="77">
        <f t="shared" si="9"/>
        <v>294919.90000000224</v>
      </c>
      <c r="R221" s="78">
        <f>L221/H221</f>
        <v>594.46404464485772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1432916.51</v>
      </c>
      <c r="K223" s="207">
        <f>อุดรธานี!AR129</f>
        <v>1939295.24</v>
      </c>
      <c r="L223" s="207">
        <f>อุดรธานี!AS129</f>
        <v>5550813.4800000004</v>
      </c>
      <c r="M223" s="207">
        <f>อุดรธานี!AT129</f>
        <v>4473848.7699999996</v>
      </c>
      <c r="N223" s="3"/>
      <c r="O223" s="3"/>
      <c r="P223" s="3"/>
      <c r="Q223" s="77">
        <f t="shared" si="9"/>
        <v>1076964.7100000009</v>
      </c>
      <c r="R223" s="78">
        <f t="shared" si="10"/>
        <v>627.92007692307698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361482.4</v>
      </c>
      <c r="K224" s="207">
        <f>อุดรธานี!AR130</f>
        <v>559576.29999999993</v>
      </c>
      <c r="L224" s="207">
        <f>อุดรธานี!AS130</f>
        <v>2530187.09</v>
      </c>
      <c r="M224" s="207">
        <f>อุดรธานี!AT130</f>
        <v>3151147.5700000003</v>
      </c>
      <c r="N224" s="3"/>
      <c r="O224" s="3"/>
      <c r="P224" s="3"/>
      <c r="Q224" s="77">
        <f t="shared" si="9"/>
        <v>-620960.48000000045</v>
      </c>
      <c r="R224" s="78">
        <f t="shared" si="10"/>
        <v>528.00231427378958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2088716.17</v>
      </c>
      <c r="K225" s="207">
        <f>อุดรธานี!AR131</f>
        <v>3103452.46</v>
      </c>
      <c r="L225" s="207">
        <f>อุดรธานี!AS131</f>
        <v>5243999.4000000004</v>
      </c>
      <c r="M225" s="207">
        <f>อุดรธานี!AT131</f>
        <v>5549231.7699999996</v>
      </c>
      <c r="N225" s="3"/>
      <c r="O225" s="3"/>
      <c r="P225" s="3"/>
      <c r="Q225" s="77">
        <f t="shared" si="9"/>
        <v>-305232.36999999918</v>
      </c>
      <c r="R225" s="78">
        <f t="shared" si="10"/>
        <v>617.37690134212392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1724695.82</v>
      </c>
      <c r="K226" s="207">
        <f>อุดรธานี!AR132</f>
        <v>1880780.1500000001</v>
      </c>
      <c r="L226" s="207">
        <f>อุดรธานี!AS132</f>
        <v>3403385.38</v>
      </c>
      <c r="M226" s="207">
        <f>อุดรธานี!AT132</f>
        <v>3728782.94</v>
      </c>
      <c r="N226" s="3"/>
      <c r="O226" s="3"/>
      <c r="P226" s="3"/>
      <c r="Q226" s="77">
        <f t="shared" ref="Q226:Q288" si="11">L226-M226</f>
        <v>-325397.56000000006</v>
      </c>
      <c r="R226" s="78">
        <f t="shared" ref="R226:R288" si="12">L226/H226</f>
        <v>535.88181073846636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1068065.95</v>
      </c>
      <c r="K227" s="207">
        <f>อุดรธานี!AR133</f>
        <v>1062201.0999999999</v>
      </c>
      <c r="L227" s="207">
        <f>อุดรธานี!AS133</f>
        <v>2703375.8299999996</v>
      </c>
      <c r="M227" s="207">
        <f>อุดรธานี!AT133</f>
        <v>2958265</v>
      </c>
      <c r="N227" s="3"/>
      <c r="O227" s="3"/>
      <c r="P227" s="3"/>
      <c r="Q227" s="77">
        <f t="shared" si="11"/>
        <v>-254889.17000000039</v>
      </c>
      <c r="R227" s="78">
        <f t="shared" si="12"/>
        <v>705.84225326370745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1225579.82</v>
      </c>
      <c r="K228" s="207">
        <f>อุดรธานี!AR134</f>
        <v>1486203.8599999999</v>
      </c>
      <c r="L228" s="207">
        <f>อุดรธานี!AS134</f>
        <v>5309517.92</v>
      </c>
      <c r="M228" s="207">
        <f>อุดรธานี!AT134</f>
        <v>5766378.5899999999</v>
      </c>
      <c r="N228" s="3"/>
      <c r="O228" s="3"/>
      <c r="P228" s="3"/>
      <c r="Q228" s="77">
        <f t="shared" si="11"/>
        <v>-456860.66999999993</v>
      </c>
      <c r="R228" s="78">
        <f t="shared" si="12"/>
        <v>745.61408790900157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546167.65</v>
      </c>
      <c r="K229" s="207">
        <f>อุดรธานี!AR135</f>
        <v>479064.83000000007</v>
      </c>
      <c r="L229" s="207">
        <f>อุดรธานี!AS135</f>
        <v>2841280.88</v>
      </c>
      <c r="M229" s="207">
        <f>อุดรธานี!AT135</f>
        <v>3077971.14</v>
      </c>
      <c r="N229" s="3"/>
      <c r="O229" s="3"/>
      <c r="P229" s="3"/>
      <c r="Q229" s="77">
        <f t="shared" si="11"/>
        <v>-236690.26000000024</v>
      </c>
      <c r="R229" s="78">
        <f t="shared" si="12"/>
        <v>900.27911280101387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406193.51</v>
      </c>
      <c r="K230" s="207">
        <f>อุดรธานี!AR136</f>
        <v>518280.05999999994</v>
      </c>
      <c r="L230" s="207">
        <f>อุดรธานี!AS136</f>
        <v>1870499.8299999998</v>
      </c>
      <c r="M230" s="207">
        <f>อุดรธานี!AT136</f>
        <v>2395912.37</v>
      </c>
      <c r="N230" s="3"/>
      <c r="O230" s="3"/>
      <c r="P230" s="3"/>
      <c r="Q230" s="77">
        <f t="shared" si="11"/>
        <v>-525412.54000000027</v>
      </c>
      <c r="R230" s="78">
        <f t="shared" si="12"/>
        <v>542.96076342525396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1324381.96</v>
      </c>
      <c r="K231" s="207">
        <f>อุดรธานี!AR137</f>
        <v>1611390.23</v>
      </c>
      <c r="L231" s="207">
        <f>อุดรธานี!AS137</f>
        <v>4425632.88</v>
      </c>
      <c r="M231" s="207">
        <f>อุดรธานี!AT137</f>
        <v>3854291.37</v>
      </c>
      <c r="N231" s="3"/>
      <c r="O231" s="3"/>
      <c r="P231" s="3"/>
      <c r="Q231" s="77">
        <f t="shared" si="11"/>
        <v>571341.50999999978</v>
      </c>
      <c r="R231" s="78">
        <f t="shared" si="12"/>
        <v>558.6509568290835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1063795.1200000001</v>
      </c>
      <c r="K232" s="207">
        <f>อุดรธานี!AR138</f>
        <v>1210531.8700000001</v>
      </c>
      <c r="L232" s="207">
        <f>อุดรธานี!AS138</f>
        <v>5238990.5399999991</v>
      </c>
      <c r="M232" s="207">
        <f>อุดรธานี!AT138</f>
        <v>4564630.04</v>
      </c>
      <c r="N232" s="3"/>
      <c r="O232" s="3"/>
      <c r="P232" s="3"/>
      <c r="Q232" s="77">
        <f t="shared" si="11"/>
        <v>674360.49999999907</v>
      </c>
      <c r="R232" s="78">
        <f t="shared" si="12"/>
        <v>1240.8788583609662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743864.75</v>
      </c>
      <c r="K233" s="207">
        <f>อุดรธานี!AR139</f>
        <v>898363.06999999983</v>
      </c>
      <c r="L233" s="207">
        <f>อุดรธานี!AS139</f>
        <v>6089935.5899999999</v>
      </c>
      <c r="M233" s="207">
        <f>อุดรธานี!AT139</f>
        <v>5310488.29</v>
      </c>
      <c r="N233" s="3"/>
      <c r="O233" s="3"/>
      <c r="P233" s="3"/>
      <c r="Q233" s="77">
        <f t="shared" si="11"/>
        <v>779447.29999999981</v>
      </c>
      <c r="R233" s="78">
        <f t="shared" si="12"/>
        <v>1397.0946524432209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508961.73</v>
      </c>
      <c r="K234" s="207">
        <f>อุดรธานี!AR140</f>
        <v>827131.35</v>
      </c>
      <c r="L234" s="207">
        <f>อุดรธานี!AS140</f>
        <v>2623991.59</v>
      </c>
      <c r="M234" s="207">
        <f>อุดรธานี!AT140</f>
        <v>2765548.65</v>
      </c>
      <c r="N234" s="3"/>
      <c r="O234" s="3"/>
      <c r="P234" s="3"/>
      <c r="Q234" s="77">
        <f t="shared" si="11"/>
        <v>-141557.06000000006</v>
      </c>
      <c r="R234" s="78">
        <f t="shared" si="12"/>
        <v>628.50097964071858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172941.25</v>
      </c>
      <c r="K235" s="207">
        <f>อุดรธานี!AR141</f>
        <v>203003.62000000002</v>
      </c>
      <c r="L235" s="207">
        <f>อุดรธานี!AS141</f>
        <v>3034346.71</v>
      </c>
      <c r="M235" s="207">
        <f>อุดรธานี!AT141</f>
        <v>2982513.8699999996</v>
      </c>
      <c r="N235" s="3"/>
      <c r="O235" s="3"/>
      <c r="P235" s="3"/>
      <c r="Q235" s="77">
        <f t="shared" si="11"/>
        <v>51832.840000000317</v>
      </c>
      <c r="R235" s="78">
        <f t="shared" si="12"/>
        <v>1158.1475992366411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587692.41</v>
      </c>
      <c r="K236" s="207">
        <f>อุดรธานี!AR142</f>
        <v>989044.78999999992</v>
      </c>
      <c r="L236" s="207">
        <f>อุดรธานี!AS142</f>
        <v>4499005.5399999991</v>
      </c>
      <c r="M236" s="207">
        <f>อุดรธานี!AT142</f>
        <v>4138437.4499999997</v>
      </c>
      <c r="N236" s="3"/>
      <c r="O236" s="3"/>
      <c r="P236" s="3"/>
      <c r="Q236" s="77">
        <f t="shared" si="11"/>
        <v>360568.08999999939</v>
      </c>
      <c r="R236" s="78">
        <f t="shared" si="12"/>
        <v>882.15794901960771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1449072.56</v>
      </c>
      <c r="K237" s="207">
        <f>อุดรธานี!AR143</f>
        <v>1642253.7000000002</v>
      </c>
      <c r="L237" s="207">
        <f>อุดรธานี!AS143</f>
        <v>3687770.11</v>
      </c>
      <c r="M237" s="207">
        <f>อุดรธานี!AT143</f>
        <v>4133470.17</v>
      </c>
      <c r="N237" s="3"/>
      <c r="O237" s="3"/>
      <c r="P237" s="3"/>
      <c r="Q237" s="77">
        <f t="shared" si="11"/>
        <v>-445700.06000000006</v>
      </c>
      <c r="R237" s="78">
        <f t="shared" si="12"/>
        <v>518.38207899915653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14704527.610000001</v>
      </c>
      <c r="K238" s="212">
        <f>SUM(K222:K237)</f>
        <v>18410572.629999999</v>
      </c>
      <c r="L238" s="212">
        <f>SUM(L222:L237)</f>
        <v>59052732.769999996</v>
      </c>
      <c r="M238" s="212">
        <f>SUM(M222:M237)</f>
        <v>58850917.990000002</v>
      </c>
      <c r="N238" s="210">
        <v>15</v>
      </c>
      <c r="O238" s="210">
        <v>15</v>
      </c>
      <c r="P238" s="210">
        <f>N238-O238</f>
        <v>0</v>
      </c>
      <c r="Q238" s="77">
        <f t="shared" si="11"/>
        <v>201814.77999999374</v>
      </c>
      <c r="R238" s="78">
        <f>L238/H238</f>
        <v>724.20908217951705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645381.96</v>
      </c>
      <c r="K240" s="207">
        <f>อุดรธานี!AR144</f>
        <v>995942.2799999998</v>
      </c>
      <c r="L240" s="207">
        <f>อุดรธานี!AS144</f>
        <v>1990049.99</v>
      </c>
      <c r="M240" s="207">
        <f>อุดรธานี!AT144</f>
        <v>2093365.58</v>
      </c>
      <c r="N240" s="3"/>
      <c r="O240" s="3"/>
      <c r="P240" s="3"/>
      <c r="Q240" s="77">
        <f t="shared" si="11"/>
        <v>-103315.59000000008</v>
      </c>
      <c r="R240" s="78">
        <f t="shared" si="12"/>
        <v>610.444782208589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2078993.59</v>
      </c>
      <c r="K241" s="207">
        <f>อุดรธานี!AR145</f>
        <v>2375794.6700000004</v>
      </c>
      <c r="L241" s="207">
        <f>อุดรธานี!AS145</f>
        <v>3597719.7500000005</v>
      </c>
      <c r="M241" s="207">
        <f>อุดรธานี!AT145</f>
        <v>4353741.74</v>
      </c>
      <c r="N241" s="3"/>
      <c r="O241" s="3"/>
      <c r="P241" s="3"/>
      <c r="Q241" s="77">
        <f t="shared" si="11"/>
        <v>-756021.98999999976</v>
      </c>
      <c r="R241" s="78">
        <f t="shared" si="12"/>
        <v>660.98103068160947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635818.96</v>
      </c>
      <c r="K242" s="207">
        <f>อุดรธานี!AR146</f>
        <v>979636.20999999985</v>
      </c>
      <c r="L242" s="207">
        <f>อุดรธานี!AS146</f>
        <v>2225175.25</v>
      </c>
      <c r="M242" s="207">
        <f>อุดรธานี!AT146</f>
        <v>1998648.04</v>
      </c>
      <c r="N242" s="3"/>
      <c r="O242" s="3"/>
      <c r="P242" s="3"/>
      <c r="Q242" s="77">
        <f t="shared" si="11"/>
        <v>226527.20999999996</v>
      </c>
      <c r="R242" s="78">
        <f t="shared" si="12"/>
        <v>1109.8130922693267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1537708.51</v>
      </c>
      <c r="K243" s="207">
        <f>อุดรธานี!AR147</f>
        <v>1479592.2999999998</v>
      </c>
      <c r="L243" s="207">
        <f>อุดรธานี!AS147</f>
        <v>3257407.83</v>
      </c>
      <c r="M243" s="207">
        <f>อุดรธานี!AT147</f>
        <v>3629651.1</v>
      </c>
      <c r="N243" s="3"/>
      <c r="O243" s="3"/>
      <c r="P243" s="3"/>
      <c r="Q243" s="77">
        <f t="shared" si="11"/>
        <v>-372243.27</v>
      </c>
      <c r="R243" s="78">
        <f t="shared" si="12"/>
        <v>580.74662684970588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1880923.33</v>
      </c>
      <c r="K244" s="207">
        <f>อุดรธานี!AR148</f>
        <v>2693778.6300000004</v>
      </c>
      <c r="L244" s="207">
        <f>อุดรธานี!AS148</f>
        <v>4778228.21</v>
      </c>
      <c r="M244" s="207">
        <f>อุดรธานี!AT148</f>
        <v>3914360.9</v>
      </c>
      <c r="N244" s="3"/>
      <c r="O244" s="3"/>
      <c r="P244" s="3"/>
      <c r="Q244" s="77">
        <f t="shared" si="11"/>
        <v>863867.31</v>
      </c>
      <c r="R244" s="78">
        <f t="shared" si="12"/>
        <v>1409.0911854910055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1840628.6</v>
      </c>
      <c r="K245" s="207">
        <f>อุดรธานี!AR149</f>
        <v>1932763.7500000002</v>
      </c>
      <c r="L245" s="207">
        <f>อุดรธานี!AS149</f>
        <v>2553342.48</v>
      </c>
      <c r="M245" s="207">
        <f>อุดรธานี!AT149</f>
        <v>2522002.42</v>
      </c>
      <c r="N245" s="3"/>
      <c r="O245" s="3"/>
      <c r="P245" s="3"/>
      <c r="Q245" s="77">
        <f t="shared" si="11"/>
        <v>31340.060000000056</v>
      </c>
      <c r="R245" s="78">
        <f t="shared" si="12"/>
        <v>624.90026431718059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349290.68</v>
      </c>
      <c r="K246" s="207">
        <f>อุดรธานี!AR150</f>
        <v>1468891.9500000002</v>
      </c>
      <c r="L246" s="207">
        <f>อุดรธานี!AS150</f>
        <v>3191402.43</v>
      </c>
      <c r="M246" s="207">
        <f>อุดรธานี!AT150</f>
        <v>3458992.18</v>
      </c>
      <c r="N246" s="3"/>
      <c r="O246" s="3"/>
      <c r="P246" s="3"/>
      <c r="Q246" s="77">
        <f t="shared" si="11"/>
        <v>-267589.75</v>
      </c>
      <c r="R246" s="78">
        <f t="shared" si="12"/>
        <v>709.04297489446799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471123.92</v>
      </c>
      <c r="K247" s="207">
        <f>อุดรธานี!AR151</f>
        <v>467162.24</v>
      </c>
      <c r="L247" s="207">
        <f>อุดรธานี!AS151</f>
        <v>2445230.46</v>
      </c>
      <c r="M247" s="207">
        <f>อุดรธานี!AT151</f>
        <v>2653082.87</v>
      </c>
      <c r="N247" s="3"/>
      <c r="O247" s="3"/>
      <c r="P247" s="3"/>
      <c r="Q247" s="77">
        <f t="shared" si="11"/>
        <v>-207852.41000000015</v>
      </c>
      <c r="R247" s="78">
        <f t="shared" si="12"/>
        <v>588.0785137085137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1093551.6100000001</v>
      </c>
      <c r="K248" s="207">
        <f>อุดรธานี!AR152</f>
        <v>1208665.2100000002</v>
      </c>
      <c r="L248" s="207">
        <f>อุดรธานี!AS152</f>
        <v>3505957.04</v>
      </c>
      <c r="M248" s="207">
        <f>อุดรธานี!AT152</f>
        <v>2725774.0399999996</v>
      </c>
      <c r="N248" s="3"/>
      <c r="O248" s="3"/>
      <c r="P248" s="3"/>
      <c r="Q248" s="77">
        <f t="shared" si="11"/>
        <v>780183.00000000047</v>
      </c>
      <c r="R248" s="78">
        <f t="shared" si="12"/>
        <v>897.12309109518935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924688.49</v>
      </c>
      <c r="K249" s="207">
        <f>อุดรธานี!AR153</f>
        <v>1549658.8599999999</v>
      </c>
      <c r="L249" s="207">
        <f>อุดรธานี!AS153</f>
        <v>2215162.9</v>
      </c>
      <c r="M249" s="207">
        <f>อุดรธานี!AT153</f>
        <v>2488826.19</v>
      </c>
      <c r="N249" s="3"/>
      <c r="O249" s="3"/>
      <c r="P249" s="3"/>
      <c r="Q249" s="77">
        <f t="shared" si="11"/>
        <v>-273663.29000000004</v>
      </c>
      <c r="R249" s="78">
        <f t="shared" si="12"/>
        <v>596.91805443276746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4887677.9000000004</v>
      </c>
      <c r="K250" s="207">
        <f>อุดรธานี!AR154</f>
        <v>4993093.8600000013</v>
      </c>
      <c r="L250" s="207">
        <f>อุดรธานี!AS154</f>
        <v>5275489.4200000009</v>
      </c>
      <c r="M250" s="207">
        <f>อุดรธานี!AT154</f>
        <v>5861057.5600000005</v>
      </c>
      <c r="N250" s="3"/>
      <c r="O250" s="3"/>
      <c r="P250" s="3"/>
      <c r="Q250" s="77">
        <f t="shared" si="11"/>
        <v>-585568.13999999966</v>
      </c>
      <c r="R250" s="78">
        <f t="shared" si="12"/>
        <v>773.75908184218258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85805.42</v>
      </c>
      <c r="K251" s="207">
        <f>อุดรธานี!AR155</f>
        <v>860282.37</v>
      </c>
      <c r="L251" s="207">
        <f>อุดรธานี!AS155</f>
        <v>3494927.0299999993</v>
      </c>
      <c r="M251" s="207">
        <f>อุดรธานี!AT155</f>
        <v>3212890.02</v>
      </c>
      <c r="N251" s="3"/>
      <c r="O251" s="3"/>
      <c r="P251" s="3"/>
      <c r="Q251" s="77">
        <f t="shared" si="11"/>
        <v>282037.00999999931</v>
      </c>
      <c r="R251" s="78">
        <f t="shared" si="12"/>
        <v>746.46027979495932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194832.17</v>
      </c>
      <c r="K252" s="207">
        <f>อุดรธานี!AR156</f>
        <v>182084.82</v>
      </c>
      <c r="L252" s="207">
        <f>อุดรธานี!AS156</f>
        <v>1720443.99</v>
      </c>
      <c r="M252" s="207">
        <f>อุดรธานี!AT156</f>
        <v>2022866.98</v>
      </c>
      <c r="N252" s="3"/>
      <c r="O252" s="3"/>
      <c r="P252" s="3"/>
      <c r="Q252" s="77">
        <f t="shared" si="11"/>
        <v>-302422.99</v>
      </c>
      <c r="R252" s="78">
        <f t="shared" si="12"/>
        <v>757.90484140969158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915672.19</v>
      </c>
      <c r="K253" s="207">
        <f>อุดรธานี!AR157</f>
        <v>1478871.13</v>
      </c>
      <c r="L253" s="207">
        <f>อุดรธานี!AS157</f>
        <v>2554856.5499999998</v>
      </c>
      <c r="M253" s="207">
        <f>อุดรธานี!AT157</f>
        <v>2355680.5299999998</v>
      </c>
      <c r="N253" s="3"/>
      <c r="O253" s="3"/>
      <c r="P253" s="3"/>
      <c r="Q253" s="77">
        <f t="shared" si="11"/>
        <v>199176.02000000002</v>
      </c>
      <c r="R253" s="78">
        <f t="shared" si="12"/>
        <v>787.07841959334564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1194132.08</v>
      </c>
      <c r="K254" s="207">
        <f>อุดรธานี!AR158</f>
        <v>1483285.19</v>
      </c>
      <c r="L254" s="207">
        <f>อุดรธานี!AS158</f>
        <v>2596974.52</v>
      </c>
      <c r="M254" s="207">
        <f>อุดรธานี!AT158</f>
        <v>2419119.15</v>
      </c>
      <c r="N254" s="3"/>
      <c r="O254" s="3"/>
      <c r="P254" s="3"/>
      <c r="Q254" s="77">
        <f t="shared" si="11"/>
        <v>177855.37000000011</v>
      </c>
      <c r="R254" s="78">
        <f t="shared" si="12"/>
        <v>1029.3200634165676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1709109.56</v>
      </c>
      <c r="K255" s="207">
        <f>อุดรธานี!AR159</f>
        <v>1692510.31</v>
      </c>
      <c r="L255" s="207">
        <f>อุดรธานี!AS159</f>
        <v>3605446.4200000004</v>
      </c>
      <c r="M255" s="207">
        <f>อุดรธานี!AT159</f>
        <v>3303854.9400000004</v>
      </c>
      <c r="N255" s="3"/>
      <c r="O255" s="3"/>
      <c r="P255" s="3"/>
      <c r="Q255" s="77">
        <f t="shared" si="11"/>
        <v>301591.48</v>
      </c>
      <c r="R255" s="78">
        <f t="shared" si="12"/>
        <v>902.03813360020024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194428.82</v>
      </c>
      <c r="K256" s="207">
        <f>อุดรธานี!AR160</f>
        <v>370584.86000000004</v>
      </c>
      <c r="L256" s="207">
        <f>อุดรธานี!AS160</f>
        <v>2260441.9399999995</v>
      </c>
      <c r="M256" s="207">
        <f>อุดรธานี!AT160</f>
        <v>2448909.46</v>
      </c>
      <c r="N256" s="3"/>
      <c r="O256" s="3"/>
      <c r="P256" s="3"/>
      <c r="Q256" s="77">
        <f t="shared" si="11"/>
        <v>-188467.52000000048</v>
      </c>
      <c r="R256" s="78">
        <f t="shared" si="12"/>
        <v>928.31291170431189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834316.17</v>
      </c>
      <c r="K257" s="207">
        <f>อุดรธานี!AR161</f>
        <v>936652.96000000008</v>
      </c>
      <c r="L257" s="207">
        <f>อุดรธานี!AS161</f>
        <v>2770246.8600000003</v>
      </c>
      <c r="M257" s="207">
        <f>อุดรธานี!AT161</f>
        <v>2545927.84</v>
      </c>
      <c r="N257" s="3"/>
      <c r="O257" s="3"/>
      <c r="P257" s="3"/>
      <c r="Q257" s="77">
        <f t="shared" si="11"/>
        <v>224319.02000000048</v>
      </c>
      <c r="R257" s="78">
        <f t="shared" si="12"/>
        <v>1153.3084346378021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736469.07</v>
      </c>
      <c r="K258" s="207">
        <f>อุดรธานี!AR162</f>
        <v>770388.99</v>
      </c>
      <c r="L258" s="207">
        <f>อุดรธานี!AS162</f>
        <v>2904859.6999999997</v>
      </c>
      <c r="M258" s="207">
        <f>อุดรธานี!AT162</f>
        <v>3059509.91</v>
      </c>
      <c r="N258" s="3"/>
      <c r="O258" s="3"/>
      <c r="P258" s="3"/>
      <c r="Q258" s="77">
        <f t="shared" si="11"/>
        <v>-154650.21000000043</v>
      </c>
      <c r="R258" s="78">
        <f t="shared" si="12"/>
        <v>553.51747332317063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1057301</v>
      </c>
      <c r="K259" s="207">
        <f>อุดรธานี!AR163</f>
        <v>1114220.07</v>
      </c>
      <c r="L259" s="207">
        <f>อุดรธานี!AS163</f>
        <v>1590330.35</v>
      </c>
      <c r="M259" s="207">
        <f>อุดรธานี!AT163</f>
        <v>1585781.49</v>
      </c>
      <c r="N259" s="3"/>
      <c r="O259" s="3"/>
      <c r="P259" s="3"/>
      <c r="Q259" s="77">
        <f t="shared" si="11"/>
        <v>4548.8600000001024</v>
      </c>
      <c r="R259" s="78">
        <f t="shared" si="12"/>
        <v>750.50983954695619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23267854.029999997</v>
      </c>
      <c r="K260" s="212">
        <f>SUM(K239:K259)</f>
        <v>29033860.66</v>
      </c>
      <c r="L260" s="212">
        <f>SUM(L239:L259)</f>
        <v>58533693.120000005</v>
      </c>
      <c r="M260" s="212">
        <f>SUM(M239:M259)</f>
        <v>58654042.940000005</v>
      </c>
      <c r="N260" s="210">
        <v>20</v>
      </c>
      <c r="O260" s="210">
        <v>20</v>
      </c>
      <c r="P260" s="210">
        <f>N260-O260</f>
        <v>0</v>
      </c>
      <c r="Q260" s="77">
        <f t="shared" si="11"/>
        <v>-120349.8200000003</v>
      </c>
      <c r="R260" s="78">
        <f>L260/H260</f>
        <v>772.09007967076457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1453504.23</v>
      </c>
      <c r="K262" s="207">
        <f>อุดรธานี!AR164</f>
        <v>4217423.6399999997</v>
      </c>
      <c r="L262" s="207">
        <f>อุดรธานี!AS164</f>
        <v>4985359.08</v>
      </c>
      <c r="M262" s="207">
        <f>อุดรธานี!AT164</f>
        <v>4139333.5799999996</v>
      </c>
      <c r="N262" s="3"/>
      <c r="O262" s="3"/>
      <c r="P262" s="3"/>
      <c r="Q262" s="77">
        <f t="shared" si="11"/>
        <v>846025.50000000047</v>
      </c>
      <c r="R262" s="78">
        <f t="shared" si="12"/>
        <v>1007.1432484848485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536510.67000000004</v>
      </c>
      <c r="K263" s="207">
        <f>อุดรธานี!AR165</f>
        <v>958210.94000000006</v>
      </c>
      <c r="L263" s="207">
        <f>อุดรธานี!AS165</f>
        <v>2380263.14</v>
      </c>
      <c r="M263" s="207">
        <f>อุดรธานี!AT165</f>
        <v>1921340.5999999996</v>
      </c>
      <c r="N263" s="3"/>
      <c r="O263" s="3"/>
      <c r="P263" s="3"/>
      <c r="Q263" s="77">
        <f t="shared" si="11"/>
        <v>458922.5400000005</v>
      </c>
      <c r="R263" s="78">
        <f t="shared" si="12"/>
        <v>1031.7568877329866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472915.76</v>
      </c>
      <c r="K264" s="207">
        <f>อุดรธานี!AR166</f>
        <v>3031526.5499999993</v>
      </c>
      <c r="L264" s="207">
        <f>อุดรธานี!AS166</f>
        <v>4306341.62</v>
      </c>
      <c r="M264" s="207">
        <f>อุดรธานี!AT166</f>
        <v>2805698.06</v>
      </c>
      <c r="N264" s="3"/>
      <c r="O264" s="3"/>
      <c r="P264" s="3"/>
      <c r="Q264" s="77">
        <f t="shared" si="11"/>
        <v>1500643.56</v>
      </c>
      <c r="R264" s="78">
        <f t="shared" si="12"/>
        <v>1654.3763426815215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3691242.32</v>
      </c>
      <c r="K265" s="207">
        <f>อุดรธานี!AR167</f>
        <v>5540753.2000000002</v>
      </c>
      <c r="L265" s="207">
        <f>อุดรธานี!AS167</f>
        <v>4206499.75</v>
      </c>
      <c r="M265" s="207">
        <f>อุดรธานี!AT167</f>
        <v>3397702.7699999996</v>
      </c>
      <c r="N265" s="3"/>
      <c r="O265" s="3"/>
      <c r="P265" s="3"/>
      <c r="Q265" s="77">
        <f t="shared" si="11"/>
        <v>808796.98000000045</v>
      </c>
      <c r="R265" s="78">
        <f t="shared" si="12"/>
        <v>681.65609301571874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3424306.6</v>
      </c>
      <c r="K266" s="207">
        <f>อุดรธานี!AR168</f>
        <v>12540388.889999999</v>
      </c>
      <c r="L266" s="207">
        <f>อุดรธานี!AS168</f>
        <v>4989775.5</v>
      </c>
      <c r="M266" s="207">
        <f>อุดรธานี!AT168</f>
        <v>3841888.21</v>
      </c>
      <c r="N266" s="3"/>
      <c r="O266" s="3"/>
      <c r="P266" s="3"/>
      <c r="Q266" s="77">
        <f t="shared" si="11"/>
        <v>1147887.29</v>
      </c>
      <c r="R266" s="78">
        <f t="shared" si="12"/>
        <v>881.11875331096587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638736.76</v>
      </c>
      <c r="K267" s="207">
        <f>อุดรธานี!AR169</f>
        <v>2432628.13</v>
      </c>
      <c r="L267" s="207">
        <f>อุดรธานี!AS169</f>
        <v>3480375.42</v>
      </c>
      <c r="M267" s="207">
        <f>อุดรธานี!AT169</f>
        <v>3093187.9200000004</v>
      </c>
      <c r="N267" s="3"/>
      <c r="O267" s="3"/>
      <c r="P267" s="3"/>
      <c r="Q267" s="77">
        <f t="shared" si="11"/>
        <v>387187.49999999953</v>
      </c>
      <c r="R267" s="78">
        <f t="shared" si="12"/>
        <v>1069.568352796558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1333413.95</v>
      </c>
      <c r="K268" s="207">
        <f>อุดรธานี!AR170</f>
        <v>4203571.2399999993</v>
      </c>
      <c r="L268" s="207">
        <f>อุดรธานี!AS170</f>
        <v>3173092.73</v>
      </c>
      <c r="M268" s="207">
        <f>อุดรธานี!AT170</f>
        <v>3209022.32</v>
      </c>
      <c r="N268" s="3"/>
      <c r="O268" s="3"/>
      <c r="P268" s="3"/>
      <c r="Q268" s="77">
        <f t="shared" si="11"/>
        <v>-35929.589999999851</v>
      </c>
      <c r="R268" s="78">
        <f t="shared" si="12"/>
        <v>732.81587297921476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861662.38</v>
      </c>
      <c r="K269" s="207">
        <f>อุดรธานี!AR171</f>
        <v>2071915.7200000002</v>
      </c>
      <c r="L269" s="207">
        <f>อุดรธานี!AS171</f>
        <v>2401348.7199999997</v>
      </c>
      <c r="M269" s="207">
        <f>อุดรธานี!AT171</f>
        <v>2155728.92</v>
      </c>
      <c r="N269" s="3"/>
      <c r="O269" s="3"/>
      <c r="P269" s="3"/>
      <c r="Q269" s="77">
        <f t="shared" si="11"/>
        <v>245619.79999999981</v>
      </c>
      <c r="R269" s="78">
        <f t="shared" si="12"/>
        <v>1019.6809851380042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347438.94</v>
      </c>
      <c r="K270" s="207">
        <f>อุดรธานี!AR172</f>
        <v>663424.12000000011</v>
      </c>
      <c r="L270" s="207">
        <f>อุดรธานี!AS172</f>
        <v>1699215.38</v>
      </c>
      <c r="M270" s="207">
        <f>อุดรธานี!AT172</f>
        <v>1758194.4599999997</v>
      </c>
      <c r="N270" s="3"/>
      <c r="O270" s="3"/>
      <c r="P270" s="3"/>
      <c r="Q270" s="77">
        <f t="shared" si="11"/>
        <v>-58979.079999999842</v>
      </c>
      <c r="R270" s="78">
        <f t="shared" si="12"/>
        <v>1082.3027898089172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12759731.609999999</v>
      </c>
      <c r="K271" s="212">
        <f>SUM(K261:K270)</f>
        <v>35659842.429999992</v>
      </c>
      <c r="L271" s="212">
        <f>SUM(L261:L270)</f>
        <v>31622271.339999996</v>
      </c>
      <c r="M271" s="212">
        <f>SUM(M261:M270)</f>
        <v>26322096.840000004</v>
      </c>
      <c r="N271" s="210">
        <v>9</v>
      </c>
      <c r="O271" s="210">
        <v>9</v>
      </c>
      <c r="P271" s="210">
        <f>N271-O271</f>
        <v>0</v>
      </c>
      <c r="Q271" s="77">
        <f t="shared" si="11"/>
        <v>5300174.4999999925</v>
      </c>
      <c r="R271" s="78">
        <f>L271/H271</f>
        <v>952.39199289220846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1615562.38</v>
      </c>
      <c r="K273" s="207">
        <f>อุดรธานี!AR173</f>
        <v>975328.50999999978</v>
      </c>
      <c r="L273" s="207">
        <f>อุดรธานี!AS173</f>
        <v>3484072.51</v>
      </c>
      <c r="M273" s="207">
        <f>อุดรธานี!AT173</f>
        <v>3988900.7500000005</v>
      </c>
      <c r="N273" s="3"/>
      <c r="O273" s="3"/>
      <c r="P273" s="3"/>
      <c r="Q273" s="77">
        <f t="shared" si="11"/>
        <v>-504828.24000000069</v>
      </c>
      <c r="R273" s="78">
        <f t="shared" si="12"/>
        <v>426.49926674011505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675735.81</v>
      </c>
      <c r="K274" s="207">
        <f>อุดรธานี!AR174</f>
        <v>534281.44999999995</v>
      </c>
      <c r="L274" s="207">
        <f>อุดรธานี!AS174</f>
        <v>2860102.19</v>
      </c>
      <c r="M274" s="207">
        <f>อุดรธานี!AT174</f>
        <v>3030362.7399999998</v>
      </c>
      <c r="N274" s="3"/>
      <c r="O274" s="3"/>
      <c r="P274" s="3"/>
      <c r="Q274" s="77">
        <f t="shared" si="11"/>
        <v>-170260.54999999981</v>
      </c>
      <c r="R274" s="78">
        <f t="shared" si="12"/>
        <v>697.58590000000004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1020634.66</v>
      </c>
      <c r="K275" s="207">
        <f>อุดรธานี!AR175</f>
        <v>722625.74</v>
      </c>
      <c r="L275" s="207">
        <f>อุดรธานี!AS175</f>
        <v>3938750.13</v>
      </c>
      <c r="M275" s="207">
        <f>อุดรธานี!AT175</f>
        <v>3932790.3200000003</v>
      </c>
      <c r="N275" s="3"/>
      <c r="O275" s="3"/>
      <c r="P275" s="3"/>
      <c r="Q275" s="77">
        <f t="shared" si="11"/>
        <v>5959.8099999995902</v>
      </c>
      <c r="R275" s="78">
        <f t="shared" si="12"/>
        <v>791.54946342443725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654281.55000000005</v>
      </c>
      <c r="K276" s="207">
        <f>อุดรธานี!AR176</f>
        <v>611394.59</v>
      </c>
      <c r="L276" s="207">
        <f>อุดรธานี!AS176</f>
        <v>1510216.03</v>
      </c>
      <c r="M276" s="207">
        <f>อุดรธานี!AT176</f>
        <v>1336263.96</v>
      </c>
      <c r="N276" s="3"/>
      <c r="O276" s="3"/>
      <c r="P276" s="3"/>
      <c r="Q276" s="77">
        <f t="shared" si="11"/>
        <v>173952.07000000007</v>
      </c>
      <c r="R276" s="78">
        <f t="shared" si="12"/>
        <v>278.58624423538095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876586.04</v>
      </c>
      <c r="K277" s="207">
        <f>อุดรธานี!AR177</f>
        <v>608301.82000000018</v>
      </c>
      <c r="L277" s="207">
        <f>อุดรธานี!AS177</f>
        <v>3756996.79</v>
      </c>
      <c r="M277" s="207">
        <f>อุดรธานี!AT177</f>
        <v>3675884.08</v>
      </c>
      <c r="N277" s="3"/>
      <c r="O277" s="3"/>
      <c r="P277" s="3"/>
      <c r="Q277" s="77">
        <f t="shared" si="11"/>
        <v>81112.709999999963</v>
      </c>
      <c r="R277" s="78">
        <f t="shared" si="12"/>
        <v>729.5139398058252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1095993.78</v>
      </c>
      <c r="K278" s="207">
        <f>อุดรธานี!AR178</f>
        <v>1215946.93</v>
      </c>
      <c r="L278" s="207">
        <f>อุดรธานี!AS178</f>
        <v>3569410.45</v>
      </c>
      <c r="M278" s="207">
        <f>อุดรธานี!AT178</f>
        <v>3755909.1399999997</v>
      </c>
      <c r="N278" s="3"/>
      <c r="O278" s="3"/>
      <c r="P278" s="3"/>
      <c r="Q278" s="77">
        <f t="shared" si="11"/>
        <v>-186498.68999999948</v>
      </c>
      <c r="R278" s="78">
        <f t="shared" si="12"/>
        <v>561.05162684690356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1410852.56</v>
      </c>
      <c r="K279" s="207">
        <f>อุดรธานี!AR179</f>
        <v>971328.46000000008</v>
      </c>
      <c r="L279" s="207">
        <f>อุดรธานี!AS179</f>
        <v>4461439.33</v>
      </c>
      <c r="M279" s="207">
        <f>อุดรธานี!AT179</f>
        <v>4627513.57</v>
      </c>
      <c r="N279" s="3"/>
      <c r="O279" s="3"/>
      <c r="P279" s="3"/>
      <c r="Q279" s="77">
        <f t="shared" si="11"/>
        <v>-166074.24000000022</v>
      </c>
      <c r="R279" s="78">
        <f t="shared" si="12"/>
        <v>552.77404658654439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1013783.29</v>
      </c>
      <c r="K280" s="207">
        <f>อุดรธานี!AR180</f>
        <v>392600.68000000005</v>
      </c>
      <c r="L280" s="207">
        <f>อุดรธานี!AS180</f>
        <v>3171085.8899999997</v>
      </c>
      <c r="M280" s="207">
        <f>อุดรธานี!AT180</f>
        <v>3597881.0300000003</v>
      </c>
      <c r="N280" s="3"/>
      <c r="O280" s="3"/>
      <c r="P280" s="3"/>
      <c r="Q280" s="77">
        <f t="shared" si="11"/>
        <v>-426795.1400000006</v>
      </c>
      <c r="R280" s="78">
        <f t="shared" si="12"/>
        <v>684.01334987057805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1033334.24</v>
      </c>
      <c r="K281" s="207">
        <f>อุดรธานี!AR181</f>
        <v>876317.58</v>
      </c>
      <c r="L281" s="207">
        <f>อุดรธานี!AS181</f>
        <v>3237245.62</v>
      </c>
      <c r="M281" s="207">
        <f>อุดรธานี!AT181</f>
        <v>3529100.41</v>
      </c>
      <c r="N281" s="3"/>
      <c r="O281" s="3"/>
      <c r="P281" s="3"/>
      <c r="Q281" s="77">
        <f t="shared" si="11"/>
        <v>-291854.79000000004</v>
      </c>
      <c r="R281" s="78">
        <f t="shared" si="12"/>
        <v>596.83731932153398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706711.39</v>
      </c>
      <c r="K282" s="207">
        <f>อุดรธานี!AR182</f>
        <v>680303.81</v>
      </c>
      <c r="L282" s="207">
        <f>อุดรธานี!AS182</f>
        <v>3166293.07</v>
      </c>
      <c r="M282" s="207">
        <f>อุดรธานี!AT182</f>
        <v>3224911.4599999995</v>
      </c>
      <c r="N282" s="3"/>
      <c r="O282" s="3"/>
      <c r="P282" s="3"/>
      <c r="Q282" s="77">
        <f t="shared" si="11"/>
        <v>-58618.389999999665</v>
      </c>
      <c r="R282" s="78">
        <f t="shared" si="12"/>
        <v>676.12493487080928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431138.85</v>
      </c>
      <c r="K283" s="207">
        <f>อุดรธานี!AR183</f>
        <v>436158.51</v>
      </c>
      <c r="L283" s="207">
        <f>อุดรธานี!AS183</f>
        <v>2242724.62</v>
      </c>
      <c r="M283" s="207">
        <f>อุดรธานี!AT183</f>
        <v>2344285.2100000004</v>
      </c>
      <c r="N283" s="3"/>
      <c r="O283" s="3"/>
      <c r="P283" s="3"/>
      <c r="Q283" s="77">
        <f t="shared" si="11"/>
        <v>-101560.59000000032</v>
      </c>
      <c r="R283" s="78">
        <f t="shared" si="12"/>
        <v>646.13212906943249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1019433.57</v>
      </c>
      <c r="K284" s="207">
        <f>อุดรธานี!AR184</f>
        <v>1024718.03</v>
      </c>
      <c r="L284" s="207">
        <f>อุดรธานี!AS184</f>
        <v>3483569.66</v>
      </c>
      <c r="M284" s="207">
        <f>อุดรธานี!AT184</f>
        <v>3431296.8499999996</v>
      </c>
      <c r="N284" s="3"/>
      <c r="O284" s="3"/>
      <c r="P284" s="3"/>
      <c r="Q284" s="77">
        <f t="shared" si="11"/>
        <v>52272.810000000522</v>
      </c>
      <c r="R284" s="78">
        <f t="shared" si="12"/>
        <v>523.13705661510744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11554048.120000001</v>
      </c>
      <c r="K285" s="212">
        <f>SUM(K272:K284)</f>
        <v>9049306.1099999994</v>
      </c>
      <c r="L285" s="212">
        <f>SUM(L272:L284)</f>
        <v>38881906.290000007</v>
      </c>
      <c r="M285" s="212">
        <f>SUM(M272:M284)</f>
        <v>40475099.520000003</v>
      </c>
      <c r="N285" s="210">
        <v>13</v>
      </c>
      <c r="O285" s="210">
        <v>13</v>
      </c>
      <c r="P285" s="210">
        <f>N285-O285</f>
        <v>0</v>
      </c>
      <c r="Q285" s="77">
        <f t="shared" si="11"/>
        <v>-1593193.2299999967</v>
      </c>
      <c r="R285" s="78">
        <f>L285/H285</f>
        <v>579.27216545990893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547068.82999999996</v>
      </c>
      <c r="K287" s="207">
        <f>อุดรธานี!AR185</f>
        <v>448973.51999999996</v>
      </c>
      <c r="L287" s="207">
        <f>อุดรธานี!AS185</f>
        <v>1644192.06</v>
      </c>
      <c r="M287" s="207">
        <f>อุดรธานี!AT185</f>
        <v>1606327.9299999997</v>
      </c>
      <c r="N287" s="3"/>
      <c r="O287" s="3"/>
      <c r="P287" s="3"/>
      <c r="Q287" s="77">
        <f t="shared" si="11"/>
        <v>37864.130000000354</v>
      </c>
      <c r="R287" s="78">
        <f t="shared" si="12"/>
        <v>670.82499388004896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918203.56</v>
      </c>
      <c r="K288" s="207">
        <f>อุดรธานี!AR186</f>
        <v>837919.92</v>
      </c>
      <c r="L288" s="207">
        <f>อุดรธานี!AS186</f>
        <v>1933952.9500000002</v>
      </c>
      <c r="M288" s="207">
        <f>อุดรธานี!AT186</f>
        <v>3330059.65</v>
      </c>
      <c r="N288" s="3"/>
      <c r="O288" s="3"/>
      <c r="P288" s="3"/>
      <c r="Q288" s="77">
        <f t="shared" si="11"/>
        <v>-1396106.6999999997</v>
      </c>
      <c r="R288" s="78">
        <f t="shared" si="12"/>
        <v>638.47901947837579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1392975.66</v>
      </c>
      <c r="K289" s="207">
        <f>อุดรธานี!AR187</f>
        <v>1507961.9</v>
      </c>
      <c r="L289" s="207">
        <f>อุดรธานี!AS187</f>
        <v>2925468.55</v>
      </c>
      <c r="M289" s="207">
        <f>อุดรธานี!AT187</f>
        <v>2840634.79</v>
      </c>
      <c r="N289" s="3"/>
      <c r="O289" s="3"/>
      <c r="P289" s="3"/>
      <c r="Q289" s="77">
        <f t="shared" ref="Q289:Q347" si="13">L289-M289</f>
        <v>84833.759999999776</v>
      </c>
      <c r="R289" s="78">
        <f t="shared" ref="R289:R347" si="14">L289/H289</f>
        <v>528.06291516245483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231412.38</v>
      </c>
      <c r="K290" s="207">
        <f>อุดรธานี!AR188</f>
        <v>214319.32</v>
      </c>
      <c r="L290" s="207">
        <f>อุดรธานี!AS188</f>
        <v>869754.65</v>
      </c>
      <c r="M290" s="207">
        <f>อุดรธานี!AT188</f>
        <v>1211197.48</v>
      </c>
      <c r="N290" s="3"/>
      <c r="O290" s="3"/>
      <c r="P290" s="3"/>
      <c r="Q290" s="77">
        <f t="shared" si="13"/>
        <v>-341442.82999999996</v>
      </c>
      <c r="R290" s="78">
        <f t="shared" si="14"/>
        <v>472.17950597176986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843884.03</v>
      </c>
      <c r="K291" s="207">
        <f>อุดรธานี!AR189</f>
        <v>851382.87</v>
      </c>
      <c r="L291" s="207">
        <f>อุดรธานี!AS189</f>
        <v>1702264.32</v>
      </c>
      <c r="M291" s="207">
        <f>อุดรธานี!AT189</f>
        <v>1770746.71</v>
      </c>
      <c r="N291" s="3"/>
      <c r="O291" s="3"/>
      <c r="P291" s="3"/>
      <c r="Q291" s="77">
        <f t="shared" si="13"/>
        <v>-68482.389999999898</v>
      </c>
      <c r="R291" s="78">
        <f t="shared" si="14"/>
        <v>515.36915531335148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3933544.46</v>
      </c>
      <c r="K292" s="212">
        <f>SUM(K286:K291)</f>
        <v>3860557.53</v>
      </c>
      <c r="L292" s="212">
        <f>SUM(L286:L291)</f>
        <v>9075632.5300000012</v>
      </c>
      <c r="M292" s="212">
        <f>SUM(M286:M291)</f>
        <v>10758966.559999999</v>
      </c>
      <c r="N292" s="210">
        <v>5</v>
      </c>
      <c r="O292" s="210">
        <v>5</v>
      </c>
      <c r="P292" s="210">
        <f>N292-O292</f>
        <v>0</v>
      </c>
      <c r="Q292" s="77">
        <f t="shared" si="13"/>
        <v>-1683334.0299999975</v>
      </c>
      <c r="R292" s="78">
        <f>L292/H292</f>
        <v>561.43721187751316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1220366.74</v>
      </c>
      <c r="K294" s="207">
        <f>อุดรธานี!AR190</f>
        <v>1185753.03</v>
      </c>
      <c r="L294" s="207">
        <f>อุดรธานี!AS190</f>
        <v>2617835.8899999997</v>
      </c>
      <c r="M294" s="207">
        <f>อุดรธานี!AT190</f>
        <v>2224356.5699999998</v>
      </c>
      <c r="N294" s="3"/>
      <c r="O294" s="3"/>
      <c r="P294" s="3"/>
      <c r="Q294" s="77">
        <f t="shared" si="13"/>
        <v>393479.31999999983</v>
      </c>
      <c r="R294" s="78">
        <f t="shared" si="14"/>
        <v>770.17825536922612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648509.03</v>
      </c>
      <c r="K295" s="207">
        <f>อุดรธานี!AR191</f>
        <v>1464430.1</v>
      </c>
      <c r="L295" s="207">
        <f>อุดรธานี!AS191</f>
        <v>2766602.3899999997</v>
      </c>
      <c r="M295" s="207">
        <f>อุดรธานี!AT191</f>
        <v>1836815.68</v>
      </c>
      <c r="N295" s="3"/>
      <c r="O295" s="3"/>
      <c r="P295" s="3"/>
      <c r="Q295" s="77">
        <f t="shared" si="13"/>
        <v>929786.70999999973</v>
      </c>
      <c r="R295" s="78">
        <f t="shared" si="14"/>
        <v>1090.5015333070555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704071.77</v>
      </c>
      <c r="K296" s="207">
        <f>อุดรธานี!AR192</f>
        <v>674782.39</v>
      </c>
      <c r="L296" s="207">
        <f>อุดรธานี!AS192</f>
        <v>2297070.7400000002</v>
      </c>
      <c r="M296" s="207">
        <f>อุดรธานี!AT192</f>
        <v>2730871.33</v>
      </c>
      <c r="N296" s="3"/>
      <c r="O296" s="3"/>
      <c r="P296" s="3"/>
      <c r="Q296" s="77">
        <f t="shared" si="13"/>
        <v>-433800.58999999985</v>
      </c>
      <c r="R296" s="78">
        <f t="shared" si="14"/>
        <v>708.97245061728404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1449225.5</v>
      </c>
      <c r="K297" s="207">
        <f>อุดรธานี!AR193</f>
        <v>1468258.49</v>
      </c>
      <c r="L297" s="207">
        <f>อุดรธานี!AS193</f>
        <v>4132524.3600000003</v>
      </c>
      <c r="M297" s="207">
        <f>อุดรธานี!AT193</f>
        <v>3237785.99</v>
      </c>
      <c r="N297" s="3"/>
      <c r="O297" s="3"/>
      <c r="P297" s="3"/>
      <c r="Q297" s="77">
        <f t="shared" si="13"/>
        <v>894738.37000000011</v>
      </c>
      <c r="R297" s="78">
        <f t="shared" si="14"/>
        <v>884.34075754333412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4022173.04</v>
      </c>
      <c r="K298" s="212">
        <f>SUM(K293:K297)</f>
        <v>4793224.01</v>
      </c>
      <c r="L298" s="212">
        <f>SUM(L293:L297)</f>
        <v>11814033.379999999</v>
      </c>
      <c r="M298" s="212">
        <f>SUM(M293:M297)</f>
        <v>10029829.57</v>
      </c>
      <c r="N298" s="210">
        <v>4</v>
      </c>
      <c r="O298" s="210">
        <v>4</v>
      </c>
      <c r="P298" s="210">
        <f>N298-O298</f>
        <v>0</v>
      </c>
      <c r="Q298" s="77">
        <f t="shared" si="13"/>
        <v>1784203.8099999987</v>
      </c>
      <c r="R298" s="78">
        <f>L298/H298</f>
        <v>853.06039280814491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1186150.46</v>
      </c>
      <c r="K300" s="207">
        <f>อุดรธานี!AR194</f>
        <v>1175780.22</v>
      </c>
      <c r="L300" s="207">
        <f>อุดรธานี!AS194</f>
        <v>2244061.5300000003</v>
      </c>
      <c r="M300" s="207">
        <f>อุดรธานี!AT194</f>
        <v>1668699.2</v>
      </c>
      <c r="N300" s="3"/>
      <c r="O300" s="3"/>
      <c r="P300" s="3"/>
      <c r="Q300" s="77">
        <f t="shared" si="13"/>
        <v>575362.33000000031</v>
      </c>
      <c r="R300" s="78">
        <f t="shared" si="14"/>
        <v>700.17520436817483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1216994.71</v>
      </c>
      <c r="K301" s="207">
        <f>อุดรธานี!AR195</f>
        <v>922828.24999999988</v>
      </c>
      <c r="L301" s="207">
        <f>อุดรธานี!AS195</f>
        <v>2519732.7299999995</v>
      </c>
      <c r="M301" s="207">
        <f>อุดรธานี!AT195</f>
        <v>2037250.69</v>
      </c>
      <c r="N301" s="3"/>
      <c r="O301" s="3"/>
      <c r="P301" s="3"/>
      <c r="Q301" s="77">
        <f t="shared" si="13"/>
        <v>482482.03999999957</v>
      </c>
      <c r="R301" s="78">
        <f t="shared" si="14"/>
        <v>980.05940490081662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766594.85</v>
      </c>
      <c r="K302" s="207">
        <f>อุดรธานี!AR196</f>
        <v>637064.18000000005</v>
      </c>
      <c r="L302" s="207">
        <f>อุดรธานี!AS196</f>
        <v>3291204.68</v>
      </c>
      <c r="M302" s="207">
        <f>อุดรธานี!AT196</f>
        <v>3181241.1</v>
      </c>
      <c r="N302" s="3"/>
      <c r="O302" s="3"/>
      <c r="P302" s="3"/>
      <c r="Q302" s="77">
        <f t="shared" si="13"/>
        <v>109963.58000000007</v>
      </c>
      <c r="R302" s="78">
        <f t="shared" si="14"/>
        <v>1047.4871674092935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593230.48</v>
      </c>
      <c r="K303" s="207">
        <f>อุดรธานี!AR197</f>
        <v>698796.99</v>
      </c>
      <c r="L303" s="207">
        <f>อุดรธานี!AS197</f>
        <v>1561005.24</v>
      </c>
      <c r="M303" s="207">
        <f>อุดรธานี!AT197</f>
        <v>1473260.69</v>
      </c>
      <c r="N303" s="3"/>
      <c r="O303" s="3"/>
      <c r="P303" s="3"/>
      <c r="Q303" s="77">
        <f t="shared" si="13"/>
        <v>87744.550000000047</v>
      </c>
      <c r="R303" s="78">
        <f t="shared" si="14"/>
        <v>1077.2983022774326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496170.8</v>
      </c>
      <c r="K304" s="207">
        <f>อุดรธานี!AR198</f>
        <v>308488.51000000007</v>
      </c>
      <c r="L304" s="207">
        <f>อุดรธานี!AS198</f>
        <v>1709714.84</v>
      </c>
      <c r="M304" s="207">
        <f>อุดรธานี!AT198</f>
        <v>1374191.9200000002</v>
      </c>
      <c r="N304" s="3"/>
      <c r="O304" s="3"/>
      <c r="P304" s="3"/>
      <c r="Q304" s="77">
        <f t="shared" si="13"/>
        <v>335522.91999999993</v>
      </c>
      <c r="R304" s="78">
        <f t="shared" si="14"/>
        <v>878.1278068823832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418000.62</v>
      </c>
      <c r="K305" s="207">
        <f>อุดรธานี!AR199</f>
        <v>413518.72</v>
      </c>
      <c r="L305" s="207">
        <f>อุดรธานี!AS199</f>
        <v>1896794.22</v>
      </c>
      <c r="M305" s="207">
        <f>อุดรธานี!AT199</f>
        <v>1821707.81</v>
      </c>
      <c r="N305" s="3"/>
      <c r="O305" s="3"/>
      <c r="P305" s="3"/>
      <c r="Q305" s="77">
        <f t="shared" si="13"/>
        <v>75086.409999999916</v>
      </c>
      <c r="R305" s="78">
        <f t="shared" si="14"/>
        <v>1846.9271859785783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1903436.18</v>
      </c>
      <c r="K306" s="207">
        <f>อุดรธานี!AR200</f>
        <v>1948037.73</v>
      </c>
      <c r="L306" s="207">
        <f>อุดรธานี!AS200</f>
        <v>2576695.7599999998</v>
      </c>
      <c r="M306" s="207">
        <f>อุดรธานี!AT200</f>
        <v>2219694.89</v>
      </c>
      <c r="N306" s="3"/>
      <c r="O306" s="3"/>
      <c r="P306" s="3"/>
      <c r="Q306" s="77">
        <f t="shared" si="13"/>
        <v>357000.86999999965</v>
      </c>
      <c r="R306" s="78">
        <f t="shared" si="14"/>
        <v>750.78547785547778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405119.39</v>
      </c>
      <c r="K307" s="207">
        <f>อุดรธานี!AR201</f>
        <v>417552.39</v>
      </c>
      <c r="L307" s="207">
        <f>อุดรธานี!AS201</f>
        <v>2311784.09</v>
      </c>
      <c r="M307" s="207">
        <f>อุดรธานี!AT201</f>
        <v>2353599.0299999998</v>
      </c>
      <c r="N307" s="3"/>
      <c r="O307" s="3"/>
      <c r="P307" s="3"/>
      <c r="Q307" s="77">
        <f t="shared" si="13"/>
        <v>-41814.939999999944</v>
      </c>
      <c r="R307" s="78">
        <f t="shared" si="14"/>
        <v>859.71888806247671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842353.56</v>
      </c>
      <c r="K308" s="207">
        <f>อุดรธานี!AR202</f>
        <v>913689.56</v>
      </c>
      <c r="L308" s="207">
        <f>อุดรธานี!AS202</f>
        <v>1086449.3900000001</v>
      </c>
      <c r="M308" s="207">
        <f>อุดรธานี!AT202</f>
        <v>1009040.4</v>
      </c>
      <c r="N308" s="235"/>
      <c r="O308" s="235"/>
      <c r="P308" s="235"/>
      <c r="Q308" s="200">
        <f t="shared" si="13"/>
        <v>77408.990000000107</v>
      </c>
      <c r="R308" s="200">
        <f t="shared" si="14"/>
        <v>1067.2390864440081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7828051.0499999989</v>
      </c>
      <c r="K309" s="212">
        <f>SUM(K299:K308)</f>
        <v>7435756.5499999989</v>
      </c>
      <c r="L309" s="212">
        <f>SUM(L299:L308)</f>
        <v>19197442.48</v>
      </c>
      <c r="M309" s="212">
        <f>SUM(M299:M308)</f>
        <v>17138685.73</v>
      </c>
      <c r="N309" s="210">
        <v>9</v>
      </c>
      <c r="O309" s="210">
        <v>9</v>
      </c>
      <c r="P309" s="210">
        <v>0</v>
      </c>
      <c r="Q309" s="77">
        <f t="shared" si="13"/>
        <v>2058756.75</v>
      </c>
      <c r="R309" s="78">
        <f>L309/H309</f>
        <v>937.37512109375007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636948.26</v>
      </c>
      <c r="K311" s="207">
        <f>อุดรธานี!AR203</f>
        <v>677213.7</v>
      </c>
      <c r="L311" s="207">
        <f>อุดรธานี!AS203</f>
        <v>2615282.16</v>
      </c>
      <c r="M311" s="207">
        <f>อุดรธานี!AT203</f>
        <v>2374334.2600000002</v>
      </c>
      <c r="N311" s="3"/>
      <c r="O311" s="3"/>
      <c r="P311" s="3"/>
      <c r="Q311" s="77">
        <f t="shared" si="13"/>
        <v>240947.89999999991</v>
      </c>
      <c r="R311" s="78">
        <f t="shared" si="14"/>
        <v>773.06596511971622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1261996.1399999999</v>
      </c>
      <c r="K312" s="207">
        <f>อุดรธานี!AR204</f>
        <v>1203850.1299999999</v>
      </c>
      <c r="L312" s="207">
        <f>อุดรธานี!AS204</f>
        <v>2946845.9699999997</v>
      </c>
      <c r="M312" s="207">
        <f>อุดรธานี!AT204</f>
        <v>2363022.0499999998</v>
      </c>
      <c r="N312" s="3"/>
      <c r="O312" s="3"/>
      <c r="P312" s="3"/>
      <c r="Q312" s="77">
        <f t="shared" si="13"/>
        <v>583823.91999999993</v>
      </c>
      <c r="R312" s="78">
        <f t="shared" si="14"/>
        <v>1012.3139711439367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621888.69999999995</v>
      </c>
      <c r="K313" s="207">
        <f>อุดรธานี!AR205</f>
        <v>686683.72</v>
      </c>
      <c r="L313" s="207">
        <f>อุดรธานี!AS205</f>
        <v>3473666.65</v>
      </c>
      <c r="M313" s="207">
        <f>อุดรธานี!AT205</f>
        <v>3641826.36</v>
      </c>
      <c r="N313" s="3"/>
      <c r="O313" s="3"/>
      <c r="P313" s="3"/>
      <c r="Q313" s="77">
        <f t="shared" si="13"/>
        <v>-168159.70999999996</v>
      </c>
      <c r="R313" s="78">
        <f t="shared" si="14"/>
        <v>633.18750455705435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719411.59</v>
      </c>
      <c r="K314" s="207">
        <f>อุดรธานี!AR206</f>
        <v>490934.36</v>
      </c>
      <c r="L314" s="207">
        <f>อุดรธานี!AS206</f>
        <v>2766603.51</v>
      </c>
      <c r="M314" s="207">
        <f>อุดรธานี!AT206</f>
        <v>2541155.0300000003</v>
      </c>
      <c r="N314" s="3"/>
      <c r="O314" s="3"/>
      <c r="P314" s="3"/>
      <c r="Q314" s="77">
        <f>L314-M314</f>
        <v>225448.47999999952</v>
      </c>
      <c r="R314" s="78">
        <f t="shared" si="14"/>
        <v>838.11072705240827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3240244.6899999995</v>
      </c>
      <c r="K315" s="212">
        <f>SUM(K310:K314)</f>
        <v>3058681.9099999997</v>
      </c>
      <c r="L315" s="212">
        <f>SUM(L310:L314)</f>
        <v>11802398.289999999</v>
      </c>
      <c r="M315" s="212">
        <f>SUM(M310:M314)</f>
        <v>10920337.699999999</v>
      </c>
      <c r="N315" s="210">
        <v>4</v>
      </c>
      <c r="O315" s="210">
        <v>4</v>
      </c>
      <c r="P315" s="210">
        <f>N315-O315</f>
        <v>0</v>
      </c>
      <c r="Q315" s="77">
        <f t="shared" si="13"/>
        <v>882060.58999999985</v>
      </c>
      <c r="R315" s="78">
        <f>L315/H315</f>
        <v>782.60050991313562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1808915.76</v>
      </c>
      <c r="K317" s="207">
        <f>อุดรธานี!AR63</f>
        <v>1799316.96</v>
      </c>
      <c r="L317" s="207">
        <f>อุดรธานี!AS63</f>
        <v>2928259.66</v>
      </c>
      <c r="M317" s="207">
        <f>อุดรธานี!AT63</f>
        <v>2874509.3</v>
      </c>
      <c r="N317" s="3"/>
      <c r="O317" s="3"/>
      <c r="P317" s="3"/>
      <c r="Q317" s="77">
        <f>L317-M317</f>
        <v>53750.360000000335</v>
      </c>
      <c r="R317" s="78">
        <f>L317/H317</f>
        <v>813.17957789502918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1808915.76</v>
      </c>
      <c r="K318" s="212">
        <f>SUM(K316:K317)</f>
        <v>1799316.96</v>
      </c>
      <c r="L318" s="212">
        <f>SUM(L316:L317)</f>
        <v>2928259.66</v>
      </c>
      <c r="M318" s="212">
        <f>SUM(M316:M317)</f>
        <v>2874509.3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1835830.18</v>
      </c>
      <c r="K320" s="207">
        <f>อุดรธานี!AR207</f>
        <v>1729472.5899999999</v>
      </c>
      <c r="L320" s="207">
        <f>อุดรธานี!AS207</f>
        <v>2469040.7999999998</v>
      </c>
      <c r="M320" s="207">
        <f>อุดรธานี!AT207</f>
        <v>2540922.56</v>
      </c>
      <c r="N320" s="3"/>
      <c r="O320" s="3"/>
      <c r="P320" s="3"/>
      <c r="Q320" s="77">
        <f t="shared" si="13"/>
        <v>-71881.760000000242</v>
      </c>
      <c r="R320" s="78">
        <f t="shared" si="14"/>
        <v>624.59924108272196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1772453.05</v>
      </c>
      <c r="K321" s="207">
        <f>อุดรธานี!AR208</f>
        <v>1963578.4400000002</v>
      </c>
      <c r="L321" s="207">
        <f>อุดรธานี!AS208</f>
        <v>2164032.6</v>
      </c>
      <c r="M321" s="207">
        <f>อุดรธานี!AT208</f>
        <v>2395596</v>
      </c>
      <c r="N321" s="3"/>
      <c r="O321" s="3"/>
      <c r="P321" s="3"/>
      <c r="Q321" s="77">
        <f t="shared" si="13"/>
        <v>-231563.39999999991</v>
      </c>
      <c r="R321" s="78">
        <f t="shared" si="14"/>
        <v>637.41755522827691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1240225.52</v>
      </c>
      <c r="K322" s="207">
        <f>อุดรธานี!AR209</f>
        <v>1718597.1</v>
      </c>
      <c r="L322" s="207">
        <f>อุดรธานี!AS209</f>
        <v>2462233.0099999998</v>
      </c>
      <c r="M322" s="207">
        <f>อุดรธานี!AT209</f>
        <v>2228624.5500000003</v>
      </c>
      <c r="N322" s="3"/>
      <c r="O322" s="3"/>
      <c r="P322" s="3"/>
      <c r="Q322" s="77">
        <f t="shared" si="13"/>
        <v>233608.4599999995</v>
      </c>
      <c r="R322" s="78">
        <f t="shared" si="14"/>
        <v>912.95254356692612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2677893.75</v>
      </c>
      <c r="K323" s="207">
        <f>อุดรธานี!AR210</f>
        <v>2794475.5500000003</v>
      </c>
      <c r="L323" s="207">
        <f>อุดรธานี!AS210</f>
        <v>3365611.84</v>
      </c>
      <c r="M323" s="207">
        <f>อุดรธานี!AT210</f>
        <v>3075723.67</v>
      </c>
      <c r="N323" s="3"/>
      <c r="O323" s="3"/>
      <c r="P323" s="3"/>
      <c r="Q323" s="77">
        <f t="shared" si="13"/>
        <v>289888.16999999993</v>
      </c>
      <c r="R323" s="78">
        <f t="shared" si="14"/>
        <v>568.61156276398037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452394.98</v>
      </c>
      <c r="K324" s="207">
        <f>อุดรธานี!AR211</f>
        <v>822524.06</v>
      </c>
      <c r="L324" s="207">
        <f>อุดรธานี!AS211</f>
        <v>2512238.75</v>
      </c>
      <c r="M324" s="207">
        <f>อุดรธานี!AT211</f>
        <v>2336612.0499999998</v>
      </c>
      <c r="N324" s="3"/>
      <c r="O324" s="3"/>
      <c r="P324" s="3"/>
      <c r="Q324" s="77">
        <f t="shared" si="13"/>
        <v>175626.70000000019</v>
      </c>
      <c r="R324" s="78">
        <f t="shared" si="14"/>
        <v>1572.1143617021276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7978797.4800000004</v>
      </c>
      <c r="K325" s="228">
        <f>SUM(K319:K324)</f>
        <v>9028647.7400000021</v>
      </c>
      <c r="L325" s="212">
        <f>SUM(L319:L324)</f>
        <v>12973157</v>
      </c>
      <c r="M325" s="212">
        <f>SUM(M319:M324)</f>
        <v>12577478.830000002</v>
      </c>
      <c r="N325" s="210">
        <v>5</v>
      </c>
      <c r="O325" s="210">
        <v>5</v>
      </c>
      <c r="P325" s="210">
        <f>N325-O325</f>
        <v>0</v>
      </c>
      <c r="Q325" s="77">
        <f t="shared" si="13"/>
        <v>395678.16999999806</v>
      </c>
      <c r="R325" s="78">
        <f>L325/H325</f>
        <v>738.70612686482173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1258060.33</v>
      </c>
      <c r="K327" s="207">
        <f>อุดรธานี!AR212</f>
        <v>1224175.6900000002</v>
      </c>
      <c r="L327" s="207">
        <f>อุดรธานี!AS212</f>
        <v>3321888.9200000004</v>
      </c>
      <c r="M327" s="207">
        <f>อุดรธานี!AT212</f>
        <v>2864056.3200000003</v>
      </c>
      <c r="N327" s="3"/>
      <c r="O327" s="3"/>
      <c r="P327" s="3"/>
      <c r="Q327" s="77">
        <f t="shared" si="13"/>
        <v>457832.60000000009</v>
      </c>
      <c r="R327" s="78">
        <f t="shared" si="14"/>
        <v>543.14730542838458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1824971.2</v>
      </c>
      <c r="K328" s="207">
        <f>อุดรธานี!AR213</f>
        <v>1887218.75</v>
      </c>
      <c r="L328" s="207">
        <f>อุดรธานี!AS213</f>
        <v>2918620.58</v>
      </c>
      <c r="M328" s="207">
        <f>อุดรธานี!AT213</f>
        <v>3166414.43</v>
      </c>
      <c r="N328" s="3"/>
      <c r="O328" s="3"/>
      <c r="P328" s="3"/>
      <c r="Q328" s="77">
        <f t="shared" si="13"/>
        <v>-247793.85000000009</v>
      </c>
      <c r="R328" s="78">
        <f t="shared" si="14"/>
        <v>1175.9148186946011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588754.89</v>
      </c>
      <c r="K329" s="207">
        <f>อุดรธานี!AR214</f>
        <v>554622.38</v>
      </c>
      <c r="L329" s="207">
        <f>อุดรธานี!AS214</f>
        <v>2665523.35</v>
      </c>
      <c r="M329" s="207">
        <f>อุดรธานี!AT214</f>
        <v>2857924.8699999996</v>
      </c>
      <c r="N329" s="3"/>
      <c r="O329" s="3"/>
      <c r="P329" s="3"/>
      <c r="Q329" s="77">
        <f t="shared" si="13"/>
        <v>-192401.51999999955</v>
      </c>
      <c r="R329" s="78">
        <f t="shared" si="14"/>
        <v>1002.8304552294959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1882230.39</v>
      </c>
      <c r="K330" s="207">
        <f>อุดรธานี!AR215</f>
        <v>1910864.7799999998</v>
      </c>
      <c r="L330" s="207">
        <f>อุดรธานี!AS215</f>
        <v>5661857.5499999998</v>
      </c>
      <c r="M330" s="207">
        <f>อุดรธานี!AT215</f>
        <v>5682273.7000000002</v>
      </c>
      <c r="N330" s="3"/>
      <c r="O330" s="3"/>
      <c r="P330" s="3"/>
      <c r="Q330" s="77">
        <f t="shared" si="13"/>
        <v>-20416.150000000373</v>
      </c>
      <c r="R330" s="78">
        <f t="shared" si="14"/>
        <v>715.6038359453994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5554016.8100000005</v>
      </c>
      <c r="K331" s="212">
        <f>SUM(K326:K330)</f>
        <v>5576881.5999999996</v>
      </c>
      <c r="L331" s="212">
        <f>SUM(L326:L330)</f>
        <v>14567890.399999999</v>
      </c>
      <c r="M331" s="212">
        <f>SUM(M326:M330)</f>
        <v>14570669.32</v>
      </c>
      <c r="N331" s="210">
        <v>4</v>
      </c>
      <c r="O331" s="210">
        <v>4</v>
      </c>
      <c r="P331" s="210">
        <f>N331-O331</f>
        <v>0</v>
      </c>
      <c r="Q331" s="77">
        <f t="shared" si="13"/>
        <v>-2778.9200000017881</v>
      </c>
      <c r="R331" s="78">
        <f t="shared" si="14"/>
        <v>760.01097662771281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271190160.81999993</v>
      </c>
      <c r="K332" s="219">
        <f t="shared" si="15"/>
        <v>337442489.02000004</v>
      </c>
      <c r="L332" s="218">
        <f t="shared" si="15"/>
        <v>667735800.87999988</v>
      </c>
      <c r="M332" s="218">
        <f t="shared" si="15"/>
        <v>646672055.81000006</v>
      </c>
      <c r="N332" s="216">
        <f t="shared" si="15"/>
        <v>208</v>
      </c>
      <c r="O332" s="216">
        <f t="shared" si="15"/>
        <v>208</v>
      </c>
      <c r="P332" s="216">
        <f>N332-O332</f>
        <v>0</v>
      </c>
      <c r="Q332" s="77">
        <f t="shared" si="13"/>
        <v>21063745.069999814</v>
      </c>
      <c r="R332" s="78">
        <f t="shared" si="14"/>
        <v>670.53326566435157</v>
      </c>
    </row>
    <row r="333" spans="1:18" ht="24" customHeight="1" thickTop="1" thickBot="1" x14ac:dyDescent="0.75">
      <c r="A333" s="220"/>
      <c r="B333" s="221"/>
      <c r="C333" s="221"/>
      <c r="D333" s="221"/>
      <c r="E333" s="317" t="s">
        <v>303</v>
      </c>
      <c r="F333" s="318"/>
      <c r="G333" s="319"/>
      <c r="H333" s="222"/>
      <c r="I333" s="220"/>
      <c r="J333" s="257">
        <f>J332/O332</f>
        <v>1303798.8500961536</v>
      </c>
      <c r="K333" s="258">
        <f>K332/O332</f>
        <v>1622319.6587500002</v>
      </c>
      <c r="L333" s="257">
        <f>L332/O332</f>
        <v>3210268.2734615379</v>
      </c>
      <c r="M333" s="257">
        <f>M332/O332</f>
        <v>3109000.2683173078</v>
      </c>
      <c r="N333" s="221"/>
      <c r="O333" s="221"/>
      <c r="P333" s="221"/>
      <c r="Q333" s="77">
        <f t="shared" si="13"/>
        <v>101268.00514423009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4379033.9400000004</v>
      </c>
      <c r="K335" s="207">
        <f>'เลย '!AM4</f>
        <v>4138177.2200000007</v>
      </c>
      <c r="L335" s="207">
        <f>'เลย '!AN4</f>
        <v>3867311.62</v>
      </c>
      <c r="M335" s="207">
        <f>'เลย '!AO4</f>
        <v>4413602.9300000006</v>
      </c>
      <c r="N335" s="3"/>
      <c r="O335" s="3"/>
      <c r="P335" s="3"/>
      <c r="Q335" s="77">
        <f t="shared" si="13"/>
        <v>-546291.31000000052</v>
      </c>
      <c r="R335" s="78">
        <f t="shared" si="14"/>
        <v>555.64822126436786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255050.08</v>
      </c>
      <c r="K336" s="207">
        <f>'เลย '!AM5</f>
        <v>448549.68999999994</v>
      </c>
      <c r="L336" s="207">
        <f>'เลย '!AN5</f>
        <v>1606542.1199999999</v>
      </c>
      <c r="M336" s="207">
        <f>'เลย '!AO5</f>
        <v>1773474.3299999998</v>
      </c>
      <c r="N336" s="3"/>
      <c r="O336" s="3"/>
      <c r="P336" s="3"/>
      <c r="Q336" s="77">
        <f t="shared" si="13"/>
        <v>-166932.20999999996</v>
      </c>
      <c r="R336" s="78">
        <f t="shared" si="14"/>
        <v>744.80394993045888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2006672.49</v>
      </c>
      <c r="K337" s="207">
        <f>'เลย '!AM6</f>
        <v>1967130.0499999998</v>
      </c>
      <c r="L337" s="207">
        <f>'เลย '!AN6</f>
        <v>4580472.2300000004</v>
      </c>
      <c r="M337" s="207">
        <f>'เลย '!AO6</f>
        <v>5304344.4000000004</v>
      </c>
      <c r="N337" s="3"/>
      <c r="O337" s="3"/>
      <c r="P337" s="3"/>
      <c r="Q337" s="77">
        <f t="shared" si="13"/>
        <v>-723872.16999999993</v>
      </c>
      <c r="R337" s="78">
        <f t="shared" si="14"/>
        <v>696.64976882129281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727512.75</v>
      </c>
      <c r="K338" s="207">
        <f>'เลย '!AM7</f>
        <v>785545.57000000007</v>
      </c>
      <c r="L338" s="207">
        <f>'เลย '!AN7</f>
        <v>3367545.77</v>
      </c>
      <c r="M338" s="207">
        <f>'เลย '!AO7</f>
        <v>3419078.3100000005</v>
      </c>
      <c r="N338" s="3"/>
      <c r="O338" s="3"/>
      <c r="P338" s="3"/>
      <c r="Q338" s="77">
        <f t="shared" si="13"/>
        <v>-51532.540000000503</v>
      </c>
      <c r="R338" s="78">
        <f t="shared" si="14"/>
        <v>995.72612950916619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732596.28</v>
      </c>
      <c r="K339" s="207">
        <f>'เลย '!AM8</f>
        <v>1010454.51</v>
      </c>
      <c r="L339" s="207">
        <f>'เลย '!AN8</f>
        <v>2622326.7199999997</v>
      </c>
      <c r="M339" s="207">
        <f>'เลย '!AO8</f>
        <v>2350041.7600000002</v>
      </c>
      <c r="N339" s="3"/>
      <c r="O339" s="3"/>
      <c r="P339" s="3"/>
      <c r="Q339" s="77">
        <f t="shared" si="13"/>
        <v>272284.9599999995</v>
      </c>
      <c r="R339" s="78">
        <f t="shared" si="14"/>
        <v>819.47709999999995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883196.73</v>
      </c>
      <c r="K340" s="207">
        <f>'เลย '!AM9</f>
        <v>528987.16</v>
      </c>
      <c r="L340" s="207">
        <f>'เลย '!AN9</f>
        <v>1221035.96</v>
      </c>
      <c r="M340" s="207">
        <f>'เลย '!AO9</f>
        <v>1395475.76</v>
      </c>
      <c r="N340" s="3"/>
      <c r="O340" s="3"/>
      <c r="P340" s="3"/>
      <c r="Q340" s="77">
        <f t="shared" si="13"/>
        <v>-174439.80000000005</v>
      </c>
      <c r="R340" s="78">
        <f t="shared" si="14"/>
        <v>673.86090507726271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1381569.6</v>
      </c>
      <c r="K341" s="207">
        <f>'เลย '!AM10</f>
        <v>1445656.86</v>
      </c>
      <c r="L341" s="207">
        <f>'เลย '!AN10</f>
        <v>2490950.42</v>
      </c>
      <c r="M341" s="207">
        <f>'เลย '!AO10</f>
        <v>2951915.79</v>
      </c>
      <c r="N341" s="3"/>
      <c r="O341" s="3"/>
      <c r="P341" s="3"/>
      <c r="Q341" s="77">
        <f t="shared" si="13"/>
        <v>-460965.37000000011</v>
      </c>
      <c r="R341" s="78">
        <f t="shared" si="14"/>
        <v>482.36840046475601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399714.37</v>
      </c>
      <c r="K342" s="207">
        <f>'เลย '!AM11</f>
        <v>410054.98</v>
      </c>
      <c r="L342" s="207">
        <f>'เลย '!AN11</f>
        <v>4934836.96</v>
      </c>
      <c r="M342" s="207">
        <f>'เลย '!AO11</f>
        <v>2739972.64</v>
      </c>
      <c r="N342" s="3"/>
      <c r="O342" s="3"/>
      <c r="P342" s="3"/>
      <c r="Q342" s="77">
        <f t="shared" si="13"/>
        <v>2194864.3199999998</v>
      </c>
      <c r="R342" s="78">
        <f t="shared" si="14"/>
        <v>1563.141260690529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1168865.72</v>
      </c>
      <c r="K343" s="207">
        <f>'เลย '!AM12</f>
        <v>1328923.5</v>
      </c>
      <c r="L343" s="207">
        <f>'เลย '!AN12</f>
        <v>2747912.15</v>
      </c>
      <c r="M343" s="207">
        <f>'เลย '!AO12</f>
        <v>2947636.79</v>
      </c>
      <c r="N343" s="3"/>
      <c r="O343" s="3"/>
      <c r="P343" s="3"/>
      <c r="Q343" s="77">
        <f t="shared" si="13"/>
        <v>-199724.64000000013</v>
      </c>
      <c r="R343" s="78">
        <f t="shared" si="14"/>
        <v>530.99751690821256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658346.96</v>
      </c>
      <c r="K344" s="207">
        <f>'เลย '!AM13</f>
        <v>824187.87</v>
      </c>
      <c r="L344" s="207">
        <f>'เลย '!AN13</f>
        <v>2459537.0700000003</v>
      </c>
      <c r="M344" s="207">
        <f>'เลย '!AO13</f>
        <v>3023370.78</v>
      </c>
      <c r="N344" s="3"/>
      <c r="O344" s="3"/>
      <c r="P344" s="3"/>
      <c r="Q344" s="77">
        <f t="shared" si="13"/>
        <v>-563833.7099999995</v>
      </c>
      <c r="R344" s="78">
        <f t="shared" si="14"/>
        <v>446.53904684095863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843478.68</v>
      </c>
      <c r="K345" s="207">
        <f>'เลย '!AM14</f>
        <v>933057.94000000006</v>
      </c>
      <c r="L345" s="207">
        <f>'เลย '!AN14</f>
        <v>2294651.35</v>
      </c>
      <c r="M345" s="207">
        <f>'เลย '!AO14</f>
        <v>2333617.06</v>
      </c>
      <c r="N345" s="3"/>
      <c r="O345" s="3"/>
      <c r="P345" s="3"/>
      <c r="Q345" s="77">
        <f t="shared" si="13"/>
        <v>-38965.709999999963</v>
      </c>
      <c r="R345" s="78">
        <f t="shared" si="14"/>
        <v>1047.7860045662101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527799.54</v>
      </c>
      <c r="K346" s="207">
        <f>'เลย '!AM15</f>
        <v>561467.32000000007</v>
      </c>
      <c r="L346" s="207">
        <f>'เลย '!AN15</f>
        <v>1052289.56</v>
      </c>
      <c r="M346" s="207">
        <f>'เลย '!AO15</f>
        <v>1327747.76</v>
      </c>
      <c r="N346" s="3"/>
      <c r="O346" s="3"/>
      <c r="P346" s="3"/>
      <c r="Q346" s="77">
        <f t="shared" si="13"/>
        <v>-275458.19999999995</v>
      </c>
      <c r="R346" s="78">
        <f t="shared" si="14"/>
        <v>432.68485197368426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1020277.93</v>
      </c>
      <c r="K347" s="207">
        <f>'เลย '!AM16</f>
        <v>951963.7</v>
      </c>
      <c r="L347" s="207">
        <f>'เลย '!AN16</f>
        <v>1399556.37</v>
      </c>
      <c r="M347" s="207">
        <f>'เลย '!AO16</f>
        <v>1624087.43</v>
      </c>
      <c r="N347" s="3"/>
      <c r="O347" s="3"/>
      <c r="P347" s="3"/>
      <c r="Q347" s="77">
        <f t="shared" si="13"/>
        <v>-224531.05999999982</v>
      </c>
      <c r="R347" s="78">
        <f t="shared" si="14"/>
        <v>492.80153873239442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14984115.07</v>
      </c>
      <c r="K348" s="212">
        <f>SUM(K334:K347)</f>
        <v>15334156.369999997</v>
      </c>
      <c r="L348" s="212">
        <f>SUM(L334:L347)</f>
        <v>34644968.300000004</v>
      </c>
      <c r="M348" s="212">
        <f>SUM(M334:M347)</f>
        <v>35604365.740000002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-959397.43999999762</v>
      </c>
      <c r="R348" s="78">
        <f>L348/H348</f>
        <v>685.33328651685406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558870.96</v>
      </c>
      <c r="K350" s="207">
        <f>'เลย '!AM17</f>
        <v>656073.78999999992</v>
      </c>
      <c r="L350" s="207">
        <f>'เลย '!AN17</f>
        <v>1916215.98</v>
      </c>
      <c r="M350" s="207">
        <f>'เลย '!AO17</f>
        <v>1723704.15</v>
      </c>
      <c r="N350" s="3"/>
      <c r="O350" s="3"/>
      <c r="P350" s="3"/>
      <c r="Q350" s="77">
        <f t="shared" si="16"/>
        <v>192511.83000000007</v>
      </c>
      <c r="R350" s="78">
        <f t="shared" ref="R350:R400" si="17">L350/H350</f>
        <v>1098.1180401146132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292297.43</v>
      </c>
      <c r="K351" s="207">
        <f>'เลย '!AM18</f>
        <v>262393.71000000002</v>
      </c>
      <c r="L351" s="207">
        <f>'เลย '!AN18</f>
        <v>1023383.29</v>
      </c>
      <c r="M351" s="207">
        <f>'เลย '!AO18</f>
        <v>958843.05999999994</v>
      </c>
      <c r="N351" s="3"/>
      <c r="O351" s="3"/>
      <c r="P351" s="3"/>
      <c r="Q351" s="77">
        <f t="shared" si="16"/>
        <v>64540.230000000098</v>
      </c>
      <c r="R351" s="78">
        <f t="shared" si="17"/>
        <v>825.30910483870969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673009.36</v>
      </c>
      <c r="K352" s="207">
        <f>'เลย '!AM19</f>
        <v>696038.42</v>
      </c>
      <c r="L352" s="207">
        <f>'เลย '!AN19</f>
        <v>1944605.3599999999</v>
      </c>
      <c r="M352" s="207">
        <f>'เลย '!AO19</f>
        <v>1666538.1500000001</v>
      </c>
      <c r="N352" s="3"/>
      <c r="O352" s="3"/>
      <c r="P352" s="3"/>
      <c r="Q352" s="77">
        <f t="shared" si="16"/>
        <v>278067.20999999973</v>
      </c>
      <c r="R352" s="78">
        <f t="shared" si="17"/>
        <v>803.22402313093755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1524177.75</v>
      </c>
      <c r="K353" s="212">
        <f>SUM(K350:K352)</f>
        <v>1614505.92</v>
      </c>
      <c r="L353" s="212">
        <f>SUM(L350:L352)</f>
        <v>4884204.63</v>
      </c>
      <c r="M353" s="212">
        <f>SUM(M350:M352)</f>
        <v>4349085.3600000003</v>
      </c>
      <c r="N353" s="210">
        <v>3</v>
      </c>
      <c r="O353" s="210">
        <v>3</v>
      </c>
      <c r="P353" s="210">
        <f>N353-O353</f>
        <v>0</v>
      </c>
      <c r="Q353" s="77">
        <f t="shared" si="16"/>
        <v>535119.26999999955</v>
      </c>
      <c r="R353" s="78">
        <f>L353/H353</f>
        <v>903.478473917869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2414693.4900000002</v>
      </c>
      <c r="K355" s="207">
        <f>'เลย '!AM20</f>
        <v>2420107.2900000005</v>
      </c>
      <c r="L355" s="207">
        <f>'เลย '!AN20</f>
        <v>3027838.7399999998</v>
      </c>
      <c r="M355" s="207">
        <f>'เลย '!AO20</f>
        <v>2457732.0699999998</v>
      </c>
      <c r="N355" s="3"/>
      <c r="O355" s="3"/>
      <c r="P355" s="3"/>
      <c r="Q355" s="77">
        <f t="shared" si="16"/>
        <v>570106.66999999993</v>
      </c>
      <c r="R355" s="78">
        <f t="shared" si="17"/>
        <v>659.51617076889556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868086.83</v>
      </c>
      <c r="K356" s="207">
        <f>'เลย '!AM21</f>
        <v>703207.55</v>
      </c>
      <c r="L356" s="207">
        <f>'เลย '!AN21</f>
        <v>1910331.58</v>
      </c>
      <c r="M356" s="207">
        <f>'เลย '!AO21</f>
        <v>1679909.3499999999</v>
      </c>
      <c r="N356" s="3"/>
      <c r="O356" s="3"/>
      <c r="P356" s="3"/>
      <c r="Q356" s="77">
        <f t="shared" si="16"/>
        <v>230422.23000000021</v>
      </c>
      <c r="R356" s="78">
        <f t="shared" si="17"/>
        <v>683.48178175313058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1882682.32</v>
      </c>
      <c r="K357" s="207">
        <f>'เลย '!AM22</f>
        <v>1920369.95</v>
      </c>
      <c r="L357" s="207">
        <f>'เลย '!AN22</f>
        <v>2625478.1500000004</v>
      </c>
      <c r="M357" s="207">
        <f>'เลย '!AO22</f>
        <v>2895445.8600000003</v>
      </c>
      <c r="N357" s="3"/>
      <c r="O357" s="3"/>
      <c r="P357" s="3"/>
      <c r="Q357" s="77">
        <f t="shared" si="16"/>
        <v>-269967.70999999996</v>
      </c>
      <c r="R357" s="78">
        <f t="shared" si="17"/>
        <v>733.78371995528244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1095767.1000000001</v>
      </c>
      <c r="K358" s="207">
        <f>'เลย '!AM23</f>
        <v>1153543.8700000001</v>
      </c>
      <c r="L358" s="207">
        <f>'เลย '!AN23</f>
        <v>2887916.37</v>
      </c>
      <c r="M358" s="207">
        <f>'เลย '!AO23</f>
        <v>2871494.6399999997</v>
      </c>
      <c r="N358" s="3"/>
      <c r="O358" s="3"/>
      <c r="P358" s="3"/>
      <c r="Q358" s="77">
        <f t="shared" si="16"/>
        <v>16421.730000000447</v>
      </c>
      <c r="R358" s="78">
        <f t="shared" si="17"/>
        <v>557.9436572642968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534908.26</v>
      </c>
      <c r="K359" s="207">
        <f>'เลย '!AM24</f>
        <v>496748.20999999996</v>
      </c>
      <c r="L359" s="207">
        <f>'เลย '!AN24</f>
        <v>1838377.63</v>
      </c>
      <c r="M359" s="207">
        <f>'เลย '!AO24</f>
        <v>1740263.2</v>
      </c>
      <c r="N359" s="3"/>
      <c r="O359" s="3"/>
      <c r="P359" s="3"/>
      <c r="Q359" s="77">
        <f t="shared" si="16"/>
        <v>98114.429999999935</v>
      </c>
      <c r="R359" s="78">
        <f t="shared" si="17"/>
        <v>725.19827613412224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639487.53</v>
      </c>
      <c r="K360" s="207">
        <f>'เลย '!AM25</f>
        <v>691441.48</v>
      </c>
      <c r="L360" s="207">
        <f>'เลย '!AN25</f>
        <v>1512343.69</v>
      </c>
      <c r="M360" s="207">
        <f>'เลย '!AO25</f>
        <v>1382483.42</v>
      </c>
      <c r="N360" s="3"/>
      <c r="O360" s="3"/>
      <c r="P360" s="3"/>
      <c r="Q360" s="77">
        <f t="shared" si="16"/>
        <v>129860.27000000002</v>
      </c>
      <c r="R360" s="78">
        <f t="shared" si="17"/>
        <v>627.26822480298631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1010259.46</v>
      </c>
      <c r="K361" s="207">
        <f>'เลย '!AM26</f>
        <v>1110710.44</v>
      </c>
      <c r="L361" s="207">
        <f>'เลย '!AN26</f>
        <v>2353118.62</v>
      </c>
      <c r="M361" s="207">
        <f>'เลย '!AO26</f>
        <v>2165238.29</v>
      </c>
      <c r="N361" s="3"/>
      <c r="O361" s="3"/>
      <c r="P361" s="3"/>
      <c r="Q361" s="77">
        <f t="shared" si="16"/>
        <v>187880.33000000007</v>
      </c>
      <c r="R361" s="78">
        <f t="shared" si="17"/>
        <v>1364.126736231884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867095.54</v>
      </c>
      <c r="K362" s="207">
        <f>'เลย '!AM27</f>
        <v>851210.51000000013</v>
      </c>
      <c r="L362" s="207">
        <f>'เลย '!AN27</f>
        <v>1522294.92</v>
      </c>
      <c r="M362" s="207">
        <f>'เลย '!AO27</f>
        <v>1274902.4200000002</v>
      </c>
      <c r="N362" s="3"/>
      <c r="O362" s="3"/>
      <c r="P362" s="3"/>
      <c r="Q362" s="77">
        <f t="shared" si="16"/>
        <v>247392.49999999977</v>
      </c>
      <c r="R362" s="78">
        <f t="shared" si="17"/>
        <v>633.23415973377701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690191.87</v>
      </c>
      <c r="K363" s="207">
        <f>'เลย '!AM28</f>
        <v>726260.97</v>
      </c>
      <c r="L363" s="207">
        <f>'เลย '!AN28</f>
        <v>1320242.8599999999</v>
      </c>
      <c r="M363" s="207">
        <f>'เลย '!AO28</f>
        <v>1091030.21</v>
      </c>
      <c r="N363" s="3"/>
      <c r="O363" s="3"/>
      <c r="P363" s="3"/>
      <c r="Q363" s="77">
        <f t="shared" si="16"/>
        <v>229212.64999999991</v>
      </c>
      <c r="R363" s="78">
        <f t="shared" si="17"/>
        <v>653.90929172857841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1411976.75</v>
      </c>
      <c r="K364" s="207">
        <f>'เลย '!AM29</f>
        <v>1278367.17</v>
      </c>
      <c r="L364" s="207">
        <f>'เลย '!AN29</f>
        <v>1990201.8</v>
      </c>
      <c r="M364" s="207">
        <f>'เลย '!AO29</f>
        <v>1543735.5399999998</v>
      </c>
      <c r="N364" s="3"/>
      <c r="O364" s="3"/>
      <c r="P364" s="3"/>
      <c r="Q364" s="77">
        <f t="shared" si="16"/>
        <v>446466.26000000024</v>
      </c>
      <c r="R364" s="78">
        <f t="shared" si="17"/>
        <v>948.61858913250717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11415149.15</v>
      </c>
      <c r="K365" s="212">
        <f>SUM(K354:K364)</f>
        <v>11351967.440000001</v>
      </c>
      <c r="L365" s="212">
        <f>SUM(L354:L364)</f>
        <v>20988144.359999996</v>
      </c>
      <c r="M365" s="212">
        <f>SUM(M354:M364)</f>
        <v>19102234.999999996</v>
      </c>
      <c r="N365" s="210">
        <v>10</v>
      </c>
      <c r="O365" s="210">
        <v>10</v>
      </c>
      <c r="P365" s="210">
        <f>N365-O365</f>
        <v>0</v>
      </c>
      <c r="Q365" s="77">
        <f t="shared" si="16"/>
        <v>1885909.3599999994</v>
      </c>
      <c r="R365" s="78">
        <f>L365/H365</f>
        <v>715.53744579299041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662290.12</v>
      </c>
      <c r="K367" s="207">
        <f>'เลย '!AM30</f>
        <v>855670.9</v>
      </c>
      <c r="L367" s="207">
        <f>'เลย '!AN30</f>
        <v>2822215.39</v>
      </c>
      <c r="M367" s="207">
        <f>'เลย '!AO30</f>
        <v>2532889.3400000003</v>
      </c>
      <c r="N367" s="3"/>
      <c r="O367" s="3"/>
      <c r="P367" s="3"/>
      <c r="Q367" s="77">
        <f t="shared" si="16"/>
        <v>289326.04999999981</v>
      </c>
      <c r="R367" s="78">
        <f t="shared" si="17"/>
        <v>759.681127860027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1548124.58</v>
      </c>
      <c r="K368" s="207">
        <f>'เลย '!AM31</f>
        <v>2447648.0000000005</v>
      </c>
      <c r="L368" s="207">
        <f>'เลย '!AN31</f>
        <v>4365591.13</v>
      </c>
      <c r="M368" s="207">
        <f>'เลย '!AO31</f>
        <v>3385052.6400000006</v>
      </c>
      <c r="N368" s="3"/>
      <c r="O368" s="3"/>
      <c r="P368" s="3"/>
      <c r="Q368" s="77">
        <f t="shared" si="16"/>
        <v>980538.48999999929</v>
      </c>
      <c r="R368" s="78">
        <f t="shared" si="17"/>
        <v>887.13495834180037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1240573.9099999999</v>
      </c>
      <c r="K369" s="207">
        <f>'เลย '!AM32</f>
        <v>1428307.5899999999</v>
      </c>
      <c r="L369" s="207">
        <f>'เลย '!AN32</f>
        <v>2007134.11</v>
      </c>
      <c r="M369" s="207">
        <f>'เลย '!AO32</f>
        <v>1791037.7100000002</v>
      </c>
      <c r="N369" s="3"/>
      <c r="O369" s="3"/>
      <c r="P369" s="3"/>
      <c r="Q369" s="77">
        <f t="shared" si="16"/>
        <v>216096.39999999991</v>
      </c>
      <c r="R369" s="78">
        <f t="shared" si="17"/>
        <v>1547.5205165767156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903928.33</v>
      </c>
      <c r="K370" s="207">
        <f>'เลย '!AM33</f>
        <v>1002570.5</v>
      </c>
      <c r="L370" s="207">
        <f>'เลย '!AN33</f>
        <v>2882298.05</v>
      </c>
      <c r="M370" s="207">
        <f>'เลย '!AO33</f>
        <v>2859186.9699999997</v>
      </c>
      <c r="N370" s="3"/>
      <c r="O370" s="3"/>
      <c r="P370" s="3"/>
      <c r="Q370" s="77">
        <f t="shared" si="16"/>
        <v>23111.080000000075</v>
      </c>
      <c r="R370" s="78">
        <f t="shared" si="17"/>
        <v>593.30960271716754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656082.44999999995</v>
      </c>
      <c r="K371" s="207">
        <f>'เลย '!AM34</f>
        <v>753253.40999999992</v>
      </c>
      <c r="L371" s="207">
        <f>'เลย '!AN34</f>
        <v>2750339.2</v>
      </c>
      <c r="M371" s="207">
        <f>'เลย '!AO34</f>
        <v>2322155.77</v>
      </c>
      <c r="N371" s="3"/>
      <c r="O371" s="3"/>
      <c r="P371" s="3"/>
      <c r="Q371" s="77">
        <f t="shared" si="16"/>
        <v>428183.43000000017</v>
      </c>
      <c r="R371" s="78">
        <f t="shared" si="17"/>
        <v>818.06638905413445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1223721.3999999999</v>
      </c>
      <c r="K372" s="207">
        <f>'เลย '!AM35</f>
        <v>1337591.6099999999</v>
      </c>
      <c r="L372" s="207">
        <f>'เลย '!AN35</f>
        <v>2903821.09</v>
      </c>
      <c r="M372" s="207">
        <f>'เลย '!AO35</f>
        <v>2308281.83</v>
      </c>
      <c r="N372" s="3"/>
      <c r="O372" s="3"/>
      <c r="P372" s="3"/>
      <c r="Q372" s="77">
        <f t="shared" si="16"/>
        <v>595539.25999999978</v>
      </c>
      <c r="R372" s="78">
        <f t="shared" si="17"/>
        <v>1068.76006256901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1010428.42</v>
      </c>
      <c r="K373" s="207">
        <f>'เลย '!AM36</f>
        <v>1052070.8499999999</v>
      </c>
      <c r="L373" s="207">
        <f>'เลย '!AN36</f>
        <v>1433651.3599999999</v>
      </c>
      <c r="M373" s="207">
        <f>'เลย '!AO36</f>
        <v>1178661.46</v>
      </c>
      <c r="N373" s="3"/>
      <c r="O373" s="3"/>
      <c r="P373" s="3"/>
      <c r="Q373" s="77">
        <f t="shared" si="16"/>
        <v>254989.89999999991</v>
      </c>
      <c r="R373" s="78">
        <f t="shared" si="17"/>
        <v>873.64494820231562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7245149.2100000009</v>
      </c>
      <c r="K374" s="212">
        <f>SUM(K366:K373)</f>
        <v>8877112.8599999994</v>
      </c>
      <c r="L374" s="212">
        <f>SUM(L366:L373)</f>
        <v>19165050.329999998</v>
      </c>
      <c r="M374" s="212">
        <f>SUM(M366:M373)</f>
        <v>16377265.719999999</v>
      </c>
      <c r="N374" s="210">
        <v>7</v>
      </c>
      <c r="O374" s="210">
        <v>7</v>
      </c>
      <c r="P374" s="210">
        <f>N374-O374</f>
        <v>0</v>
      </c>
      <c r="Q374" s="77">
        <f t="shared" si="16"/>
        <v>2787784.6099999994</v>
      </c>
      <c r="R374" s="78">
        <f>L374/H374</f>
        <v>851.3637923681755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766299.18</v>
      </c>
      <c r="K376" s="207">
        <f>'เลย '!AM37</f>
        <v>846051.9</v>
      </c>
      <c r="L376" s="207">
        <f>'เลย '!AN37</f>
        <v>606074.52999999991</v>
      </c>
      <c r="M376" s="207">
        <f>'เลย '!AO37</f>
        <v>772840.66999999993</v>
      </c>
      <c r="N376" s="3"/>
      <c r="O376" s="3"/>
      <c r="P376" s="3"/>
      <c r="Q376" s="77">
        <f t="shared" si="16"/>
        <v>-166766.14000000001</v>
      </c>
      <c r="R376" s="78">
        <f t="shared" si="17"/>
        <v>519.78947684391073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952509.89</v>
      </c>
      <c r="K377" s="207">
        <f>'เลย '!AM38</f>
        <v>973856.21000000008</v>
      </c>
      <c r="L377" s="207">
        <f>'เลย '!AN38</f>
        <v>455592.37</v>
      </c>
      <c r="M377" s="207">
        <f>'เลย '!AO38</f>
        <v>449232.61</v>
      </c>
      <c r="N377" s="3"/>
      <c r="O377" s="3"/>
      <c r="P377" s="3"/>
      <c r="Q377" s="77">
        <f t="shared" si="16"/>
        <v>6359.7600000000093</v>
      </c>
      <c r="R377" s="78">
        <f t="shared" si="17"/>
        <v>763.13629815745389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2350889.4900000002</v>
      </c>
      <c r="K378" s="207">
        <f>'เลย '!AM39</f>
        <v>2377897.89</v>
      </c>
      <c r="L378" s="207">
        <f>'เลย '!AN39</f>
        <v>1159204.1399999999</v>
      </c>
      <c r="M378" s="207">
        <f>'เลย '!AO39</f>
        <v>1235778.3800000001</v>
      </c>
      <c r="N378" s="3"/>
      <c r="O378" s="3"/>
      <c r="P378" s="3"/>
      <c r="Q378" s="77">
        <f t="shared" si="16"/>
        <v>-76574.240000000224</v>
      </c>
      <c r="R378" s="78">
        <f t="shared" si="17"/>
        <v>302.50629958246344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349997.91</v>
      </c>
      <c r="K379" s="207">
        <f>'เลย '!AM40</f>
        <v>471950.90999999986</v>
      </c>
      <c r="L379" s="207">
        <f>'เลย '!AN40</f>
        <v>1051231.72</v>
      </c>
      <c r="M379" s="207">
        <f>'เลย '!AO40</f>
        <v>1513258.67</v>
      </c>
      <c r="N379" s="3"/>
      <c r="O379" s="3"/>
      <c r="P379" s="3"/>
      <c r="Q379" s="77">
        <f t="shared" si="16"/>
        <v>-462026.94999999995</v>
      </c>
      <c r="R379" s="78">
        <f t="shared" si="17"/>
        <v>242.38683882868341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581910.68000000005</v>
      </c>
      <c r="K380" s="207">
        <f>'เลย '!AM41</f>
        <v>614125.71000000008</v>
      </c>
      <c r="L380" s="207">
        <f>'เลย '!AN41</f>
        <v>1241064.24</v>
      </c>
      <c r="M380" s="207">
        <f>'เลย '!AO41</f>
        <v>1272472.1299999999</v>
      </c>
      <c r="N380" s="3"/>
      <c r="O380" s="3"/>
      <c r="P380" s="3"/>
      <c r="Q380" s="77">
        <f t="shared" si="16"/>
        <v>-31407.889999999898</v>
      </c>
      <c r="R380" s="78">
        <f t="shared" si="17"/>
        <v>560.04703971119136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1204442.43</v>
      </c>
      <c r="K381" s="207">
        <f>'เลย '!AM42</f>
        <v>1272299.76</v>
      </c>
      <c r="L381" s="207">
        <f>'เลย '!AN42</f>
        <v>1052110.78</v>
      </c>
      <c r="M381" s="207">
        <f>'เลย '!AO42</f>
        <v>1042160.8899999999</v>
      </c>
      <c r="N381" s="3"/>
      <c r="O381" s="3"/>
      <c r="P381" s="3"/>
      <c r="Q381" s="77">
        <f t="shared" si="16"/>
        <v>9949.8900000001304</v>
      </c>
      <c r="R381" s="78">
        <f t="shared" si="17"/>
        <v>557.55738208797038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2038472.8</v>
      </c>
      <c r="K382" s="207">
        <f>'เลย '!AM43</f>
        <v>2166458.7999999998</v>
      </c>
      <c r="L382" s="207">
        <f>'เลย '!AN43</f>
        <v>869596.6</v>
      </c>
      <c r="M382" s="207">
        <f>'เลย '!AO43</f>
        <v>818698.42999999993</v>
      </c>
      <c r="N382" s="3"/>
      <c r="O382" s="3"/>
      <c r="P382" s="3"/>
      <c r="Q382" s="77">
        <f t="shared" si="16"/>
        <v>50898.170000000042</v>
      </c>
      <c r="R382" s="78">
        <f t="shared" si="17"/>
        <v>454.80993723849372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1497313.05</v>
      </c>
      <c r="K383" s="207">
        <f>'เลย '!AM44</f>
        <v>1640256.23</v>
      </c>
      <c r="L383" s="207">
        <f>'เลย '!AN44</f>
        <v>1227733.7300000002</v>
      </c>
      <c r="M383" s="207">
        <f>'เลย '!AO44</f>
        <v>3476275.7199999997</v>
      </c>
      <c r="N383" s="3"/>
      <c r="O383" s="3"/>
      <c r="P383" s="3"/>
      <c r="Q383" s="77">
        <f t="shared" si="16"/>
        <v>-2248541.9899999993</v>
      </c>
      <c r="R383" s="78">
        <f t="shared" si="17"/>
        <v>254.34715765485814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3844142.6</v>
      </c>
      <c r="K384" s="207">
        <f>'เลย '!AM45</f>
        <v>4432640.8899999997</v>
      </c>
      <c r="L384" s="207">
        <f>'เลย '!AN45</f>
        <v>1715393.72</v>
      </c>
      <c r="M384" s="207">
        <f>'เลย '!AO45</f>
        <v>1662590.43</v>
      </c>
      <c r="N384" s="3"/>
      <c r="O384" s="3"/>
      <c r="P384" s="3"/>
      <c r="Q384" s="77">
        <f t="shared" si="16"/>
        <v>52803.290000000037</v>
      </c>
      <c r="R384" s="78">
        <f t="shared" si="17"/>
        <v>331.47704734299515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952285.65</v>
      </c>
      <c r="K385" s="207">
        <f>'เลย '!AM46</f>
        <v>1457649.06</v>
      </c>
      <c r="L385" s="207">
        <f>'เลย '!AN46</f>
        <v>858105.2</v>
      </c>
      <c r="M385" s="207">
        <f>'เลย '!AO46</f>
        <v>2501383.58</v>
      </c>
      <c r="N385" s="3"/>
      <c r="O385" s="3"/>
      <c r="P385" s="3"/>
      <c r="Q385" s="77">
        <f t="shared" si="16"/>
        <v>-1643278.3800000001</v>
      </c>
      <c r="R385" s="78">
        <f t="shared" si="17"/>
        <v>262.17696303085853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408058.89</v>
      </c>
      <c r="K386" s="207">
        <f>'เลย '!AM47</f>
        <v>533417.46</v>
      </c>
      <c r="L386" s="207">
        <f>'เลย '!AN47</f>
        <v>845558.01</v>
      </c>
      <c r="M386" s="207">
        <f>'เลย '!AO47</f>
        <v>915072.28</v>
      </c>
      <c r="N386" s="3"/>
      <c r="O386" s="3"/>
      <c r="P386" s="3"/>
      <c r="Q386" s="77">
        <f t="shared" si="16"/>
        <v>-69514.270000000019</v>
      </c>
      <c r="R386" s="78">
        <f t="shared" si="17"/>
        <v>425.33099094567405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1040582.88</v>
      </c>
      <c r="K387" s="207">
        <f>'เลย '!AM48</f>
        <v>1102497.78</v>
      </c>
      <c r="L387" s="207">
        <f>'เลย '!AN48</f>
        <v>737268.42</v>
      </c>
      <c r="M387" s="207">
        <f>'เลย '!AO48</f>
        <v>921762.2</v>
      </c>
      <c r="N387" s="3"/>
      <c r="O387" s="3"/>
      <c r="P387" s="3"/>
      <c r="Q387" s="77">
        <f t="shared" si="16"/>
        <v>-184493.77999999991</v>
      </c>
      <c r="R387" s="78">
        <f t="shared" si="17"/>
        <v>492.49727454909822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15986905.450000001</v>
      </c>
      <c r="K388" s="212">
        <f>SUM(K375:K387)</f>
        <v>17889102.600000001</v>
      </c>
      <c r="L388" s="212">
        <f>SUM(L375:L387)</f>
        <v>11818933.459999999</v>
      </c>
      <c r="M388" s="212">
        <f>SUM(M375:M387)</f>
        <v>16581525.989999998</v>
      </c>
      <c r="N388" s="210">
        <v>12</v>
      </c>
      <c r="O388" s="210">
        <v>12</v>
      </c>
      <c r="P388" s="210">
        <f>N388-O388</f>
        <v>0</v>
      </c>
      <c r="Q388" s="77">
        <f t="shared" si="16"/>
        <v>-4762592.5299999993</v>
      </c>
      <c r="R388" s="78">
        <f>L388/H388</f>
        <v>361.35791909988683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496137.55</v>
      </c>
      <c r="K390" s="207">
        <f>'เลย '!AM49</f>
        <v>502000.81999999995</v>
      </c>
      <c r="L390" s="207">
        <f>'เลย '!AN49</f>
        <v>858343.25</v>
      </c>
      <c r="M390" s="207">
        <f>'เลย '!AO49</f>
        <v>1083332.94</v>
      </c>
      <c r="N390" s="3"/>
      <c r="O390" s="3"/>
      <c r="P390" s="3"/>
      <c r="Q390" s="77">
        <f t="shared" si="16"/>
        <v>-224989.68999999994</v>
      </c>
      <c r="R390" s="78">
        <f t="shared" si="17"/>
        <v>675.32907159716763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309058.43</v>
      </c>
      <c r="K391" s="207">
        <f>'เลย '!AM50</f>
        <v>300415.13</v>
      </c>
      <c r="L391" s="207">
        <f>'เลย '!AN50</f>
        <v>2279142.89</v>
      </c>
      <c r="M391" s="207">
        <f>'เลย '!AO50</f>
        <v>2605237.13</v>
      </c>
      <c r="N391" s="3"/>
      <c r="O391" s="3"/>
      <c r="P391" s="3"/>
      <c r="Q391" s="77">
        <f t="shared" si="16"/>
        <v>-326094.23999999976</v>
      </c>
      <c r="R391" s="78">
        <f t="shared" si="17"/>
        <v>1669.7017509157511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405986.33</v>
      </c>
      <c r="K392" s="207">
        <f>'เลย '!AM51</f>
        <v>450498.45</v>
      </c>
      <c r="L392" s="207">
        <f>'เลย '!AN51</f>
        <v>1684766.4</v>
      </c>
      <c r="M392" s="207">
        <f>'เลย '!AO51</f>
        <v>1846880.8499999999</v>
      </c>
      <c r="N392" s="3"/>
      <c r="O392" s="3"/>
      <c r="P392" s="3"/>
      <c r="Q392" s="77">
        <f t="shared" si="16"/>
        <v>-162114.44999999995</v>
      </c>
      <c r="R392" s="78">
        <f t="shared" si="17"/>
        <v>638.89510807736065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408234.82</v>
      </c>
      <c r="K393" s="207">
        <f>'เลย '!AM52</f>
        <v>406536.94</v>
      </c>
      <c r="L393" s="207">
        <f>'เลย '!AN52</f>
        <v>1482982.12</v>
      </c>
      <c r="M393" s="207">
        <f>'เลย '!AO52</f>
        <v>1727146.42</v>
      </c>
      <c r="N393" s="3"/>
      <c r="O393" s="3"/>
      <c r="P393" s="3"/>
      <c r="Q393" s="77">
        <f t="shared" si="16"/>
        <v>-244164.29999999981</v>
      </c>
      <c r="R393" s="78">
        <f t="shared" si="17"/>
        <v>1267.5060854700855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224692.48000000001</v>
      </c>
      <c r="K394" s="207">
        <f>'เลย '!AM53</f>
        <v>223549.76</v>
      </c>
      <c r="L394" s="207">
        <f>'เลย '!AN53</f>
        <v>1266899.19</v>
      </c>
      <c r="M394" s="207">
        <f>'เลย '!AO53</f>
        <v>1524295.79</v>
      </c>
      <c r="N394" s="3"/>
      <c r="O394" s="3"/>
      <c r="P394" s="3"/>
      <c r="Q394" s="77">
        <f t="shared" si="16"/>
        <v>-257396.60000000009</v>
      </c>
      <c r="R394" s="78">
        <f t="shared" si="17"/>
        <v>1420.2905717488788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1844109.61</v>
      </c>
      <c r="K395" s="212">
        <f>SUM(K389:K394)</f>
        <v>1883001.0999999999</v>
      </c>
      <c r="L395" s="212">
        <f>SUM(L389:L394)</f>
        <v>7572133.8499999996</v>
      </c>
      <c r="M395" s="212">
        <f>SUM(M389:M394)</f>
        <v>8786893.129999999</v>
      </c>
      <c r="N395" s="210">
        <v>5</v>
      </c>
      <c r="O395" s="210">
        <v>5</v>
      </c>
      <c r="P395" s="210">
        <f>N395-O395</f>
        <v>0</v>
      </c>
      <c r="Q395" s="77">
        <f t="shared" si="16"/>
        <v>-1214759.2799999993</v>
      </c>
      <c r="R395" s="78">
        <f>L395/H395</f>
        <v>1032.3290865712338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778377.36</v>
      </c>
      <c r="K397" s="207">
        <f>'เลย '!AM54</f>
        <v>583372.3899999999</v>
      </c>
      <c r="L397" s="207">
        <f>'เลย '!AN54</f>
        <v>2855906.23</v>
      </c>
      <c r="M397" s="207">
        <f>'เลย '!AO54</f>
        <v>2687998.7700000005</v>
      </c>
      <c r="N397" s="3"/>
      <c r="O397" s="3"/>
      <c r="P397" s="3"/>
      <c r="Q397" s="77">
        <f t="shared" si="16"/>
        <v>167907.4599999995</v>
      </c>
      <c r="R397" s="78">
        <f t="shared" si="17"/>
        <v>1311.251712580349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337409.52</v>
      </c>
      <c r="K398" s="207">
        <f>'เลย '!AM55</f>
        <v>660257.46</v>
      </c>
      <c r="L398" s="207">
        <f>'เลย '!AN55</f>
        <v>1862661.98</v>
      </c>
      <c r="M398" s="207">
        <f>'เลย '!AO55</f>
        <v>1619527.36</v>
      </c>
      <c r="N398" s="3"/>
      <c r="O398" s="3"/>
      <c r="P398" s="3"/>
      <c r="Q398" s="77">
        <f t="shared" si="16"/>
        <v>243134.61999999988</v>
      </c>
      <c r="R398" s="78">
        <f t="shared" si="17"/>
        <v>1182.642526984127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177706.21</v>
      </c>
      <c r="K399" s="207">
        <f>'เลย '!AM56</f>
        <v>151105.88</v>
      </c>
      <c r="L399" s="207">
        <f>'เลย '!AN56</f>
        <v>1823305.45</v>
      </c>
      <c r="M399" s="207">
        <f>'เลย '!AO56</f>
        <v>1728755.0999999999</v>
      </c>
      <c r="N399" s="3"/>
      <c r="O399" s="3"/>
      <c r="P399" s="3"/>
      <c r="Q399" s="77">
        <f t="shared" si="16"/>
        <v>94550.350000000093</v>
      </c>
      <c r="R399" s="78">
        <f t="shared" si="17"/>
        <v>1279.5125964912281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455928.77</v>
      </c>
      <c r="K400" s="207">
        <f>'เลย '!AM57</f>
        <v>654560</v>
      </c>
      <c r="L400" s="207">
        <f>'เลย '!AN57</f>
        <v>1596732.8599999999</v>
      </c>
      <c r="M400" s="207">
        <f>'เลย '!AO57</f>
        <v>1301577.71</v>
      </c>
      <c r="N400" s="3"/>
      <c r="O400" s="3"/>
      <c r="P400" s="3"/>
      <c r="Q400" s="77">
        <f t="shared" si="16"/>
        <v>295155.14999999991</v>
      </c>
      <c r="R400" s="78">
        <f t="shared" si="17"/>
        <v>843.49332276809287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831710.48</v>
      </c>
      <c r="K401" s="207">
        <f>'เลย '!AM58</f>
        <v>785005.41999999993</v>
      </c>
      <c r="L401" s="207">
        <f>'เลย '!AN58</f>
        <v>3088029.9299999997</v>
      </c>
      <c r="M401" s="207">
        <f>'เลย '!AO58</f>
        <v>2637570.8000000003</v>
      </c>
      <c r="N401" s="3"/>
      <c r="O401" s="3"/>
      <c r="P401" s="3"/>
      <c r="Q401" s="77">
        <f t="shared" ref="Q401:Q450" si="18">L401-M401</f>
        <v>450459.12999999942</v>
      </c>
      <c r="R401" s="78">
        <f t="shared" ref="R401:R449" si="19">L401/H401</f>
        <v>1222.0142184408389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2581132.34</v>
      </c>
      <c r="K402" s="212">
        <f>SUM(K396:K401)</f>
        <v>2834301.15</v>
      </c>
      <c r="L402" s="212">
        <f>SUM(L396:L401)</f>
        <v>11226636.449999999</v>
      </c>
      <c r="M402" s="212">
        <f>SUM(M396:M401)</f>
        <v>9975429.7400000002</v>
      </c>
      <c r="N402" s="210">
        <v>5</v>
      </c>
      <c r="O402" s="210">
        <v>5</v>
      </c>
      <c r="P402" s="210">
        <f>N402-O402</f>
        <v>0</v>
      </c>
      <c r="Q402" s="77">
        <f t="shared" si="18"/>
        <v>1251206.709999999</v>
      </c>
      <c r="R402" s="78">
        <f>L402/H402</f>
        <v>1169.6849812460928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671389.06</v>
      </c>
      <c r="K404" s="207">
        <f>'เลย '!AM59</f>
        <v>606472.25000000012</v>
      </c>
      <c r="L404" s="207">
        <f>'เลย '!AN59</f>
        <v>1160362.6000000001</v>
      </c>
      <c r="M404" s="207">
        <f>'เลย '!AO59</f>
        <v>845268</v>
      </c>
      <c r="N404" s="3"/>
      <c r="O404" s="3"/>
      <c r="P404" s="3"/>
      <c r="Q404" s="77">
        <f t="shared" si="18"/>
        <v>315094.60000000009</v>
      </c>
      <c r="R404" s="78">
        <f t="shared" si="19"/>
        <v>645.36295884315916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726459.66</v>
      </c>
      <c r="K405" s="207">
        <f>'เลย '!AM60</f>
        <v>667504.75</v>
      </c>
      <c r="L405" s="207">
        <f>'เลย '!AN60</f>
        <v>18472582.800000001</v>
      </c>
      <c r="M405" s="207">
        <f>'เลย '!AO60</f>
        <v>18437911.799999997</v>
      </c>
      <c r="N405" s="3"/>
      <c r="O405" s="3"/>
      <c r="P405" s="3"/>
      <c r="Q405" s="77">
        <f t="shared" si="18"/>
        <v>34671.000000003725</v>
      </c>
      <c r="R405" s="78">
        <f t="shared" si="19"/>
        <v>7890.8939769329354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462525.91</v>
      </c>
      <c r="K406" s="207">
        <f>'เลย '!AM61</f>
        <v>246062.59999999998</v>
      </c>
      <c r="L406" s="207">
        <f>'เลย '!AN61</f>
        <v>2455043.0099999998</v>
      </c>
      <c r="M406" s="207">
        <f>'เลย '!AO61</f>
        <v>2830305.43</v>
      </c>
      <c r="N406" s="3"/>
      <c r="O406" s="3"/>
      <c r="P406" s="3"/>
      <c r="Q406" s="77">
        <f t="shared" si="18"/>
        <v>-375262.42000000039</v>
      </c>
      <c r="R406" s="78">
        <f t="shared" si="19"/>
        <v>849.49585121107259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522742.21</v>
      </c>
      <c r="K407" s="207">
        <f>'เลย '!AM62</f>
        <v>521617.11999999994</v>
      </c>
      <c r="L407" s="207">
        <f>'เลย '!AN62</f>
        <v>1833078.21</v>
      </c>
      <c r="M407" s="207">
        <f>'เลย '!AO62</f>
        <v>1629953.2</v>
      </c>
      <c r="N407" s="3"/>
      <c r="O407" s="3"/>
      <c r="P407" s="3"/>
      <c r="Q407" s="77">
        <f t="shared" si="18"/>
        <v>203125.01</v>
      </c>
      <c r="R407" s="78">
        <f t="shared" si="19"/>
        <v>755.59695383347071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454177.86</v>
      </c>
      <c r="K408" s="207">
        <f>'เลย '!AM63</f>
        <v>428016.44</v>
      </c>
      <c r="L408" s="207">
        <f>'เลย '!AN63</f>
        <v>1068039.42</v>
      </c>
      <c r="M408" s="207">
        <f>'เลย '!AO63</f>
        <v>963997.59</v>
      </c>
      <c r="N408" s="3"/>
      <c r="O408" s="3"/>
      <c r="P408" s="3"/>
      <c r="Q408" s="77">
        <f t="shared" si="18"/>
        <v>104041.82999999996</v>
      </c>
      <c r="R408" s="78">
        <f t="shared" si="19"/>
        <v>1663.6128037383176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784631.29</v>
      </c>
      <c r="K409" s="207">
        <f>'เลย '!AM64</f>
        <v>769462.24000000011</v>
      </c>
      <c r="L409" s="207">
        <f>'เลย '!AN64</f>
        <v>743742.09</v>
      </c>
      <c r="M409" s="207">
        <f>'เลย '!AO64</f>
        <v>668529</v>
      </c>
      <c r="N409" s="3"/>
      <c r="O409" s="3"/>
      <c r="P409" s="3"/>
      <c r="Q409" s="77">
        <f t="shared" si="18"/>
        <v>75213.089999999967</v>
      </c>
      <c r="R409" s="78">
        <f t="shared" si="19"/>
        <v>1060.9730242510698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675847.87</v>
      </c>
      <c r="K410" s="207">
        <f>'เลย '!AM65</f>
        <v>640933.52</v>
      </c>
      <c r="L410" s="207">
        <f>'เลย '!AN65</f>
        <v>1623518.38</v>
      </c>
      <c r="M410" s="207">
        <f>'เลย '!AO65</f>
        <v>1478234.8499999999</v>
      </c>
      <c r="N410" s="3"/>
      <c r="O410" s="3"/>
      <c r="P410" s="3"/>
      <c r="Q410" s="77">
        <f t="shared" si="18"/>
        <v>145283.53000000003</v>
      </c>
      <c r="R410" s="78">
        <f t="shared" si="19"/>
        <v>2021.8161643835615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4297773.8600000003</v>
      </c>
      <c r="K411" s="212">
        <f>SUM(K403:K410)</f>
        <v>3880068.9200000004</v>
      </c>
      <c r="L411" s="212">
        <f>SUM(L403:L410)</f>
        <v>27356366.510000005</v>
      </c>
      <c r="M411" s="212">
        <f>SUM(M403:M410)</f>
        <v>26854199.869999997</v>
      </c>
      <c r="N411" s="210">
        <v>7</v>
      </c>
      <c r="O411" s="210">
        <v>7</v>
      </c>
      <c r="P411" s="210">
        <f>N411-O411</f>
        <v>0</v>
      </c>
      <c r="Q411" s="77">
        <f t="shared" si="18"/>
        <v>502166.64000000805</v>
      </c>
      <c r="R411" s="78">
        <f>L411/H411</f>
        <v>2358.1041729161284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765951.59</v>
      </c>
      <c r="K413" s="207">
        <f>'เลย '!AM66</f>
        <v>820731.57</v>
      </c>
      <c r="L413" s="207">
        <f>'เลย '!AN66</f>
        <v>1397634.76</v>
      </c>
      <c r="M413" s="207">
        <f>'เลย '!AO66</f>
        <v>1503773.78</v>
      </c>
      <c r="N413" s="3"/>
      <c r="O413" s="3"/>
      <c r="P413" s="3"/>
      <c r="Q413" s="77">
        <f t="shared" si="18"/>
        <v>-106139.02000000002</v>
      </c>
      <c r="R413" s="78">
        <f t="shared" si="19"/>
        <v>376.92415318230854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216504.87</v>
      </c>
      <c r="K414" s="207">
        <f>'เลย '!AM67</f>
        <v>279965.25</v>
      </c>
      <c r="L414" s="207">
        <f>'เลย '!AN67</f>
        <v>3748618.58</v>
      </c>
      <c r="M414" s="207">
        <f>'เลย '!AO67</f>
        <v>3651496.4</v>
      </c>
      <c r="N414" s="3"/>
      <c r="O414" s="3"/>
      <c r="P414" s="3"/>
      <c r="Q414" s="77">
        <f t="shared" si="18"/>
        <v>97122.180000000168</v>
      </c>
      <c r="R414" s="78">
        <f t="shared" si="19"/>
        <v>542.02119433198379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436367.87</v>
      </c>
      <c r="K415" s="207">
        <f>'เลย '!AM68</f>
        <v>1039782.6</v>
      </c>
      <c r="L415" s="207">
        <f>'เลย '!AN68</f>
        <v>2676641.7199999997</v>
      </c>
      <c r="M415" s="207">
        <f>'เลย '!AO68</f>
        <v>2658418.85</v>
      </c>
      <c r="N415" s="3"/>
      <c r="O415" s="3"/>
      <c r="P415" s="3"/>
      <c r="Q415" s="77">
        <f t="shared" si="18"/>
        <v>18222.869999999646</v>
      </c>
      <c r="R415" s="78">
        <f t="shared" si="19"/>
        <v>540.73570101010091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560918.6</v>
      </c>
      <c r="K416" s="207">
        <f>'เลย '!AM69</f>
        <v>1440878.68</v>
      </c>
      <c r="L416" s="207">
        <f>'เลย '!AN69</f>
        <v>2513966.6799999997</v>
      </c>
      <c r="M416" s="207">
        <f>'เลย '!AO69</f>
        <v>2622970.79</v>
      </c>
      <c r="N416" s="3"/>
      <c r="O416" s="3"/>
      <c r="P416" s="3"/>
      <c r="Q416" s="77">
        <f t="shared" si="18"/>
        <v>-109004.11000000034</v>
      </c>
      <c r="R416" s="78">
        <f t="shared" si="19"/>
        <v>648.59821465428274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953213.99</v>
      </c>
      <c r="K417" s="207">
        <f>'เลย '!AM70</f>
        <v>1027127.3600000001</v>
      </c>
      <c r="L417" s="207">
        <f>'เลย '!AN70</f>
        <v>308790.37</v>
      </c>
      <c r="M417" s="207">
        <f>'เลย '!AO70</f>
        <v>693439.88</v>
      </c>
      <c r="N417" s="3"/>
      <c r="O417" s="3"/>
      <c r="P417" s="3"/>
      <c r="Q417" s="77">
        <f t="shared" si="18"/>
        <v>-384649.51</v>
      </c>
      <c r="R417" s="78">
        <f t="shared" si="19"/>
        <v>166.55359762675297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266750.25</v>
      </c>
      <c r="K418" s="207">
        <f>'เลย '!AM71</f>
        <v>385693.69999999995</v>
      </c>
      <c r="L418" s="207">
        <f>'เลย '!AN71</f>
        <v>2963208.67</v>
      </c>
      <c r="M418" s="207">
        <f>'เลย '!AO71</f>
        <v>3007944.84</v>
      </c>
      <c r="N418" s="3"/>
      <c r="O418" s="3"/>
      <c r="P418" s="3"/>
      <c r="Q418" s="77">
        <f t="shared" si="18"/>
        <v>-44736.169999999925</v>
      </c>
      <c r="R418" s="78">
        <f t="shared" si="19"/>
        <v>490.84125724697697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488245.03</v>
      </c>
      <c r="K419" s="207">
        <f>'เลย '!AM72</f>
        <v>848521.25</v>
      </c>
      <c r="L419" s="207">
        <f>'เลย '!AN72</f>
        <v>1170670.54</v>
      </c>
      <c r="M419" s="207">
        <f>'เลย '!AO72</f>
        <v>1277865.55</v>
      </c>
      <c r="N419" s="3"/>
      <c r="O419" s="3"/>
      <c r="P419" s="3"/>
      <c r="Q419" s="77">
        <f t="shared" si="18"/>
        <v>-107195.01000000001</v>
      </c>
      <c r="R419" s="78">
        <f t="shared" si="19"/>
        <v>697.65824791418356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74168.990000000005</v>
      </c>
      <c r="K420" s="207">
        <f>'เลย '!AM73</f>
        <v>468516.72</v>
      </c>
      <c r="L420" s="207">
        <f>'เลย '!AN73</f>
        <v>707749</v>
      </c>
      <c r="M420" s="207">
        <f>'เลย '!AO73</f>
        <v>617655.26</v>
      </c>
      <c r="N420" s="3"/>
      <c r="O420" s="3"/>
      <c r="P420" s="3"/>
      <c r="Q420" s="77">
        <f t="shared" si="18"/>
        <v>90093.739999999991</v>
      </c>
      <c r="R420" s="78">
        <f t="shared" si="19"/>
        <v>226.04567230916641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521817.72</v>
      </c>
      <c r="K421" s="207">
        <f>'เลย '!AM74</f>
        <v>1471383.6400000001</v>
      </c>
      <c r="L421" s="207">
        <f>'เลย '!AN74</f>
        <v>1752530.43</v>
      </c>
      <c r="M421" s="207">
        <f>'เลย '!AO74</f>
        <v>1880176.0000000002</v>
      </c>
      <c r="N421" s="3"/>
      <c r="O421" s="3"/>
      <c r="P421" s="3"/>
      <c r="Q421" s="77">
        <f t="shared" si="18"/>
        <v>-127645.5700000003</v>
      </c>
      <c r="R421" s="78">
        <f t="shared" si="19"/>
        <v>569.37310916179331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655352.93999999994</v>
      </c>
      <c r="K422" s="207">
        <f>'เลย '!AM75</f>
        <v>688207.09</v>
      </c>
      <c r="L422" s="207">
        <f>'เลย '!AN75</f>
        <v>626679.34</v>
      </c>
      <c r="M422" s="207">
        <f>'เลย '!AO75</f>
        <v>923004.97</v>
      </c>
      <c r="N422" s="3"/>
      <c r="O422" s="3"/>
      <c r="P422" s="3"/>
      <c r="Q422" s="77">
        <f t="shared" si="18"/>
        <v>-296325.63</v>
      </c>
      <c r="R422" s="78">
        <f t="shared" si="19"/>
        <v>143.86578053259871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595759.32999999996</v>
      </c>
      <c r="K423" s="207">
        <f>'เลย '!AM76</f>
        <v>604586.59</v>
      </c>
      <c r="L423" s="207">
        <f>'เลย '!AN76</f>
        <v>1051854.1200000001</v>
      </c>
      <c r="M423" s="207">
        <f>'เลย '!AO76</f>
        <v>1055573.19</v>
      </c>
      <c r="N423" s="3"/>
      <c r="O423" s="3"/>
      <c r="P423" s="3"/>
      <c r="Q423" s="77">
        <f t="shared" si="18"/>
        <v>-3719.0699999998324</v>
      </c>
      <c r="R423" s="78">
        <f t="shared" si="19"/>
        <v>188.50432258064518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579517.01</v>
      </c>
      <c r="K424" s="207">
        <f>'เลย '!AM77</f>
        <v>699423.67</v>
      </c>
      <c r="L424" s="207">
        <f>'เลย '!AN77</f>
        <v>1415897.77</v>
      </c>
      <c r="M424" s="207">
        <f>'เลย '!AO77</f>
        <v>1547068.48</v>
      </c>
      <c r="N424" s="3"/>
      <c r="O424" s="3"/>
      <c r="P424" s="3"/>
      <c r="Q424" s="77">
        <f t="shared" si="18"/>
        <v>-131170.70999999996</v>
      </c>
      <c r="R424" s="78">
        <f t="shared" si="19"/>
        <v>239.3740946745562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44484.95</v>
      </c>
      <c r="K425" s="207">
        <f>'เลย '!AM78</f>
        <v>854388.57</v>
      </c>
      <c r="L425" s="207">
        <f>'เลย '!AN78</f>
        <v>569316.29999999993</v>
      </c>
      <c r="M425" s="207">
        <f>'เลย '!AO78</f>
        <v>781527.99</v>
      </c>
      <c r="N425" s="3"/>
      <c r="O425" s="3"/>
      <c r="P425" s="3"/>
      <c r="Q425" s="77">
        <f t="shared" si="18"/>
        <v>-212211.69000000006</v>
      </c>
      <c r="R425" s="78">
        <f t="shared" si="19"/>
        <v>176.14984529702969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6159053.1399999997</v>
      </c>
      <c r="K426" s="212">
        <f>SUM(K412:K425)</f>
        <v>10629206.689999999</v>
      </c>
      <c r="L426" s="212">
        <f>SUM(L412:L425)</f>
        <v>20903558.279999997</v>
      </c>
      <c r="M426" s="212">
        <f>SUM(M412:M425)</f>
        <v>22220915.98</v>
      </c>
      <c r="N426" s="210">
        <v>13</v>
      </c>
      <c r="O426" s="210">
        <v>13</v>
      </c>
      <c r="P426" s="210">
        <f>N426-O426</f>
        <v>0</v>
      </c>
      <c r="Q426" s="77">
        <f t="shared" si="18"/>
        <v>-1317357.700000003</v>
      </c>
      <c r="R426" s="78">
        <f>L426/H426</f>
        <v>384.88627128942568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2717109.86</v>
      </c>
      <c r="K428" s="207">
        <f>'เลย '!AM79</f>
        <v>3502069.67</v>
      </c>
      <c r="L428" s="207">
        <f>'เลย '!AN79</f>
        <v>3071831.49</v>
      </c>
      <c r="M428" s="207">
        <f>'เลย '!AO79</f>
        <v>3758055.91</v>
      </c>
      <c r="N428" s="3"/>
      <c r="O428" s="3"/>
      <c r="P428" s="3"/>
      <c r="Q428" s="77">
        <f t="shared" si="18"/>
        <v>-686224.41999999993</v>
      </c>
      <c r="R428" s="78">
        <f t="shared" si="19"/>
        <v>1221.8900119331743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1089059.9099999999</v>
      </c>
      <c r="K429" s="207">
        <f>'เลย '!AM80</f>
        <v>1381506.95</v>
      </c>
      <c r="L429" s="207">
        <f>'เลย '!AN80</f>
        <v>2595507.4</v>
      </c>
      <c r="M429" s="207">
        <f>'เลย '!AO80</f>
        <v>3421295.2</v>
      </c>
      <c r="N429" s="3"/>
      <c r="O429" s="3"/>
      <c r="P429" s="3"/>
      <c r="Q429" s="77">
        <f t="shared" si="18"/>
        <v>-825787.80000000028</v>
      </c>
      <c r="R429" s="78">
        <f t="shared" si="19"/>
        <v>481.00581912527798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594550.82999999996</v>
      </c>
      <c r="K430" s="207">
        <f>'เลย '!AM81</f>
        <v>751086.45</v>
      </c>
      <c r="L430" s="207">
        <f>'เลย '!AN81</f>
        <v>2461626.2400000002</v>
      </c>
      <c r="M430" s="207">
        <f>'เลย '!AO81</f>
        <v>2212184.73</v>
      </c>
      <c r="N430" s="3"/>
      <c r="O430" s="3"/>
      <c r="P430" s="3"/>
      <c r="Q430" s="77">
        <f t="shared" si="18"/>
        <v>249441.51000000024</v>
      </c>
      <c r="R430" s="78">
        <f t="shared" si="19"/>
        <v>588.76494618512322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4400720.5999999996</v>
      </c>
      <c r="K431" s="212">
        <f>SUM(K427:K430)</f>
        <v>5634663.0700000003</v>
      </c>
      <c r="L431" s="212">
        <f>SUM(L427:L430)</f>
        <v>8128965.1300000008</v>
      </c>
      <c r="M431" s="212">
        <f>SUM(M427:M430)</f>
        <v>9391535.8399999999</v>
      </c>
      <c r="N431" s="210">
        <v>3</v>
      </c>
      <c r="O431" s="210">
        <v>3</v>
      </c>
      <c r="P431" s="210">
        <f>N431-O431</f>
        <v>0</v>
      </c>
      <c r="Q431" s="77">
        <f t="shared" si="18"/>
        <v>-1262570.709999999</v>
      </c>
      <c r="R431" s="78">
        <f>L431/H431</f>
        <v>672.31536928293781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462703.21</v>
      </c>
      <c r="K433" s="207">
        <f>'เลย '!AM82</f>
        <v>478424.98000000004</v>
      </c>
      <c r="L433" s="207">
        <f>'เลย '!AN82</f>
        <v>1548402.19</v>
      </c>
      <c r="M433" s="207">
        <f>'เลย '!AO82</f>
        <v>1778402.57</v>
      </c>
      <c r="N433" s="3"/>
      <c r="O433" s="3"/>
      <c r="P433" s="3"/>
      <c r="Q433" s="77">
        <f t="shared" si="18"/>
        <v>-230000.38000000012</v>
      </c>
      <c r="R433" s="78">
        <f>L433/H433</f>
        <v>1098.1575815602837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692525.44</v>
      </c>
      <c r="K434" s="207">
        <f>'เลย '!AM83</f>
        <v>710887.09</v>
      </c>
      <c r="L434" s="207">
        <f>'เลย '!AN83</f>
        <v>1898175.3599999999</v>
      </c>
      <c r="M434" s="207">
        <f>'เลย '!AO83</f>
        <v>2385369.6800000002</v>
      </c>
      <c r="N434" s="3"/>
      <c r="O434" s="3"/>
      <c r="P434" s="3"/>
      <c r="Q434" s="77">
        <f t="shared" si="18"/>
        <v>-487194.3200000003</v>
      </c>
      <c r="R434" s="78">
        <f t="shared" si="19"/>
        <v>455.63498799807968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680202.3</v>
      </c>
      <c r="K435" s="207">
        <f>'เลย '!AM84</f>
        <v>660034.13</v>
      </c>
      <c r="L435" s="207">
        <f>'เลย '!AN84</f>
        <v>2081019.3199999998</v>
      </c>
      <c r="M435" s="207">
        <f>'เลย '!AO84</f>
        <v>2388596.04</v>
      </c>
      <c r="N435" s="3"/>
      <c r="O435" s="3"/>
      <c r="P435" s="3"/>
      <c r="Q435" s="77">
        <f t="shared" si="18"/>
        <v>-307576.7200000002</v>
      </c>
      <c r="R435" s="78">
        <f t="shared" si="19"/>
        <v>555.97630777451241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115205.18</v>
      </c>
      <c r="K436" s="207">
        <f>'เลย '!AM85</f>
        <v>107171.48999999999</v>
      </c>
      <c r="L436" s="207">
        <f>'เลย '!AN85</f>
        <v>1056294.83</v>
      </c>
      <c r="M436" s="207">
        <f>'เลย '!AO85</f>
        <v>1429384.03</v>
      </c>
      <c r="N436" s="3"/>
      <c r="O436" s="3"/>
      <c r="P436" s="3"/>
      <c r="Q436" s="77">
        <f t="shared" si="18"/>
        <v>-373089.19999999995</v>
      </c>
      <c r="R436" s="78">
        <f t="shared" si="19"/>
        <v>610.92818392134188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1950636.13</v>
      </c>
      <c r="K437" s="212">
        <f>SUM(K432:K436)</f>
        <v>1956517.6900000002</v>
      </c>
      <c r="L437" s="212">
        <f>SUM(L432:L436)</f>
        <v>6583891.6999999993</v>
      </c>
      <c r="M437" s="212">
        <f>SUM(M432:M436)</f>
        <v>7981752.3200000003</v>
      </c>
      <c r="N437" s="210">
        <v>4</v>
      </c>
      <c r="O437" s="210">
        <v>4</v>
      </c>
      <c r="P437" s="210">
        <f>N437-O437</f>
        <v>0</v>
      </c>
      <c r="Q437" s="77">
        <f t="shared" si="18"/>
        <v>-1397860.620000001</v>
      </c>
      <c r="R437" s="78">
        <f>L437/H437</f>
        <v>595.93516473569866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1005913.68</v>
      </c>
      <c r="K439" s="207">
        <f>'เลย '!AM86</f>
        <v>158129.49000000011</v>
      </c>
      <c r="L439" s="207">
        <f>'เลย '!AN86</f>
        <v>3369504.1500000004</v>
      </c>
      <c r="M439" s="207">
        <f>'เลย '!AO86</f>
        <v>3805157.09</v>
      </c>
      <c r="N439" s="3"/>
      <c r="O439" s="3"/>
      <c r="P439" s="3"/>
      <c r="Q439" s="77">
        <f t="shared" si="18"/>
        <v>-435652.93999999948</v>
      </c>
      <c r="R439" s="78">
        <f t="shared" si="19"/>
        <v>642.05490663109765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311624.15000000002</v>
      </c>
      <c r="K440" s="207">
        <f>'เลย '!AM87</f>
        <v>355739.54000000004</v>
      </c>
      <c r="L440" s="207">
        <f>'เลย '!AN87</f>
        <v>2006356.18</v>
      </c>
      <c r="M440" s="207">
        <f>'เลย '!AO87</f>
        <v>1963353.7799999998</v>
      </c>
      <c r="N440" s="3"/>
      <c r="O440" s="3"/>
      <c r="P440" s="3"/>
      <c r="Q440" s="77">
        <f t="shared" si="18"/>
        <v>43002.40000000014</v>
      </c>
      <c r="R440" s="78">
        <f t="shared" si="19"/>
        <v>716.81178277956406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80459.87</v>
      </c>
      <c r="K441" s="207">
        <f>'เลย '!AM88</f>
        <v>164146.51</v>
      </c>
      <c r="L441" s="207">
        <f>'เลย '!AN88</f>
        <v>1185411.51</v>
      </c>
      <c r="M441" s="207">
        <f>'เลย '!AO88</f>
        <v>1301650.6099999999</v>
      </c>
      <c r="N441" s="3"/>
      <c r="O441" s="3"/>
      <c r="P441" s="3"/>
      <c r="Q441" s="77">
        <f t="shared" si="18"/>
        <v>-116239.09999999986</v>
      </c>
      <c r="R441" s="78">
        <f t="shared" si="19"/>
        <v>795.0446076458752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1657951.63</v>
      </c>
      <c r="K442" s="207">
        <f>'เลย '!AM89</f>
        <v>291406.64999999991</v>
      </c>
      <c r="L442" s="207">
        <f>'เลย '!AN89</f>
        <v>2455215.7799999998</v>
      </c>
      <c r="M442" s="207">
        <f>'เลย '!AO89</f>
        <v>2363844.83</v>
      </c>
      <c r="N442" s="3"/>
      <c r="O442" s="3"/>
      <c r="P442" s="3"/>
      <c r="Q442" s="77">
        <f t="shared" si="18"/>
        <v>91370.949999999721</v>
      </c>
      <c r="R442" s="78">
        <f t="shared" si="19"/>
        <v>517.86875764606623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3055949.33</v>
      </c>
      <c r="K443" s="212">
        <f>SUM(K438:K442)</f>
        <v>969422.19000000006</v>
      </c>
      <c r="L443" s="212">
        <f>SUM(L438:L442)</f>
        <v>9016487.6199999992</v>
      </c>
      <c r="M443" s="212">
        <f>SUM(M438:M442)</f>
        <v>9434006.3099999987</v>
      </c>
      <c r="N443" s="210">
        <v>4</v>
      </c>
      <c r="O443" s="210">
        <v>4</v>
      </c>
      <c r="P443" s="210">
        <f>N443-O443</f>
        <v>0</v>
      </c>
      <c r="Q443" s="77">
        <f t="shared" si="18"/>
        <v>-417518.68999999948</v>
      </c>
      <c r="R443" s="78">
        <f>L443/H443</f>
        <v>631.45091533020513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911709.66</v>
      </c>
      <c r="K445" s="207">
        <f>'เลย '!AM90</f>
        <v>873888.71000000008</v>
      </c>
      <c r="L445" s="207">
        <f>'เลย '!AN90</f>
        <v>1515740.22</v>
      </c>
      <c r="M445" s="207">
        <f>'เลย '!AO90</f>
        <v>1723620.4800000002</v>
      </c>
      <c r="N445" s="3"/>
      <c r="O445" s="3"/>
      <c r="P445" s="3"/>
      <c r="Q445" s="77">
        <f t="shared" si="18"/>
        <v>-207880.26000000024</v>
      </c>
      <c r="R445" s="78">
        <f t="shared" si="19"/>
        <v>449.50777580071173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1071809.02</v>
      </c>
      <c r="K446" s="207">
        <f>'เลย '!AM91</f>
        <v>1080386.02</v>
      </c>
      <c r="L446" s="207">
        <f>'เลย '!AN91</f>
        <v>2093050.52</v>
      </c>
      <c r="M446" s="207">
        <f>'เลย '!AO91</f>
        <v>2104511.6100000003</v>
      </c>
      <c r="N446" s="3"/>
      <c r="O446" s="3"/>
      <c r="P446" s="3"/>
      <c r="Q446" s="77">
        <f t="shared" si="18"/>
        <v>-11461.090000000317</v>
      </c>
      <c r="R446" s="78">
        <f t="shared" si="19"/>
        <v>580.91882320288653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677841.96</v>
      </c>
      <c r="K447" s="207">
        <f>'เลย '!AM92</f>
        <v>698531.98</v>
      </c>
      <c r="L447" s="207">
        <f>'เลย '!AN92</f>
        <v>889851.11</v>
      </c>
      <c r="M447" s="207">
        <f>'เลย '!AO92</f>
        <v>977053.42999999993</v>
      </c>
      <c r="N447" s="3"/>
      <c r="O447" s="3"/>
      <c r="P447" s="3"/>
      <c r="Q447" s="77">
        <f t="shared" si="18"/>
        <v>-87202.319999999949</v>
      </c>
      <c r="R447" s="78">
        <f t="shared" si="19"/>
        <v>595.21813377926424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971661.98</v>
      </c>
      <c r="K448" s="207">
        <f>'เลย '!AM93</f>
        <v>872544.48999999987</v>
      </c>
      <c r="L448" s="207">
        <f>'เลย '!AN93</f>
        <v>1241917.82</v>
      </c>
      <c r="M448" s="207">
        <f>'เลย '!AO93</f>
        <v>1333495.03</v>
      </c>
      <c r="N448" s="3"/>
      <c r="O448" s="3"/>
      <c r="P448" s="3"/>
      <c r="Q448" s="77">
        <f t="shared" si="18"/>
        <v>-91577.209999999963</v>
      </c>
      <c r="R448" s="78">
        <f t="shared" si="19"/>
        <v>505.66686482084691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654978.01</v>
      </c>
      <c r="K449" s="207">
        <f>'เลย '!AM94</f>
        <v>676386.9</v>
      </c>
      <c r="L449" s="207">
        <f>'เลย '!AN94</f>
        <v>1265256.42</v>
      </c>
      <c r="M449" s="207">
        <f>'เลย '!AO94</f>
        <v>1312103.3500000001</v>
      </c>
      <c r="N449" s="3"/>
      <c r="O449" s="3"/>
      <c r="P449" s="3"/>
      <c r="Q449" s="77">
        <f t="shared" si="18"/>
        <v>-46846.930000000168</v>
      </c>
      <c r="R449" s="78">
        <f t="shared" si="19"/>
        <v>517.69902618657932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4288000.63</v>
      </c>
      <c r="K450" s="212">
        <f>SUM(K444:K449)</f>
        <v>4201738.0999999996</v>
      </c>
      <c r="L450" s="212">
        <f>SUM(L444:L449)</f>
        <v>7005816.0900000008</v>
      </c>
      <c r="M450" s="212">
        <f>SUM(M444:M449)</f>
        <v>7450783.9000000004</v>
      </c>
      <c r="N450" s="210">
        <v>6</v>
      </c>
      <c r="O450" s="210">
        <v>6</v>
      </c>
      <c r="P450" s="210">
        <f>N450-O450</f>
        <v>0</v>
      </c>
      <c r="Q450" s="77">
        <f t="shared" si="18"/>
        <v>-444967.80999999959</v>
      </c>
      <c r="R450" s="78">
        <f>L450/H450</f>
        <v>523.99521989528796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384265.4</v>
      </c>
      <c r="K452" s="207">
        <f>'เลย '!AM95</f>
        <v>-142193.85999999999</v>
      </c>
      <c r="L452" s="207">
        <f>'เลย '!AN95</f>
        <v>1234692.67</v>
      </c>
      <c r="M452" s="207">
        <f>'เลย '!AO95</f>
        <v>1444681.89</v>
      </c>
      <c r="N452" s="3"/>
      <c r="O452" s="3"/>
      <c r="P452" s="3"/>
      <c r="Q452" s="77">
        <f t="shared" ref="Q452:Q514" si="20">L452-M452</f>
        <v>-209989.21999999997</v>
      </c>
      <c r="R452" s="78">
        <f t="shared" ref="R452:R514" si="21">L452/H452</f>
        <v>244.93010712160284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279487.90999999997</v>
      </c>
      <c r="K453" s="207">
        <f>'เลย '!AM96</f>
        <v>89470.059999999969</v>
      </c>
      <c r="L453" s="207">
        <f>'เลย '!AN96</f>
        <v>1454948.9900000002</v>
      </c>
      <c r="M453" s="207">
        <f>'เลย '!AO96</f>
        <v>1405504.12</v>
      </c>
      <c r="N453" s="3"/>
      <c r="O453" s="3"/>
      <c r="P453" s="3"/>
      <c r="Q453" s="77">
        <f t="shared" si="20"/>
        <v>49444.870000000112</v>
      </c>
      <c r="R453" s="78">
        <f t="shared" si="21"/>
        <v>497.5885738714091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1583466.13</v>
      </c>
      <c r="K454" s="207">
        <f>'เลย '!AM97</f>
        <v>1547882.65</v>
      </c>
      <c r="L454" s="207">
        <f>'เลย '!AN97</f>
        <v>3508811.5</v>
      </c>
      <c r="M454" s="207">
        <f>'เลย '!AO97</f>
        <v>3702893.8200000003</v>
      </c>
      <c r="N454" s="3"/>
      <c r="O454" s="3"/>
      <c r="P454" s="3"/>
      <c r="Q454" s="77">
        <f t="shared" si="20"/>
        <v>-194082.3200000003</v>
      </c>
      <c r="R454" s="78">
        <f t="shared" si="21"/>
        <v>621.90916341722789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766032.62</v>
      </c>
      <c r="K455" s="207">
        <f>'เลย '!AM98</f>
        <v>715955.09</v>
      </c>
      <c r="L455" s="207">
        <f>'เลย '!AN98</f>
        <v>1428521.29</v>
      </c>
      <c r="M455" s="207">
        <f>'เลย '!AO98</f>
        <v>1583225.62</v>
      </c>
      <c r="N455" s="3"/>
      <c r="O455" s="3"/>
      <c r="P455" s="3"/>
      <c r="Q455" s="77">
        <f t="shared" si="20"/>
        <v>-154704.33000000007</v>
      </c>
      <c r="R455" s="78">
        <f t="shared" si="21"/>
        <v>483.75255333559096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803954.21</v>
      </c>
      <c r="K456" s="207">
        <f>'เลย '!AM99</f>
        <v>775567.71</v>
      </c>
      <c r="L456" s="207">
        <f>'เลย '!AN99</f>
        <v>1185423.58</v>
      </c>
      <c r="M456" s="207">
        <f>'เลย '!AO99</f>
        <v>1374541.06</v>
      </c>
      <c r="N456" s="3"/>
      <c r="O456" s="3"/>
      <c r="P456" s="3"/>
      <c r="Q456" s="77">
        <f t="shared" si="20"/>
        <v>-189117.47999999998</v>
      </c>
      <c r="R456" s="78">
        <f t="shared" si="21"/>
        <v>420.21395958879833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3817206.27</v>
      </c>
      <c r="K457" s="212">
        <f>SUM(K451:K456)</f>
        <v>2986681.65</v>
      </c>
      <c r="L457" s="212">
        <f>SUM(L451:L456)</f>
        <v>8812398.0300000012</v>
      </c>
      <c r="M457" s="212">
        <f>SUM(M451:M456)</f>
        <v>9510846.5099999998</v>
      </c>
      <c r="N457" s="210">
        <v>5</v>
      </c>
      <c r="O457" s="210">
        <v>5</v>
      </c>
      <c r="P457" s="210">
        <f>N457-O457</f>
        <v>0</v>
      </c>
      <c r="Q457" s="77">
        <f t="shared" si="20"/>
        <v>-698448.47999999858</v>
      </c>
      <c r="R457" s="78">
        <f t="shared" si="21"/>
        <v>454.69263866673555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83550078.539999977</v>
      </c>
      <c r="K458" s="219">
        <f>K348+K353+K365+K374+K388+K395+K402+K411+K426+K431+K437+K443+K450+K457</f>
        <v>90042445.75</v>
      </c>
      <c r="L458" s="218">
        <f>L348+L353+L365+L374+L388+L395+L402+L411+L426+L431+L437+L443+L450+L457</f>
        <v>198107554.73999998</v>
      </c>
      <c r="M458" s="218">
        <f>M348+M353+M365+M374+M388+M395+M402+M411+M426+M431+M437+M443+M450+M457</f>
        <v>203620841.40999997</v>
      </c>
      <c r="N458" s="216">
        <f t="shared" ref="N458:O458" si="22">N348+N353+N365+N374+N388+N395+N402+N411+N426+N431+N437+N443+N450+N457</f>
        <v>97</v>
      </c>
      <c r="O458" s="216">
        <f t="shared" si="22"/>
        <v>97</v>
      </c>
      <c r="P458" s="216">
        <f>N458-O458</f>
        <v>0</v>
      </c>
      <c r="Q458" s="77">
        <f t="shared" si="20"/>
        <v>-5513286.6699999869</v>
      </c>
      <c r="R458" s="78">
        <f t="shared" si="21"/>
        <v>674.93255953557139</v>
      </c>
    </row>
    <row r="459" spans="1:18" ht="25.8" customHeight="1" thickTop="1" thickBot="1" x14ac:dyDescent="0.75">
      <c r="A459" s="220"/>
      <c r="B459" s="221"/>
      <c r="C459" s="221"/>
      <c r="D459" s="221"/>
      <c r="E459" s="317" t="s">
        <v>362</v>
      </c>
      <c r="F459" s="318"/>
      <c r="G459" s="319"/>
      <c r="H459" s="222"/>
      <c r="I459" s="220"/>
      <c r="J459" s="257">
        <f>J458/O458</f>
        <v>861341.01587628841</v>
      </c>
      <c r="K459" s="258">
        <f>K458/O458</f>
        <v>928272.63659793814</v>
      </c>
      <c r="L459" s="257">
        <f>L458/O458</f>
        <v>2042345.9251546389</v>
      </c>
      <c r="M459" s="257">
        <f>M458/O458</f>
        <v>2099183.9320618552</v>
      </c>
      <c r="N459" s="221"/>
      <c r="O459" s="221"/>
      <c r="P459" s="221"/>
      <c r="Q459" s="77">
        <f t="shared" si="20"/>
        <v>-56838.006907216273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800152.25</v>
      </c>
      <c r="K461" s="207">
        <f>หนองคาย!AG12</f>
        <v>981835.49</v>
      </c>
      <c r="L461" s="208">
        <f>หนองคาย!AH12</f>
        <v>1771915.26</v>
      </c>
      <c r="M461" s="208">
        <f>หนองคาย!AI12</f>
        <v>1917705.23</v>
      </c>
      <c r="N461" s="3"/>
      <c r="O461" s="3"/>
      <c r="P461" s="3"/>
      <c r="Q461" s="77">
        <f t="shared" si="20"/>
        <v>-145789.96999999997</v>
      </c>
      <c r="R461" s="78">
        <f t="shared" si="21"/>
        <v>427.07044107013741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1375299.56</v>
      </c>
      <c r="K462" s="207">
        <f>หนองคาย!AG13</f>
        <v>1547183.58</v>
      </c>
      <c r="L462" s="208">
        <f>หนองคาย!AH13</f>
        <v>3158242.6799999997</v>
      </c>
      <c r="M462" s="208">
        <f>หนองคาย!AI13</f>
        <v>2940987.14</v>
      </c>
      <c r="N462" s="3"/>
      <c r="O462" s="3"/>
      <c r="P462" s="3"/>
      <c r="Q462" s="77">
        <f t="shared" si="20"/>
        <v>217255.53999999957</v>
      </c>
      <c r="R462" s="78">
        <f t="shared" si="21"/>
        <v>717.13049046321521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389085.98</v>
      </c>
      <c r="K463" s="207">
        <f>หนองคาย!AG14</f>
        <v>447470.60000000003</v>
      </c>
      <c r="L463" s="208">
        <f>หนองคาย!AH14</f>
        <v>1314952.9100000001</v>
      </c>
      <c r="M463" s="208">
        <f>หนองคาย!AI14</f>
        <v>1129555.8</v>
      </c>
      <c r="N463" s="3"/>
      <c r="O463" s="3"/>
      <c r="P463" s="3"/>
      <c r="Q463" s="77">
        <f t="shared" si="20"/>
        <v>185397.1100000001</v>
      </c>
      <c r="R463" s="78">
        <f t="shared" si="21"/>
        <v>464.6476713780919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1115435.8799999999</v>
      </c>
      <c r="K464" s="207">
        <f>หนองคาย!AG15</f>
        <v>1244427.76</v>
      </c>
      <c r="L464" s="208">
        <f>หนองคาย!AH15</f>
        <v>3062398.68</v>
      </c>
      <c r="M464" s="208">
        <f>หนองคาย!AI15</f>
        <v>2819360.09</v>
      </c>
      <c r="N464" s="3"/>
      <c r="O464" s="3"/>
      <c r="P464" s="3"/>
      <c r="Q464" s="77">
        <f t="shared" si="20"/>
        <v>243038.59000000032</v>
      </c>
      <c r="R464" s="78">
        <f t="shared" si="21"/>
        <v>732.63126315789475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1389263.73</v>
      </c>
      <c r="K465" s="207">
        <f>หนองคาย!AG16</f>
        <v>1481418.4500000002</v>
      </c>
      <c r="L465" s="208">
        <f>หนองคาย!AH16</f>
        <v>3550514.8000000003</v>
      </c>
      <c r="M465" s="208">
        <f>หนองคาย!AI16</f>
        <v>3336676.68</v>
      </c>
      <c r="N465" s="3"/>
      <c r="O465" s="3"/>
      <c r="P465" s="3"/>
      <c r="Q465" s="77">
        <f t="shared" si="20"/>
        <v>213838.12000000011</v>
      </c>
      <c r="R465" s="78">
        <f t="shared" si="21"/>
        <v>495.46675969857665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1128596.2</v>
      </c>
      <c r="K466" s="207">
        <f>หนองคาย!AG17</f>
        <v>1233853.0599999998</v>
      </c>
      <c r="L466" s="208">
        <f>หนองคาย!AH17</f>
        <v>3435424.98</v>
      </c>
      <c r="M466" s="208">
        <f>หนองคาย!AI17</f>
        <v>3487835.17</v>
      </c>
      <c r="N466" s="3"/>
      <c r="O466" s="3"/>
      <c r="P466" s="3"/>
      <c r="Q466" s="77">
        <f t="shared" si="20"/>
        <v>-52410.189999999944</v>
      </c>
      <c r="R466" s="78">
        <f t="shared" si="21"/>
        <v>541.86513880126188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1396784.8</v>
      </c>
      <c r="K467" s="207">
        <f>หนองคาย!AG18</f>
        <v>1548589.21</v>
      </c>
      <c r="L467" s="208">
        <f>หนองคาย!AH18</f>
        <v>3046639.0900000003</v>
      </c>
      <c r="M467" s="208">
        <f>หนองคาย!AI18</f>
        <v>2735307.66</v>
      </c>
      <c r="N467" s="3"/>
      <c r="O467" s="3"/>
      <c r="P467" s="3"/>
      <c r="Q467" s="77">
        <f t="shared" si="20"/>
        <v>311331.43000000017</v>
      </c>
      <c r="R467" s="78">
        <f t="shared" si="21"/>
        <v>1429.6757813233226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834402.4</v>
      </c>
      <c r="K468" s="207">
        <f>หนองคาย!AG19</f>
        <v>1092257.21</v>
      </c>
      <c r="L468" s="208">
        <f>หนองคาย!AH19</f>
        <v>1007250.49</v>
      </c>
      <c r="M468" s="208">
        <f>หนองคาย!AI19</f>
        <v>558846.51</v>
      </c>
      <c r="N468" s="3"/>
      <c r="O468" s="3"/>
      <c r="P468" s="3"/>
      <c r="Q468" s="77">
        <f t="shared" si="20"/>
        <v>448403.98</v>
      </c>
      <c r="R468" s="78">
        <f t="shared" si="21"/>
        <v>1226.8580876979292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2112490.13</v>
      </c>
      <c r="K469" s="207">
        <f>หนองคาย!AG20</f>
        <v>2514004.34</v>
      </c>
      <c r="L469" s="208">
        <f>หนองคาย!AH20</f>
        <v>2614809.34</v>
      </c>
      <c r="M469" s="208">
        <f>หนองคาย!AI20</f>
        <v>2755387.85</v>
      </c>
      <c r="N469" s="3"/>
      <c r="O469" s="3"/>
      <c r="P469" s="3"/>
      <c r="Q469" s="77">
        <f t="shared" si="20"/>
        <v>-140578.51000000024</v>
      </c>
      <c r="R469" s="78">
        <f t="shared" si="21"/>
        <v>494.66692016647744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1496131.32</v>
      </c>
      <c r="K470" s="207">
        <f>หนองคาย!AG21</f>
        <v>1563457.3800000001</v>
      </c>
      <c r="L470" s="208">
        <f>หนองคาย!AH21</f>
        <v>3358639.34</v>
      </c>
      <c r="M470" s="208">
        <f>หนองคาย!AI21</f>
        <v>2702710.9699999997</v>
      </c>
      <c r="N470" s="3"/>
      <c r="O470" s="3"/>
      <c r="P470" s="3"/>
      <c r="Q470" s="77">
        <f t="shared" si="20"/>
        <v>655928.37000000011</v>
      </c>
      <c r="R470" s="78">
        <f t="shared" si="21"/>
        <v>599.43589862573617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921367.64</v>
      </c>
      <c r="K471" s="207">
        <f>หนองคาย!AG22</f>
        <v>934282.15</v>
      </c>
      <c r="L471" s="208">
        <f>หนองคาย!AH22</f>
        <v>2968016.49</v>
      </c>
      <c r="M471" s="208">
        <f>หนองคาย!AI22</f>
        <v>2753077.75</v>
      </c>
      <c r="N471" s="3"/>
      <c r="O471" s="3"/>
      <c r="P471" s="3"/>
      <c r="Q471" s="77">
        <f t="shared" si="20"/>
        <v>214938.74000000022</v>
      </c>
      <c r="R471" s="78">
        <f t="shared" si="21"/>
        <v>621.96489731768656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933574.25</v>
      </c>
      <c r="K472" s="207">
        <f>หนองคาย!AG23</f>
        <v>910954.86</v>
      </c>
      <c r="L472" s="208">
        <f>หนองคาย!AH23</f>
        <v>3530230.85</v>
      </c>
      <c r="M472" s="208">
        <f>หนองคาย!AI23</f>
        <v>3184565.71</v>
      </c>
      <c r="N472" s="3"/>
      <c r="O472" s="3"/>
      <c r="P472" s="3"/>
      <c r="Q472" s="77">
        <f t="shared" si="20"/>
        <v>345665.14000000013</v>
      </c>
      <c r="R472" s="78">
        <f t="shared" si="21"/>
        <v>746.66473138747892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1028117.45</v>
      </c>
      <c r="K473" s="207">
        <f>หนองคาย!AG24</f>
        <v>1102117.47</v>
      </c>
      <c r="L473" s="208">
        <f>หนองคาย!AH24</f>
        <v>5916755.1099999994</v>
      </c>
      <c r="M473" s="208">
        <f>หนองคาย!AI24</f>
        <v>5775993.5599999996</v>
      </c>
      <c r="N473" s="3"/>
      <c r="O473" s="3"/>
      <c r="P473" s="3"/>
      <c r="Q473" s="77">
        <f t="shared" si="20"/>
        <v>140761.54999999981</v>
      </c>
      <c r="R473" s="78">
        <f t="shared" si="21"/>
        <v>772.22071391281645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1601854.53</v>
      </c>
      <c r="K474" s="207">
        <f>หนองคาย!AG25</f>
        <v>1719693.78</v>
      </c>
      <c r="L474" s="208">
        <f>หนองคาย!AH25</f>
        <v>3563069.03</v>
      </c>
      <c r="M474" s="208">
        <f>หนองคาย!AI25</f>
        <v>2402331.1</v>
      </c>
      <c r="N474" s="3"/>
      <c r="O474" s="3"/>
      <c r="P474" s="3"/>
      <c r="Q474" s="77">
        <f t="shared" si="20"/>
        <v>1160737.9299999997</v>
      </c>
      <c r="R474" s="78">
        <f t="shared" si="21"/>
        <v>604.42222731128072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804996.83</v>
      </c>
      <c r="K475" s="207">
        <f>หนองคาย!AG26</f>
        <v>962962.01</v>
      </c>
      <c r="L475" s="208">
        <f>หนองคาย!AH26</f>
        <v>3412598.79</v>
      </c>
      <c r="M475" s="208">
        <f>หนองคาย!AI26</f>
        <v>3176620.8600000003</v>
      </c>
      <c r="N475" s="3"/>
      <c r="O475" s="3"/>
      <c r="P475" s="3"/>
      <c r="Q475" s="77">
        <f t="shared" si="20"/>
        <v>235977.9299999997</v>
      </c>
      <c r="R475" s="78">
        <f t="shared" si="21"/>
        <v>754.49895865575945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752016.69</v>
      </c>
      <c r="K476" s="207">
        <f>หนองคาย!AG27</f>
        <v>788359.05999999994</v>
      </c>
      <c r="L476" s="208">
        <f>หนองคาย!AH27</f>
        <v>2442528.08</v>
      </c>
      <c r="M476" s="208">
        <f>หนองคาย!AI27</f>
        <v>2046292.17</v>
      </c>
      <c r="N476" s="3"/>
      <c r="O476" s="3"/>
      <c r="P476" s="3"/>
      <c r="Q476" s="77">
        <f t="shared" si="20"/>
        <v>396235.91000000015</v>
      </c>
      <c r="R476" s="78">
        <f t="shared" si="21"/>
        <v>833.91194264254011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1127693.97</v>
      </c>
      <c r="K477" s="207">
        <f>หนองคาย!AG28</f>
        <v>1244477.1400000001</v>
      </c>
      <c r="L477" s="208">
        <f>หนองคาย!AH28</f>
        <v>2452879.38</v>
      </c>
      <c r="M477" s="208">
        <f>หนองคาย!AI28</f>
        <v>1844827.45</v>
      </c>
      <c r="N477" s="3"/>
      <c r="O477" s="3"/>
      <c r="P477" s="3"/>
      <c r="Q477" s="77">
        <f t="shared" si="20"/>
        <v>608051.92999999993</v>
      </c>
      <c r="R477" s="78">
        <f t="shared" si="21"/>
        <v>942.68999999999994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19207263.609999999</v>
      </c>
      <c r="K478" s="212">
        <f>SUM(K460:K477)</f>
        <v>21317343.550000001</v>
      </c>
      <c r="L478" s="212">
        <f>SUM(L460:L477)</f>
        <v>50606865.300000004</v>
      </c>
      <c r="M478" s="212">
        <f>SUM(M460:M477)</f>
        <v>45568081.70000001</v>
      </c>
      <c r="N478" s="210">
        <v>17</v>
      </c>
      <c r="O478" s="210">
        <v>17</v>
      </c>
      <c r="P478" s="210">
        <f>N478-O478</f>
        <v>0</v>
      </c>
      <c r="Q478" s="77">
        <f t="shared" si="20"/>
        <v>5038783.599999994</v>
      </c>
      <c r="R478" s="78">
        <f>L478/H478</f>
        <v>665.69586430065385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2014065.58</v>
      </c>
      <c r="K480" s="207">
        <f>หนองคาย!AG29</f>
        <v>2078656.88</v>
      </c>
      <c r="L480" s="208">
        <f>หนองคาย!AH29</f>
        <v>4861820.25</v>
      </c>
      <c r="M480" s="208">
        <f>หนองคาย!AI29</f>
        <v>3158897.9899999998</v>
      </c>
      <c r="N480" s="3"/>
      <c r="O480" s="3"/>
      <c r="P480" s="3"/>
      <c r="Q480" s="77">
        <f t="shared" si="20"/>
        <v>1702922.2600000002</v>
      </c>
      <c r="R480" s="78">
        <f t="shared" si="21"/>
        <v>1254.9871579762519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1385917.63</v>
      </c>
      <c r="K481" s="207">
        <f>หนองคาย!AG30</f>
        <v>1417213.0199999998</v>
      </c>
      <c r="L481" s="208">
        <f>หนองคาย!AH30</f>
        <v>2897140.9000000004</v>
      </c>
      <c r="M481" s="208">
        <f>หนองคาย!AI30</f>
        <v>2159647.36</v>
      </c>
      <c r="N481" s="3"/>
      <c r="O481" s="3"/>
      <c r="P481" s="3"/>
      <c r="Q481" s="77">
        <f t="shared" si="20"/>
        <v>737493.5400000005</v>
      </c>
      <c r="R481" s="78">
        <f t="shared" si="21"/>
        <v>904.22624843945084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1825472.39</v>
      </c>
      <c r="K482" s="207">
        <f>หนองคาย!AG31</f>
        <v>1908451.89</v>
      </c>
      <c r="L482" s="208">
        <f>หนองคาย!AH31</f>
        <v>5324363.22</v>
      </c>
      <c r="M482" s="208">
        <f>หนองคาย!AI31</f>
        <v>4447173.67</v>
      </c>
      <c r="N482" s="3"/>
      <c r="O482" s="3"/>
      <c r="P482" s="3"/>
      <c r="Q482" s="77">
        <f t="shared" si="20"/>
        <v>877189.54999999981</v>
      </c>
      <c r="R482" s="78">
        <f t="shared" si="21"/>
        <v>764.77495259982754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977052.62</v>
      </c>
      <c r="K483" s="207">
        <f>หนองคาย!AG32</f>
        <v>1082784.3500000001</v>
      </c>
      <c r="L483" s="208">
        <f>หนองคาย!AH32</f>
        <v>2714066.71</v>
      </c>
      <c r="M483" s="208">
        <f>หนองคาย!AI32</f>
        <v>2656072.6299999994</v>
      </c>
      <c r="N483" s="3"/>
      <c r="O483" s="3"/>
      <c r="P483" s="3"/>
      <c r="Q483" s="77">
        <f t="shared" si="20"/>
        <v>57994.08000000054</v>
      </c>
      <c r="R483" s="78">
        <f t="shared" si="21"/>
        <v>576.84733475026565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1090526.28</v>
      </c>
      <c r="K484" s="207">
        <f>หนองคาย!AG33</f>
        <v>1236409.78</v>
      </c>
      <c r="L484" s="208">
        <f>หนองคาย!AH33</f>
        <v>4230756.92</v>
      </c>
      <c r="M484" s="208">
        <f>หนองคาย!AI33</f>
        <v>3210518.61</v>
      </c>
      <c r="N484" s="3"/>
      <c r="O484" s="3"/>
      <c r="P484" s="3"/>
      <c r="Q484" s="77">
        <f t="shared" si="20"/>
        <v>1020238.31</v>
      </c>
      <c r="R484" s="78">
        <f t="shared" si="21"/>
        <v>713.44973355817876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1699342.97</v>
      </c>
      <c r="K485" s="207">
        <f>หนองคาย!AG34</f>
        <v>1948168.54</v>
      </c>
      <c r="L485" s="208">
        <f>หนองคาย!AH34</f>
        <v>3778345.4899999998</v>
      </c>
      <c r="M485" s="208">
        <f>หนองคาย!AI34</f>
        <v>2454752.2600000002</v>
      </c>
      <c r="N485" s="3"/>
      <c r="O485" s="3"/>
      <c r="P485" s="3"/>
      <c r="Q485" s="77">
        <f t="shared" si="20"/>
        <v>1323593.2299999995</v>
      </c>
      <c r="R485" s="78">
        <f t="shared" si="21"/>
        <v>839.25932696579298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2045286.93</v>
      </c>
      <c r="K486" s="207">
        <f>หนองคาย!AG35</f>
        <v>2210666.2599999998</v>
      </c>
      <c r="L486" s="208">
        <f>หนองคาย!AH35</f>
        <v>3428026.98</v>
      </c>
      <c r="M486" s="208">
        <f>หนองคาย!AI35</f>
        <v>2559990.0499999998</v>
      </c>
      <c r="N486" s="3"/>
      <c r="O486" s="3"/>
      <c r="P486" s="3"/>
      <c r="Q486" s="77">
        <f t="shared" si="20"/>
        <v>868036.93000000017</v>
      </c>
      <c r="R486" s="78">
        <f t="shared" si="21"/>
        <v>595.24691439486026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946427.46</v>
      </c>
      <c r="K487" s="207">
        <f>หนองคาย!AG36</f>
        <v>1072030.6599999999</v>
      </c>
      <c r="L487" s="208">
        <f>หนองคาย!AH36</f>
        <v>3081199.4499999997</v>
      </c>
      <c r="M487" s="208">
        <f>หนองคาย!AI36</f>
        <v>2402566.1199999996</v>
      </c>
      <c r="N487" s="3"/>
      <c r="O487" s="3"/>
      <c r="P487" s="3"/>
      <c r="Q487" s="77">
        <f t="shared" si="20"/>
        <v>678633.33000000007</v>
      </c>
      <c r="R487" s="78">
        <f t="shared" si="21"/>
        <v>942.55107066381152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1637682.49</v>
      </c>
      <c r="K488" s="207">
        <f>หนองคาย!AG37</f>
        <v>1715567.16</v>
      </c>
      <c r="L488" s="208">
        <f>หนองคาย!AH37</f>
        <v>3144764.87</v>
      </c>
      <c r="M488" s="208">
        <f>หนองคาย!AI37</f>
        <v>2830499.52</v>
      </c>
      <c r="N488" s="3"/>
      <c r="O488" s="3"/>
      <c r="P488" s="3"/>
      <c r="Q488" s="77">
        <f t="shared" si="20"/>
        <v>314265.35000000009</v>
      </c>
      <c r="R488" s="78">
        <f t="shared" si="21"/>
        <v>625.07749354005171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1477498.99</v>
      </c>
      <c r="K489" s="207">
        <f>หนองคาย!AG38</f>
        <v>1570204.55</v>
      </c>
      <c r="L489" s="208">
        <f>หนองคาย!AH38</f>
        <v>4599927.67</v>
      </c>
      <c r="M489" s="208">
        <f>หนองคาย!AI38</f>
        <v>3407464.89</v>
      </c>
      <c r="N489" s="3"/>
      <c r="O489" s="3"/>
      <c r="P489" s="3"/>
      <c r="Q489" s="77">
        <f t="shared" si="20"/>
        <v>1192462.7799999998</v>
      </c>
      <c r="R489" s="78">
        <f t="shared" si="21"/>
        <v>992.21908326143227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15099273.34</v>
      </c>
      <c r="K490" s="212">
        <f>SUM(K479:K489)</f>
        <v>16240153.09</v>
      </c>
      <c r="L490" s="212">
        <f>SUM(L479:L489)</f>
        <v>38060412.460000001</v>
      </c>
      <c r="M490" s="212">
        <f>SUM(M479:M489)</f>
        <v>29287583.100000001</v>
      </c>
      <c r="N490" s="210">
        <v>10</v>
      </c>
      <c r="O490" s="210">
        <v>10</v>
      </c>
      <c r="P490" s="210">
        <f>N490-O490</f>
        <v>0</v>
      </c>
      <c r="Q490" s="77">
        <f t="shared" si="20"/>
        <v>8772829.3599999994</v>
      </c>
      <c r="R490" s="78">
        <f>L490/H490</f>
        <v>795.045380598262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242041.38</v>
      </c>
      <c r="K492" s="207">
        <f>หนองคาย!AG39</f>
        <v>513770.83000000007</v>
      </c>
      <c r="L492" s="208">
        <f>หนองคาย!AH39</f>
        <v>2844674.6399999997</v>
      </c>
      <c r="M492" s="208">
        <f>หนองคาย!AI39</f>
        <v>3495334.0199999996</v>
      </c>
      <c r="N492" s="3"/>
      <c r="O492" s="3"/>
      <c r="P492" s="3"/>
      <c r="Q492" s="77">
        <f t="shared" si="20"/>
        <v>-650659.37999999989</v>
      </c>
      <c r="R492" s="78">
        <f t="shared" si="21"/>
        <v>937.59876071193128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374921.46</v>
      </c>
      <c r="K493" s="207">
        <f>หนองคาย!AG40</f>
        <v>531384.77</v>
      </c>
      <c r="L493" s="208">
        <f>หนองคาย!AH40</f>
        <v>2799061.0900000003</v>
      </c>
      <c r="M493" s="208">
        <f>หนองคาย!AI40</f>
        <v>2983787.5600000005</v>
      </c>
      <c r="N493" s="3"/>
      <c r="O493" s="3"/>
      <c r="P493" s="3"/>
      <c r="Q493" s="77">
        <f t="shared" si="20"/>
        <v>-184726.4700000002</v>
      </c>
      <c r="R493" s="78">
        <f t="shared" si="21"/>
        <v>757.73175148890095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364271.71</v>
      </c>
      <c r="K494" s="207">
        <f>หนองคาย!AG41</f>
        <v>656685.66999999993</v>
      </c>
      <c r="L494" s="208">
        <f>หนองคาย!AH41</f>
        <v>2151558.89</v>
      </c>
      <c r="M494" s="208">
        <f>หนองคาย!AI41</f>
        <v>2618521.37</v>
      </c>
      <c r="N494" s="3"/>
      <c r="O494" s="3"/>
      <c r="P494" s="3"/>
      <c r="Q494" s="77">
        <f t="shared" si="20"/>
        <v>-466962.48</v>
      </c>
      <c r="R494" s="78">
        <f t="shared" si="21"/>
        <v>754.93294385964919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867543.15</v>
      </c>
      <c r="K495" s="207">
        <f>หนองคาย!AG42</f>
        <v>1302695.67</v>
      </c>
      <c r="L495" s="208">
        <f>หนองคาย!AH42</f>
        <v>3363897.58</v>
      </c>
      <c r="M495" s="208">
        <f>หนองคาย!AI42</f>
        <v>3467419.79</v>
      </c>
      <c r="N495" s="3"/>
      <c r="O495" s="3"/>
      <c r="P495" s="3"/>
      <c r="Q495" s="77">
        <f t="shared" si="20"/>
        <v>-103522.20999999996</v>
      </c>
      <c r="R495" s="78">
        <f t="shared" si="21"/>
        <v>865.6452856407617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842178.26</v>
      </c>
      <c r="K496" s="207">
        <f>หนองคาย!AG43</f>
        <v>1073063.1499999999</v>
      </c>
      <c r="L496" s="208">
        <f>หนองคาย!AH43</f>
        <v>3033086.67</v>
      </c>
      <c r="M496" s="208">
        <f>หนองคาย!AI43</f>
        <v>3499586.98</v>
      </c>
      <c r="N496" s="3"/>
      <c r="O496" s="3"/>
      <c r="P496" s="3"/>
      <c r="Q496" s="77">
        <f t="shared" si="20"/>
        <v>-466500.31000000006</v>
      </c>
      <c r="R496" s="78">
        <f t="shared" si="21"/>
        <v>646.02484984025557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300959.68</v>
      </c>
      <c r="K497" s="207">
        <f>หนองคาย!AG44</f>
        <v>391052.82</v>
      </c>
      <c r="L497" s="208">
        <f>หนองคาย!AH44</f>
        <v>2221204.46</v>
      </c>
      <c r="M497" s="208">
        <f>หนองคาย!AI44</f>
        <v>2575180.54</v>
      </c>
      <c r="N497" s="3"/>
      <c r="O497" s="3"/>
      <c r="P497" s="3"/>
      <c r="Q497" s="77">
        <f t="shared" si="20"/>
        <v>-353976.08000000007</v>
      </c>
      <c r="R497" s="78">
        <f t="shared" si="21"/>
        <v>779.91729634831461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387847.95</v>
      </c>
      <c r="K498" s="207">
        <f>หนองคาย!AG45</f>
        <v>474891.82000000007</v>
      </c>
      <c r="L498" s="208">
        <f>หนองคาย!AH45</f>
        <v>2372358.63</v>
      </c>
      <c r="M498" s="208">
        <f>หนองคาย!AI45</f>
        <v>2317479.11</v>
      </c>
      <c r="N498" s="3"/>
      <c r="O498" s="3"/>
      <c r="P498" s="3"/>
      <c r="Q498" s="77">
        <f t="shared" si="20"/>
        <v>54879.520000000019</v>
      </c>
      <c r="R498" s="78">
        <f t="shared" si="21"/>
        <v>586.63665430267065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767481.69</v>
      </c>
      <c r="K499" s="207">
        <f>หนองคาย!AG46</f>
        <v>835344.96</v>
      </c>
      <c r="L499" s="208">
        <f>หนองคาย!AH46</f>
        <v>2661790.66</v>
      </c>
      <c r="M499" s="208">
        <f>หนองคาย!AI46</f>
        <v>2573334.5300000003</v>
      </c>
      <c r="N499" s="3"/>
      <c r="O499" s="3"/>
      <c r="P499" s="3"/>
      <c r="Q499" s="77">
        <f t="shared" si="20"/>
        <v>88456.129999999888</v>
      </c>
      <c r="R499" s="78">
        <f t="shared" si="21"/>
        <v>521.10232184808149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379757.33</v>
      </c>
      <c r="K500" s="207">
        <f>หนองคาย!AG47</f>
        <v>397035.66000000003</v>
      </c>
      <c r="L500" s="208">
        <f>หนองคาย!AH47</f>
        <v>3267721.27</v>
      </c>
      <c r="M500" s="208">
        <f>หนองคาย!AI47</f>
        <v>3666624.2099999995</v>
      </c>
      <c r="N500" s="3"/>
      <c r="O500" s="3"/>
      <c r="P500" s="3"/>
      <c r="Q500" s="77">
        <f t="shared" si="20"/>
        <v>-398902.93999999948</v>
      </c>
      <c r="R500" s="78">
        <f t="shared" si="21"/>
        <v>553.94495168672654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133066.45000000001</v>
      </c>
      <c r="K501" s="207">
        <f>หนองคาย!AG48</f>
        <v>168129.89</v>
      </c>
      <c r="L501" s="208">
        <f>หนองคาย!AH48</f>
        <v>1413141.6800000002</v>
      </c>
      <c r="M501" s="208">
        <f>หนองคาย!AI48</f>
        <v>1705772.55</v>
      </c>
      <c r="N501" s="3"/>
      <c r="O501" s="3"/>
      <c r="P501" s="3"/>
      <c r="Q501" s="77">
        <f t="shared" si="20"/>
        <v>-292630.86999999988</v>
      </c>
      <c r="R501" s="78">
        <f t="shared" si="21"/>
        <v>565.48286514605854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564227.94999999995</v>
      </c>
      <c r="K502" s="207">
        <f>หนองคาย!AG49</f>
        <v>1131835.97</v>
      </c>
      <c r="L502" s="208">
        <f>หนองคาย!AH49</f>
        <v>3406528</v>
      </c>
      <c r="M502" s="208">
        <f>หนองคาย!AI49</f>
        <v>3559828.46</v>
      </c>
      <c r="N502" s="3"/>
      <c r="O502" s="3"/>
      <c r="P502" s="3"/>
      <c r="Q502" s="77">
        <f t="shared" si="20"/>
        <v>-153300.45999999996</v>
      </c>
      <c r="R502" s="78">
        <f t="shared" si="21"/>
        <v>596.17220861043052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398410.3</v>
      </c>
      <c r="K503" s="207">
        <f>หนองคาย!AG50</f>
        <v>840697.19</v>
      </c>
      <c r="L503" s="208">
        <f>หนองคาย!AH50</f>
        <v>2516185.4500000002</v>
      </c>
      <c r="M503" s="208">
        <f>หนองคาย!AI50</f>
        <v>2457406.3000000003</v>
      </c>
      <c r="N503" s="3"/>
      <c r="O503" s="3"/>
      <c r="P503" s="3"/>
      <c r="Q503" s="77">
        <f t="shared" si="20"/>
        <v>58779.149999999907</v>
      </c>
      <c r="R503" s="78">
        <f t="shared" si="21"/>
        <v>702.84509776536322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237854.63</v>
      </c>
      <c r="K504" s="207">
        <f>หนองคาย!AG51</f>
        <v>615047.70000000007</v>
      </c>
      <c r="L504" s="208">
        <f>หนองคาย!AH51</f>
        <v>1949428.67</v>
      </c>
      <c r="M504" s="208">
        <f>หนองคาย!AI51</f>
        <v>1816178.3599999999</v>
      </c>
      <c r="N504" s="3"/>
      <c r="O504" s="3"/>
      <c r="P504" s="3"/>
      <c r="Q504" s="77">
        <f t="shared" si="20"/>
        <v>133250.31000000006</v>
      </c>
      <c r="R504" s="78">
        <f t="shared" si="21"/>
        <v>510.18808427113316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396828.75</v>
      </c>
      <c r="K505" s="207">
        <f>หนองคาย!AG52</f>
        <v>827905.2</v>
      </c>
      <c r="L505" s="208">
        <f>หนองคาย!AH52</f>
        <v>2304976.6</v>
      </c>
      <c r="M505" s="208">
        <f>หนองคาย!AI52</f>
        <v>2525656.19</v>
      </c>
      <c r="N505" s="3"/>
      <c r="O505" s="3"/>
      <c r="P505" s="3"/>
      <c r="Q505" s="77">
        <f t="shared" si="20"/>
        <v>-220679.58999999985</v>
      </c>
      <c r="R505" s="78">
        <f t="shared" si="21"/>
        <v>539.42817692487711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135186.87</v>
      </c>
      <c r="K506" s="207">
        <f>หนองคาย!AG53</f>
        <v>419728.61</v>
      </c>
      <c r="L506" s="208">
        <f>หนองคาย!AH53</f>
        <v>1569501.99</v>
      </c>
      <c r="M506" s="208">
        <f>หนองคาย!AI53</f>
        <v>1688729.1199999999</v>
      </c>
      <c r="N506" s="3"/>
      <c r="O506" s="3"/>
      <c r="P506" s="3"/>
      <c r="Q506" s="77">
        <f t="shared" si="20"/>
        <v>-119227.12999999989</v>
      </c>
      <c r="R506" s="78">
        <f t="shared" si="21"/>
        <v>596.08886821116596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6392577.5600000005</v>
      </c>
      <c r="K507" s="212">
        <f>SUM(K491:K506)</f>
        <v>10179269.909999998</v>
      </c>
      <c r="L507" s="212">
        <f>SUM(L491:L506)</f>
        <v>37875116.280000001</v>
      </c>
      <c r="M507" s="212">
        <f>SUM(M491:M506)</f>
        <v>40950839.089999996</v>
      </c>
      <c r="N507" s="210">
        <v>15</v>
      </c>
      <c r="O507" s="210">
        <v>15</v>
      </c>
      <c r="P507" s="210">
        <f>N507-O507</f>
        <v>0</v>
      </c>
      <c r="Q507" s="77">
        <f t="shared" si="20"/>
        <v>-3075722.8099999949</v>
      </c>
      <c r="R507" s="78">
        <f>L507/H507</f>
        <v>646.57578408276152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972238.6</v>
      </c>
      <c r="K509" s="215">
        <f>หนองคาย!AG54</f>
        <v>992930.9</v>
      </c>
      <c r="L509" s="208">
        <f>หนองคาย!AH54</f>
        <v>2246178.4900000002</v>
      </c>
      <c r="M509" s="208">
        <f>หนองคาย!AI54</f>
        <v>2010570.8</v>
      </c>
      <c r="N509" s="40"/>
      <c r="O509" s="40"/>
      <c r="P509" s="40"/>
      <c r="Q509" s="77">
        <f t="shared" si="20"/>
        <v>235607.69000000018</v>
      </c>
      <c r="R509" s="78">
        <f t="shared" si="21"/>
        <v>930.86551595524259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231515.62</v>
      </c>
      <c r="K510" s="215">
        <f>หนองคาย!AG55</f>
        <v>299091.45</v>
      </c>
      <c r="L510" s="208">
        <f>หนองคาย!AH55</f>
        <v>1976574.25</v>
      </c>
      <c r="M510" s="208">
        <f>หนองคาย!AI55</f>
        <v>2468861.0300000003</v>
      </c>
      <c r="N510" s="3"/>
      <c r="O510" s="3"/>
      <c r="P510" s="3"/>
      <c r="Q510" s="77">
        <f t="shared" si="20"/>
        <v>-492286.78000000026</v>
      </c>
      <c r="R510" s="78">
        <f t="shared" si="21"/>
        <v>961.83661800486618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1371242.92</v>
      </c>
      <c r="K511" s="215">
        <f>หนองคาย!AG56</f>
        <v>1390706.53</v>
      </c>
      <c r="L511" s="208">
        <f>หนองคาย!AH56</f>
        <v>2983410</v>
      </c>
      <c r="M511" s="208">
        <f>หนองคาย!AI56</f>
        <v>2235609.2399999998</v>
      </c>
      <c r="N511" s="3"/>
      <c r="O511" s="3"/>
      <c r="P511" s="3"/>
      <c r="Q511" s="77">
        <f t="shared" si="20"/>
        <v>747800.76000000024</v>
      </c>
      <c r="R511" s="78">
        <f t="shared" si="21"/>
        <v>872.34210526315792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1279750.48</v>
      </c>
      <c r="K512" s="215">
        <f>หนองคาย!AG57</f>
        <v>1298799.3500000001</v>
      </c>
      <c r="L512" s="208">
        <f>หนองคาย!AH57</f>
        <v>3276716.4299999997</v>
      </c>
      <c r="M512" s="208">
        <f>หนองคาย!AI57</f>
        <v>3031886.84</v>
      </c>
      <c r="N512" s="3"/>
      <c r="O512" s="3"/>
      <c r="P512" s="3"/>
      <c r="Q512" s="77">
        <f t="shared" si="20"/>
        <v>244829.58999999985</v>
      </c>
      <c r="R512" s="78">
        <f t="shared" si="21"/>
        <v>1276.974446609509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334442.98</v>
      </c>
      <c r="K513" s="215">
        <f>หนองคาย!AG58</f>
        <v>332030.8</v>
      </c>
      <c r="L513" s="208">
        <f>หนองคาย!AH58</f>
        <v>1553591.72</v>
      </c>
      <c r="M513" s="208">
        <f>หนองคาย!AI58</f>
        <v>1798789.53</v>
      </c>
      <c r="N513" s="3"/>
      <c r="O513" s="3"/>
      <c r="P513" s="3"/>
      <c r="Q513" s="77">
        <f t="shared" si="20"/>
        <v>-245197.81000000006</v>
      </c>
      <c r="R513" s="78">
        <f t="shared" si="21"/>
        <v>1633.6400841219768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761078.7</v>
      </c>
      <c r="K514" s="215">
        <f>หนองคาย!AG59</f>
        <v>763701.53</v>
      </c>
      <c r="L514" s="208">
        <f>หนองคาย!AH59</f>
        <v>1376082.73</v>
      </c>
      <c r="M514" s="208">
        <f>หนองคาย!AI59</f>
        <v>1261279.79</v>
      </c>
      <c r="N514" s="3"/>
      <c r="O514" s="3"/>
      <c r="P514" s="3"/>
      <c r="Q514" s="77">
        <f t="shared" si="20"/>
        <v>114802.93999999994</v>
      </c>
      <c r="R514" s="78">
        <f t="shared" si="21"/>
        <v>672.90109046454768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4950269.3</v>
      </c>
      <c r="K515" s="212">
        <f>SUM(K508:K514)</f>
        <v>5077260.5600000005</v>
      </c>
      <c r="L515" s="212">
        <f>SUM(L508:L514)</f>
        <v>13412553.620000001</v>
      </c>
      <c r="M515" s="212">
        <f>SUM(M508:M514)</f>
        <v>12806997.23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605556.3900000006</v>
      </c>
      <c r="R515" s="78">
        <f>L515/H515</f>
        <v>997.21588252788115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1656732.12</v>
      </c>
      <c r="K517" s="207">
        <f>หนองคาย!AG60</f>
        <v>1667158.85</v>
      </c>
      <c r="L517" s="208">
        <f>หนองคาย!AH60</f>
        <v>2688684.75</v>
      </c>
      <c r="M517" s="208">
        <f>หนองคาย!AI60</f>
        <v>2120026.6999999997</v>
      </c>
      <c r="N517" s="3"/>
      <c r="O517" s="3"/>
      <c r="P517" s="3"/>
      <c r="Q517" s="77">
        <f t="shared" si="23"/>
        <v>568658.05000000028</v>
      </c>
      <c r="R517" s="78">
        <f t="shared" ref="R517:R552" si="24">L517/H517</f>
        <v>847.89806054872281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911691.81</v>
      </c>
      <c r="K518" s="207">
        <f>หนองคาย!AG61</f>
        <v>921312.87</v>
      </c>
      <c r="L518" s="208">
        <f>หนองคาย!AH61</f>
        <v>4977094.16</v>
      </c>
      <c r="M518" s="208">
        <f>หนองคาย!AI61</f>
        <v>4527875.42</v>
      </c>
      <c r="N518" s="3"/>
      <c r="O518" s="3"/>
      <c r="P518" s="3"/>
      <c r="Q518" s="77">
        <f t="shared" si="23"/>
        <v>449218.74000000022</v>
      </c>
      <c r="R518" s="78">
        <f t="shared" si="24"/>
        <v>1000.4209366834172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747964.67</v>
      </c>
      <c r="K519" s="207">
        <f>หนองคาย!AG62</f>
        <v>766569.63</v>
      </c>
      <c r="L519" s="208">
        <f>หนองคาย!AH62</f>
        <v>2377637.19</v>
      </c>
      <c r="M519" s="208">
        <f>หนองคาย!AI62</f>
        <v>1740728.75</v>
      </c>
      <c r="N519" s="3"/>
      <c r="O519" s="3"/>
      <c r="P519" s="3"/>
      <c r="Q519" s="77">
        <f t="shared" si="23"/>
        <v>636908.43999999994</v>
      </c>
      <c r="R519" s="78">
        <f t="shared" si="24"/>
        <v>889.16873223635002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1147173.43</v>
      </c>
      <c r="K520" s="207">
        <f>หนองคาย!AG63</f>
        <v>1276888.4299999997</v>
      </c>
      <c r="L520" s="208">
        <f>หนองคาย!AH63</f>
        <v>3550159.67</v>
      </c>
      <c r="M520" s="208">
        <f>หนองคาย!AI63</f>
        <v>2430744.8400000003</v>
      </c>
      <c r="N520" s="3"/>
      <c r="O520" s="3"/>
      <c r="P520" s="3"/>
      <c r="Q520" s="77">
        <f t="shared" si="23"/>
        <v>1119414.8299999996</v>
      </c>
      <c r="R520" s="78">
        <f t="shared" si="24"/>
        <v>1121.6934186413903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1213937.4099999999</v>
      </c>
      <c r="K521" s="207">
        <f>หนองคาย!AG64</f>
        <v>1270435.0699999998</v>
      </c>
      <c r="L521" s="208">
        <f>หนองคาย!AH64</f>
        <v>2239020.33</v>
      </c>
      <c r="M521" s="208">
        <f>หนองคาย!AI64</f>
        <v>2013568.13</v>
      </c>
      <c r="N521" s="3"/>
      <c r="O521" s="3"/>
      <c r="P521" s="3"/>
      <c r="Q521" s="77">
        <f t="shared" si="23"/>
        <v>225452.20000000019</v>
      </c>
      <c r="R521" s="78">
        <f t="shared" si="24"/>
        <v>1016.8121389645777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5677499.4400000004</v>
      </c>
      <c r="K522" s="228">
        <f>SUM(K516:K521)</f>
        <v>5902364.8499999996</v>
      </c>
      <c r="L522" s="212">
        <f>SUM(L516:L521)</f>
        <v>15832596.1</v>
      </c>
      <c r="M522" s="212">
        <f>SUM(M516:M521)</f>
        <v>12832943.84</v>
      </c>
      <c r="N522" s="210">
        <v>5</v>
      </c>
      <c r="O522" s="210">
        <v>5</v>
      </c>
      <c r="P522" s="210">
        <f>N522-O522</f>
        <v>0</v>
      </c>
      <c r="Q522" s="77">
        <f t="shared" si="23"/>
        <v>2999652.26</v>
      </c>
      <c r="R522" s="78">
        <f>L522/H522</f>
        <v>978.10564650645574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1025378.58</v>
      </c>
      <c r="K524" s="207">
        <f>หนองคาย!AG65</f>
        <v>965338.99999999988</v>
      </c>
      <c r="L524" s="208">
        <f>หนองคาย!AH65</f>
        <v>3267877.6799999997</v>
      </c>
      <c r="M524" s="208">
        <f>หนองคาย!AI65</f>
        <v>3242302.99</v>
      </c>
      <c r="N524" s="3"/>
      <c r="O524" s="3"/>
      <c r="P524" s="3"/>
      <c r="Q524" s="77">
        <f t="shared" si="23"/>
        <v>25574.689999999478</v>
      </c>
      <c r="R524" s="78">
        <f t="shared" si="24"/>
        <v>586.58726978998379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721109.25</v>
      </c>
      <c r="K525" s="207">
        <f>หนองคาย!AG66</f>
        <v>655002.62</v>
      </c>
      <c r="L525" s="208">
        <f>หนองคาย!AH66</f>
        <v>1868977.2200000002</v>
      </c>
      <c r="M525" s="208">
        <f>หนองคาย!AI66</f>
        <v>2252281.02</v>
      </c>
      <c r="N525" s="3"/>
      <c r="O525" s="3"/>
      <c r="P525" s="3"/>
      <c r="Q525" s="77">
        <f t="shared" si="23"/>
        <v>-383303.79999999981</v>
      </c>
      <c r="R525" s="78">
        <f t="shared" si="24"/>
        <v>364.74965261514444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568454.05000000005</v>
      </c>
      <c r="K526" s="207">
        <f>หนองคาย!AG67</f>
        <v>599609.80000000005</v>
      </c>
      <c r="L526" s="208">
        <f>หนองคาย!AH67</f>
        <v>2657515.65</v>
      </c>
      <c r="M526" s="208">
        <f>หนองคาย!AI67</f>
        <v>3314161.05</v>
      </c>
      <c r="N526" s="3"/>
      <c r="O526" s="3"/>
      <c r="P526" s="3"/>
      <c r="Q526" s="77">
        <f t="shared" si="23"/>
        <v>-656645.39999999991</v>
      </c>
      <c r="R526" s="78">
        <f t="shared" si="24"/>
        <v>369.09939583333335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2314941.88</v>
      </c>
      <c r="K527" s="212">
        <f>SUM(K523:K526)</f>
        <v>2219951.42</v>
      </c>
      <c r="L527" s="212">
        <f>SUM(L523:L526)</f>
        <v>7794370.5500000007</v>
      </c>
      <c r="M527" s="212">
        <f>SUM(M523:M526)</f>
        <v>8808745.0599999987</v>
      </c>
      <c r="N527" s="210">
        <v>3</v>
      </c>
      <c r="O527" s="210">
        <v>3</v>
      </c>
      <c r="P527" s="210">
        <f>N527-O527</f>
        <v>0</v>
      </c>
      <c r="Q527" s="77">
        <f t="shared" si="23"/>
        <v>-1014374.5099999979</v>
      </c>
      <c r="R527" s="78">
        <f>L527/H527</f>
        <v>435.56136071528363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1451062.57</v>
      </c>
      <c r="K529" s="207">
        <f>หนองคาย!AG68</f>
        <v>1567663.78</v>
      </c>
      <c r="L529" s="208">
        <f>หนองคาย!AH68</f>
        <v>5368749.2400000002</v>
      </c>
      <c r="M529" s="208">
        <f>หนองคาย!AI68</f>
        <v>3909134.64</v>
      </c>
      <c r="N529" s="3"/>
      <c r="O529" s="3"/>
      <c r="P529" s="3"/>
      <c r="Q529" s="77">
        <f t="shared" si="23"/>
        <v>1459614.6</v>
      </c>
      <c r="R529" s="78">
        <f t="shared" si="24"/>
        <v>808.30310749774162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1366146.73</v>
      </c>
      <c r="K530" s="207">
        <f>หนองคาย!AG69</f>
        <v>1392418.46</v>
      </c>
      <c r="L530" s="208">
        <f>หนองคาย!AH69</f>
        <v>3299360.8699999996</v>
      </c>
      <c r="M530" s="208">
        <f>หนองคาย!AI69</f>
        <v>2519911.5699999998</v>
      </c>
      <c r="N530" s="3"/>
      <c r="O530" s="3"/>
      <c r="P530" s="3"/>
      <c r="Q530" s="77">
        <f t="shared" si="23"/>
        <v>779449.29999999981</v>
      </c>
      <c r="R530" s="78">
        <f t="shared" si="24"/>
        <v>1031.3725758049388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826547.73</v>
      </c>
      <c r="K531" s="207">
        <f>หนองคาย!AG70</f>
        <v>933253.52</v>
      </c>
      <c r="L531" s="208">
        <f>หนองคาย!AH70</f>
        <v>5150509.08</v>
      </c>
      <c r="M531" s="208">
        <f>หนองคาย!AI70</f>
        <v>4608422.9799999995</v>
      </c>
      <c r="N531" s="3"/>
      <c r="O531" s="3"/>
      <c r="P531" s="3"/>
      <c r="Q531" s="77">
        <f t="shared" si="23"/>
        <v>542086.10000000056</v>
      </c>
      <c r="R531" s="78">
        <f t="shared" si="24"/>
        <v>912.56362154500357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2163077.54</v>
      </c>
      <c r="K532" s="207">
        <f>หนองคาย!AG71</f>
        <v>2206948.14</v>
      </c>
      <c r="L532" s="208">
        <f>หนองคาย!AH71</f>
        <v>4339282.47</v>
      </c>
      <c r="M532" s="208">
        <f>หนองคาย!AI71</f>
        <v>3624756.6699999995</v>
      </c>
      <c r="N532" s="3"/>
      <c r="O532" s="3"/>
      <c r="P532" s="3"/>
      <c r="Q532" s="77">
        <f t="shared" si="23"/>
        <v>714525.80000000028</v>
      </c>
      <c r="R532" s="78">
        <f t="shared" si="24"/>
        <v>794.15857796486091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1790460.49</v>
      </c>
      <c r="K533" s="207">
        <f>หนองคาย!AG72</f>
        <v>1811111.73</v>
      </c>
      <c r="L533" s="208">
        <f>หนองคาย!AH72</f>
        <v>6957894.9100000001</v>
      </c>
      <c r="M533" s="208">
        <f>หนองคาย!AI72</f>
        <v>5694427.9199999999</v>
      </c>
      <c r="N533" s="3"/>
      <c r="O533" s="3"/>
      <c r="P533" s="3"/>
      <c r="Q533" s="77">
        <f t="shared" si="23"/>
        <v>1263466.9900000002</v>
      </c>
      <c r="R533" s="78">
        <f t="shared" si="24"/>
        <v>692.32785174129356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1175025.44</v>
      </c>
      <c r="K534" s="207">
        <f>หนองคาย!AG73</f>
        <v>1175790.5999999999</v>
      </c>
      <c r="L534" s="208">
        <f>หนองคาย!AH73</f>
        <v>3468640.94</v>
      </c>
      <c r="M534" s="208">
        <f>หนองคาย!AI73</f>
        <v>3000775.87</v>
      </c>
      <c r="N534" s="3"/>
      <c r="O534" s="3"/>
      <c r="P534" s="3"/>
      <c r="Q534" s="77">
        <f t="shared" si="23"/>
        <v>467865.06999999983</v>
      </c>
      <c r="R534" s="78">
        <f t="shared" si="24"/>
        <v>1220.4929415904292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631968.82999999996</v>
      </c>
      <c r="K535" s="207">
        <f>หนองคาย!AG74</f>
        <v>634983.34</v>
      </c>
      <c r="L535" s="208">
        <f>หนองคาย!AH74</f>
        <v>2600499.0499999998</v>
      </c>
      <c r="M535" s="208">
        <f>หนองคาย!AI74</f>
        <v>2382263.17</v>
      </c>
      <c r="N535" s="3"/>
      <c r="O535" s="3"/>
      <c r="P535" s="3"/>
      <c r="Q535" s="77">
        <f t="shared" si="23"/>
        <v>218235.87999999989</v>
      </c>
      <c r="R535" s="78">
        <f t="shared" si="24"/>
        <v>829.24076849489791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9404289.3300000001</v>
      </c>
      <c r="K536" s="212">
        <f>SUM(K528:K535)</f>
        <v>9722169.5700000003</v>
      </c>
      <c r="L536" s="212">
        <f>SUM(L528:L535)</f>
        <v>31184936.560000002</v>
      </c>
      <c r="M536" s="212">
        <f>SUM(M528:M535)</f>
        <v>25739692.82</v>
      </c>
      <c r="N536" s="210">
        <v>7</v>
      </c>
      <c r="O536" s="210">
        <v>7</v>
      </c>
      <c r="P536" s="210">
        <f>N536-O536</f>
        <v>0</v>
      </c>
      <c r="Q536" s="77">
        <f t="shared" si="23"/>
        <v>5445243.7400000021</v>
      </c>
      <c r="R536" s="78">
        <f>L536/H536</f>
        <v>843.36037428671887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1070604.8999999999</v>
      </c>
      <c r="K538" s="207">
        <f>หนองคาย!AG75</f>
        <v>1260035.1599999999</v>
      </c>
      <c r="L538" s="208">
        <f>หนองคาย!AH75</f>
        <v>3084097.02</v>
      </c>
      <c r="M538" s="208">
        <f>หนองคาย!AI75</f>
        <v>3398563.8800000004</v>
      </c>
      <c r="N538" s="3"/>
      <c r="O538" s="3"/>
      <c r="P538" s="3"/>
      <c r="Q538" s="77">
        <f t="shared" si="23"/>
        <v>-314466.86000000034</v>
      </c>
      <c r="R538" s="78">
        <f t="shared" si="24"/>
        <v>586.21878350123552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1170892.3500000001</v>
      </c>
      <c r="K539" s="207">
        <f>หนองคาย!AG76</f>
        <v>1357446.59</v>
      </c>
      <c r="L539" s="208">
        <f>หนองคาย!AH76</f>
        <v>4068777.5199999996</v>
      </c>
      <c r="M539" s="208">
        <f>หนองคาย!AI76</f>
        <v>3677063.6100000003</v>
      </c>
      <c r="N539" s="3"/>
      <c r="O539" s="3"/>
      <c r="P539" s="3"/>
      <c r="Q539" s="77">
        <f t="shared" si="23"/>
        <v>391713.90999999922</v>
      </c>
      <c r="R539" s="78">
        <f t="shared" si="24"/>
        <v>618.54325326847061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807004.2</v>
      </c>
      <c r="K540" s="207">
        <f>หนองคาย!AG77</f>
        <v>819678.80999999994</v>
      </c>
      <c r="L540" s="208">
        <f>หนองคาย!AH77</f>
        <v>1432153.69</v>
      </c>
      <c r="M540" s="208">
        <f>หนองคาย!AI77</f>
        <v>1326913.6300000001</v>
      </c>
      <c r="N540" s="3"/>
      <c r="O540" s="3"/>
      <c r="P540" s="3"/>
      <c r="Q540" s="77">
        <f t="shared" si="23"/>
        <v>105240.05999999982</v>
      </c>
      <c r="R540" s="78">
        <f t="shared" si="24"/>
        <v>541.04786173026071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1153403.52</v>
      </c>
      <c r="K541" s="207">
        <f>หนองคาย!AG78</f>
        <v>1295089.3700000001</v>
      </c>
      <c r="L541" s="208">
        <f>หนองคาย!AH78</f>
        <v>3572580.52</v>
      </c>
      <c r="M541" s="208">
        <f>หนองคาย!AI78</f>
        <v>2931760.02</v>
      </c>
      <c r="N541" s="3"/>
      <c r="O541" s="3"/>
      <c r="P541" s="3"/>
      <c r="Q541" s="77">
        <f t="shared" si="23"/>
        <v>640820.5</v>
      </c>
      <c r="R541" s="78">
        <f t="shared" si="24"/>
        <v>706.04358102766798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900191.27</v>
      </c>
      <c r="K542" s="207">
        <f>หนองคาย!AG79</f>
        <v>1063634.1200000001</v>
      </c>
      <c r="L542" s="208">
        <f>หนองคาย!AH79</f>
        <v>2812182.83</v>
      </c>
      <c r="M542" s="208">
        <f>หนองคาย!AI79</f>
        <v>2883964.59</v>
      </c>
      <c r="N542" s="3"/>
      <c r="O542" s="3"/>
      <c r="P542" s="3"/>
      <c r="Q542" s="77">
        <f t="shared" si="23"/>
        <v>-71781.759999999776</v>
      </c>
      <c r="R542" s="78">
        <f t="shared" si="24"/>
        <v>636.38443765557815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1901049.64</v>
      </c>
      <c r="K543" s="207">
        <f>หนองคาย!AG80</f>
        <v>2062725.07</v>
      </c>
      <c r="L543" s="208">
        <f>หนองคาย!AH80</f>
        <v>2861861.46</v>
      </c>
      <c r="M543" s="208">
        <f>หนองคาย!AI80</f>
        <v>1714166.92</v>
      </c>
      <c r="N543" s="3"/>
      <c r="O543" s="3"/>
      <c r="P543" s="3"/>
      <c r="Q543" s="77">
        <f t="shared" si="23"/>
        <v>1147694.54</v>
      </c>
      <c r="R543" s="78">
        <f t="shared" si="24"/>
        <v>670.38216444132115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7003145.8799999999</v>
      </c>
      <c r="K544" s="212">
        <f>SUM(K537:K543)</f>
        <v>7858609.1200000001</v>
      </c>
      <c r="L544" s="212">
        <f>SUM(L537:L543)</f>
        <v>17831653.039999999</v>
      </c>
      <c r="M544" s="212">
        <f>SUM(M537:M543)</f>
        <v>15932432.65</v>
      </c>
      <c r="N544" s="210">
        <v>6</v>
      </c>
      <c r="O544" s="210">
        <v>6</v>
      </c>
      <c r="P544" s="210">
        <f>N544-O544</f>
        <v>0</v>
      </c>
      <c r="Q544" s="77">
        <f t="shared" si="23"/>
        <v>1899220.3899999987</v>
      </c>
      <c r="R544" s="78">
        <f>L544/H544</f>
        <v>631.56665863852095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283061.39</v>
      </c>
      <c r="K546" s="207">
        <f>หนองคาย!AG81</f>
        <v>293399.47000000003</v>
      </c>
      <c r="L546" s="208">
        <f>หนองคาย!AH81</f>
        <v>1529853.08</v>
      </c>
      <c r="M546" s="208">
        <f>หนองคาย!AI81</f>
        <v>1608304.49</v>
      </c>
      <c r="N546" s="3"/>
      <c r="O546" s="3"/>
      <c r="P546" s="3"/>
      <c r="Q546" s="77">
        <f t="shared" si="23"/>
        <v>-78451.409999999916</v>
      </c>
      <c r="R546" s="78">
        <f t="shared" si="24"/>
        <v>1374.53106918239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456509.37</v>
      </c>
      <c r="K547" s="207">
        <f>หนองคาย!AG82</f>
        <v>463301.99</v>
      </c>
      <c r="L547" s="208">
        <f>หนองคาย!AH82</f>
        <v>1585049.26</v>
      </c>
      <c r="M547" s="208">
        <f>หนองคาย!AI82</f>
        <v>1953359.0499999998</v>
      </c>
      <c r="N547" s="3"/>
      <c r="O547" s="3"/>
      <c r="P547" s="3"/>
      <c r="Q547" s="77">
        <f t="shared" si="23"/>
        <v>-368309.7899999998</v>
      </c>
      <c r="R547" s="78">
        <f t="shared" si="24"/>
        <v>1379.5032724107921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107369.78</v>
      </c>
      <c r="K548" s="207">
        <f>หนองคาย!AG83</f>
        <v>114514.48</v>
      </c>
      <c r="L548" s="208">
        <f>หนองคาย!AH83</f>
        <v>2507078.1</v>
      </c>
      <c r="M548" s="208">
        <f>หนองคาย!AI83</f>
        <v>2183326.8199999998</v>
      </c>
      <c r="N548" s="3"/>
      <c r="O548" s="3"/>
      <c r="P548" s="3"/>
      <c r="Q548" s="77">
        <f t="shared" si="23"/>
        <v>323751.28000000026</v>
      </c>
      <c r="R548" s="78">
        <f t="shared" si="24"/>
        <v>1072.7762516046214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235851.89</v>
      </c>
      <c r="K549" s="207">
        <f>หนองคาย!AG84</f>
        <v>256295.83000000002</v>
      </c>
      <c r="L549" s="208">
        <f>หนองคาย!AH84</f>
        <v>1670370.79</v>
      </c>
      <c r="M549" s="208">
        <f>หนองคาย!AI84</f>
        <v>1698665.28</v>
      </c>
      <c r="N549" s="3"/>
      <c r="O549" s="3"/>
      <c r="P549" s="3"/>
      <c r="Q549" s="77">
        <f t="shared" si="23"/>
        <v>-28294.489999999991</v>
      </c>
      <c r="R549" s="78">
        <f t="shared" si="24"/>
        <v>676.53737950587288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278790.02</v>
      </c>
      <c r="K550" s="207">
        <f>หนองคาย!AG85</f>
        <v>330022.66000000003</v>
      </c>
      <c r="L550" s="208">
        <f>หนองคาย!AH85</f>
        <v>2206171.0099999998</v>
      </c>
      <c r="M550" s="208">
        <f>หนองคาย!AI85</f>
        <v>2707801.92</v>
      </c>
      <c r="N550" s="3"/>
      <c r="O550" s="3"/>
      <c r="P550" s="3"/>
      <c r="Q550" s="77">
        <f t="shared" si="23"/>
        <v>-501630.91000000015</v>
      </c>
      <c r="R550" s="78">
        <f t="shared" si="24"/>
        <v>628.53874928774917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1361582.4500000002</v>
      </c>
      <c r="K551" s="212">
        <f>SUM(K545:K550)</f>
        <v>1457534.4300000002</v>
      </c>
      <c r="L551" s="212">
        <f>SUM(L545:L550)</f>
        <v>9498522.2399999984</v>
      </c>
      <c r="M551" s="212">
        <f>SUM(M545:M550)</f>
        <v>10151457.559999999</v>
      </c>
      <c r="N551" s="210">
        <v>5</v>
      </c>
      <c r="O551" s="210">
        <v>5</v>
      </c>
      <c r="P551" s="210"/>
      <c r="Q551" s="77">
        <f t="shared" si="23"/>
        <v>-652935.3200000003</v>
      </c>
      <c r="R551" s="78">
        <f t="shared" si="24"/>
        <v>897.95067498581943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71410842.790000007</v>
      </c>
      <c r="K552" s="242">
        <f t="shared" si="25"/>
        <v>79974656.500000015</v>
      </c>
      <c r="L552" s="241">
        <f t="shared" si="25"/>
        <v>222097026.15000001</v>
      </c>
      <c r="M552" s="241">
        <f t="shared" si="25"/>
        <v>202078773.05000001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20018253.099999994</v>
      </c>
      <c r="R552" s="78">
        <f t="shared" si="24"/>
        <v>726.30096977684184</v>
      </c>
    </row>
    <row r="553" spans="1:18" ht="25.2" customHeight="1" thickBot="1" x14ac:dyDescent="0.75">
      <c r="A553" s="243"/>
      <c r="B553" s="244"/>
      <c r="C553" s="244"/>
      <c r="D553" s="244"/>
      <c r="E553" s="314" t="s">
        <v>401</v>
      </c>
      <c r="F553" s="315"/>
      <c r="G553" s="316"/>
      <c r="H553" s="245"/>
      <c r="I553" s="243"/>
      <c r="J553" s="259">
        <f>J552/O552</f>
        <v>965011.38905405416</v>
      </c>
      <c r="K553" s="260">
        <f>K552/O552</f>
        <v>1080738.6013513515</v>
      </c>
      <c r="L553" s="259">
        <f>L552/O552</f>
        <v>3001311.1641891892</v>
      </c>
      <c r="M553" s="259">
        <f>M552/O552</f>
        <v>2730794.2304054056</v>
      </c>
      <c r="N553" s="244"/>
      <c r="O553" s="244"/>
      <c r="P553" s="244"/>
      <c r="Q553" s="77">
        <f t="shared" si="23"/>
        <v>270516.93378378358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303919.25</v>
      </c>
      <c r="K555" s="207">
        <f>สกลนคร!AD4</f>
        <v>382353.7</v>
      </c>
      <c r="L555" s="208">
        <f>สกลนคร!AE4</f>
        <v>1715773.3599999999</v>
      </c>
      <c r="M555" s="208">
        <f>สกลนคร!AF4</f>
        <v>1705040.98</v>
      </c>
      <c r="N555" s="3"/>
      <c r="O555" s="3"/>
      <c r="P555" s="3"/>
      <c r="Q555" s="77">
        <f t="shared" ref="Q555:Q566" si="26">L555-M555</f>
        <v>10732.379999999888</v>
      </c>
      <c r="R555" s="78">
        <f t="shared" ref="R555:R566" si="27">L555/H555</f>
        <v>568.32506127856902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200792.09</v>
      </c>
      <c r="K556" s="207">
        <f>สกลนคร!AD5</f>
        <v>259353.69</v>
      </c>
      <c r="L556" s="208">
        <f>สกลนคร!AE5</f>
        <v>1513981.38</v>
      </c>
      <c r="M556" s="208">
        <f>สกลนคร!AF5</f>
        <v>1617773.71</v>
      </c>
      <c r="N556" s="3"/>
      <c r="O556" s="3"/>
      <c r="P556" s="3"/>
      <c r="Q556" s="77">
        <f t="shared" si="26"/>
        <v>-103792.33000000007</v>
      </c>
      <c r="R556" s="78">
        <f t="shared" si="27"/>
        <v>339.30555356342444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504711.33999999997</v>
      </c>
      <c r="K557" s="212">
        <f>SUM(K554:K556)</f>
        <v>641707.39</v>
      </c>
      <c r="L557" s="212">
        <f>SUM(L554:L556)</f>
        <v>3229754.7399999998</v>
      </c>
      <c r="M557" s="212">
        <f>SUM(M554:M556)</f>
        <v>3322814.69</v>
      </c>
      <c r="N557" s="210">
        <v>2</v>
      </c>
      <c r="O557" s="210">
        <v>2</v>
      </c>
      <c r="P557" s="210">
        <f>N557-O557</f>
        <v>0</v>
      </c>
      <c r="Q557" s="77">
        <f t="shared" si="26"/>
        <v>-93059.950000000186</v>
      </c>
      <c r="R557" s="78">
        <f>L557/H557</f>
        <v>431.72767544445924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1204564.45</v>
      </c>
      <c r="K559" s="215">
        <f>สกลนคร!AD6</f>
        <v>1349444.05</v>
      </c>
      <c r="L559" s="208">
        <f>สกลนคร!AE6</f>
        <v>3533033.45</v>
      </c>
      <c r="M559" s="208">
        <f>สกลนคร!AF6</f>
        <v>3458523.33</v>
      </c>
      <c r="N559" s="40"/>
      <c r="O559" s="40"/>
      <c r="P559" s="40"/>
      <c r="Q559" s="77">
        <f t="shared" si="26"/>
        <v>74510.120000000112</v>
      </c>
      <c r="R559" s="78">
        <f t="shared" si="27"/>
        <v>580.61354971240758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834809.43</v>
      </c>
      <c r="K560" s="215">
        <f>สกลนคร!AD7</f>
        <v>1104689.76</v>
      </c>
      <c r="L560" s="208">
        <f>สกลนคร!AE7</f>
        <v>2703495.3499999996</v>
      </c>
      <c r="M560" s="208">
        <f>สกลนคร!AF7</f>
        <v>2775617.6700000004</v>
      </c>
      <c r="N560" s="40"/>
      <c r="O560" s="40"/>
      <c r="P560" s="40"/>
      <c r="Q560" s="77">
        <f t="shared" si="26"/>
        <v>-72122.320000000764</v>
      </c>
      <c r="R560" s="78">
        <f t="shared" si="27"/>
        <v>550.7222143002648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1068143.4099999999</v>
      </c>
      <c r="K561" s="215">
        <f>สกลนคร!AD8</f>
        <v>1154116.7299999997</v>
      </c>
      <c r="L561" s="208">
        <f>สกลนคร!AE8</f>
        <v>2774678.02</v>
      </c>
      <c r="M561" s="208">
        <f>สกลนคร!AF8</f>
        <v>2955385.2199999997</v>
      </c>
      <c r="N561" s="40"/>
      <c r="O561" s="40"/>
      <c r="P561" s="40"/>
      <c r="Q561" s="77">
        <f t="shared" si="26"/>
        <v>-180707.19999999972</v>
      </c>
      <c r="R561" s="78">
        <f t="shared" si="27"/>
        <v>715.8612022703818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578332.52</v>
      </c>
      <c r="K562" s="215">
        <f>สกลนคร!AD9</f>
        <v>785016.41</v>
      </c>
      <c r="L562" s="208">
        <f>สกลนคร!AE9</f>
        <v>3249934.54</v>
      </c>
      <c r="M562" s="208">
        <f>สกลนคร!AF9</f>
        <v>3083958.2299999995</v>
      </c>
      <c r="N562" s="40"/>
      <c r="O562" s="40"/>
      <c r="P562" s="40"/>
      <c r="Q562" s="77">
        <f t="shared" si="26"/>
        <v>165976.31000000052</v>
      </c>
      <c r="R562" s="78">
        <f t="shared" si="27"/>
        <v>772.69009510223486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875136</v>
      </c>
      <c r="K563" s="215">
        <f>สกลนคร!AD10</f>
        <v>956065.1</v>
      </c>
      <c r="L563" s="208">
        <f>สกลนคร!AE10</f>
        <v>2645705.48</v>
      </c>
      <c r="M563" s="208">
        <f>สกลนคร!AF10</f>
        <v>2416732.4699999997</v>
      </c>
      <c r="N563" s="40"/>
      <c r="O563" s="40"/>
      <c r="P563" s="40"/>
      <c r="Q563" s="77">
        <f t="shared" si="26"/>
        <v>228973.01000000024</v>
      </c>
      <c r="R563" s="78">
        <f t="shared" si="27"/>
        <v>1277.5014389183968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4560985.8100000005</v>
      </c>
      <c r="K564" s="212">
        <f>SUM(K558:K563)</f>
        <v>5349332.05</v>
      </c>
      <c r="L564" s="212">
        <f>SUM(L558:L563)</f>
        <v>14906846.84</v>
      </c>
      <c r="M564" s="212">
        <f>SUM(M558:M563)</f>
        <v>14690216.919999998</v>
      </c>
      <c r="N564" s="210">
        <v>5</v>
      </c>
      <c r="O564" s="210">
        <v>5</v>
      </c>
      <c r="P564" s="210">
        <f>N564-O564</f>
        <v>0</v>
      </c>
      <c r="Q564" s="77">
        <f t="shared" si="26"/>
        <v>216629.92000000179</v>
      </c>
      <c r="R564" s="78">
        <f>L564/H564</f>
        <v>704.91544143377314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497639.47</v>
      </c>
      <c r="K566" s="207">
        <f>สกลนคร!AD11</f>
        <v>564019.28999999992</v>
      </c>
      <c r="L566" s="208">
        <f>สกลนคร!AE11</f>
        <v>3622004.4699999997</v>
      </c>
      <c r="M566" s="208">
        <f>สกลนคร!AF11</f>
        <v>3216287.38</v>
      </c>
      <c r="N566" s="3"/>
      <c r="O566" s="3"/>
      <c r="P566" s="3"/>
      <c r="Q566" s="77">
        <f t="shared" si="26"/>
        <v>405717.08999999985</v>
      </c>
      <c r="R566" s="78">
        <f t="shared" si="27"/>
        <v>1047.4275506072875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287210.92</v>
      </c>
      <c r="K567" s="207">
        <f>สกลนคร!AD12</f>
        <v>351175.07999999996</v>
      </c>
      <c r="L567" s="208">
        <f>สกลนคร!AE12</f>
        <v>3354072.83</v>
      </c>
      <c r="M567" s="208">
        <f>สกลนคร!AF12</f>
        <v>3236666.84</v>
      </c>
      <c r="N567" s="3"/>
      <c r="O567" s="3"/>
      <c r="P567" s="3"/>
      <c r="Q567" s="77">
        <f t="shared" ref="Q567:Q578" si="28">L567-M567</f>
        <v>117405.99000000022</v>
      </c>
      <c r="R567" s="78">
        <f t="shared" ref="R567:R578" si="29">L567/H567</f>
        <v>782.01744695733271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135217.82999999999</v>
      </c>
      <c r="K568" s="207">
        <f>สกลนคร!AD13</f>
        <v>218075.31</v>
      </c>
      <c r="L568" s="208">
        <f>สกลนคร!AE13</f>
        <v>2240024.64</v>
      </c>
      <c r="M568" s="208">
        <f>สกลนคร!AF13</f>
        <v>2294008.94</v>
      </c>
      <c r="N568" s="3"/>
      <c r="O568" s="3"/>
      <c r="P568" s="3"/>
      <c r="Q568" s="77">
        <f t="shared" si="28"/>
        <v>-53984.299999999814</v>
      </c>
      <c r="R568" s="78">
        <f t="shared" si="29"/>
        <v>611.52733824733832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313377.06</v>
      </c>
      <c r="K569" s="207">
        <f>สกลนคร!AD14</f>
        <v>395493.47</v>
      </c>
      <c r="L569" s="208">
        <f>สกลนคร!AE14</f>
        <v>3185971.84</v>
      </c>
      <c r="M569" s="208">
        <f>สกลนคร!AF14</f>
        <v>3185484.9200000004</v>
      </c>
      <c r="N569" s="3"/>
      <c r="O569" s="3"/>
      <c r="P569" s="3"/>
      <c r="Q569" s="77">
        <f t="shared" si="28"/>
        <v>486.91999999945983</v>
      </c>
      <c r="R569" s="78">
        <f t="shared" si="29"/>
        <v>473.96189229396009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354799.43</v>
      </c>
      <c r="K570" s="207">
        <f>สกลนคร!AD15</f>
        <v>393435.12</v>
      </c>
      <c r="L570" s="208">
        <f>สกลนคร!AE15</f>
        <v>1900180.01</v>
      </c>
      <c r="M570" s="208">
        <f>สกลนคร!AF15</f>
        <v>1882342.69</v>
      </c>
      <c r="N570" s="3"/>
      <c r="O570" s="3"/>
      <c r="P570" s="3"/>
      <c r="Q570" s="77">
        <f t="shared" si="28"/>
        <v>17837.320000000065</v>
      </c>
      <c r="R570" s="78">
        <f t="shared" si="29"/>
        <v>610.99035691318329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622322.77</v>
      </c>
      <c r="K571" s="207">
        <f>สกลนคร!AD16</f>
        <v>697520.85000000009</v>
      </c>
      <c r="L571" s="208">
        <f>สกลนคร!AE16</f>
        <v>2975085.67</v>
      </c>
      <c r="M571" s="208">
        <f>สกลนคร!AF16</f>
        <v>2804921.35</v>
      </c>
      <c r="N571" s="3"/>
      <c r="O571" s="3"/>
      <c r="P571" s="3"/>
      <c r="Q571" s="77">
        <f t="shared" si="28"/>
        <v>170164.31999999983</v>
      </c>
      <c r="R571" s="78">
        <f t="shared" si="29"/>
        <v>658.93370321151713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448371.51</v>
      </c>
      <c r="K572" s="207">
        <f>สกลนคร!AD17</f>
        <v>486808.62</v>
      </c>
      <c r="L572" s="208">
        <f>สกลนคร!AE17</f>
        <v>2126096.27</v>
      </c>
      <c r="M572" s="208">
        <f>สกลนคร!AF17</f>
        <v>2129970.71</v>
      </c>
      <c r="N572" s="3"/>
      <c r="O572" s="3"/>
      <c r="P572" s="3"/>
      <c r="Q572" s="77">
        <f t="shared" si="28"/>
        <v>-3874.4399999999441</v>
      </c>
      <c r="R572" s="78">
        <f t="shared" si="29"/>
        <v>746.78478047067085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391070.2</v>
      </c>
      <c r="K573" s="207">
        <f>สกลนคร!AD18</f>
        <v>437578.2</v>
      </c>
      <c r="L573" s="208">
        <f>สกลนคร!AE18</f>
        <v>2092682.95</v>
      </c>
      <c r="M573" s="208">
        <f>สกลนคร!AF18</f>
        <v>2158970.6800000002</v>
      </c>
      <c r="N573" s="3"/>
      <c r="O573" s="3"/>
      <c r="P573" s="3"/>
      <c r="Q573" s="77">
        <f t="shared" si="28"/>
        <v>-66287.730000000214</v>
      </c>
      <c r="R573" s="78">
        <f t="shared" si="29"/>
        <v>669.01628836317138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3050009.1899999995</v>
      </c>
      <c r="K574" s="212">
        <f>SUM(K565:K573)</f>
        <v>3544105.9400000004</v>
      </c>
      <c r="L574" s="212">
        <f>SUM(L565:L573)</f>
        <v>21496118.68</v>
      </c>
      <c r="M574" s="212">
        <f>SUM(M565:M573)</f>
        <v>20908653.509999998</v>
      </c>
      <c r="N574" s="210">
        <v>8</v>
      </c>
      <c r="O574" s="210">
        <v>8</v>
      </c>
      <c r="P574" s="210">
        <f>N574-O574</f>
        <v>0</v>
      </c>
      <c r="Q574" s="77">
        <f t="shared" si="28"/>
        <v>587465.17000000179</v>
      </c>
      <c r="R574" s="78">
        <f>L574/H574</f>
        <v>677.42716122526156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1613777.52</v>
      </c>
      <c r="K576" s="207">
        <f>สกลนคร!AD19</f>
        <v>1742264.3200000001</v>
      </c>
      <c r="L576" s="208">
        <f>สกลนคร!AE19</f>
        <v>5179531.58</v>
      </c>
      <c r="M576" s="208">
        <f>สกลนคร!AF19</f>
        <v>6709915.46</v>
      </c>
      <c r="N576" s="3"/>
      <c r="O576" s="3"/>
      <c r="P576" s="3"/>
      <c r="Q576" s="77">
        <f t="shared" si="28"/>
        <v>-1530383.88</v>
      </c>
      <c r="R576" s="78">
        <f t="shared" si="29"/>
        <v>799.43379842568299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1615292.22</v>
      </c>
      <c r="K577" s="207">
        <f>สกลนคร!AD20</f>
        <v>1202153.71</v>
      </c>
      <c r="L577" s="208">
        <f>สกลนคร!AE20</f>
        <v>4033984.23</v>
      </c>
      <c r="M577" s="208">
        <f>สกลนคร!AF20</f>
        <v>3659721.83</v>
      </c>
      <c r="N577" s="3"/>
      <c r="O577" s="3"/>
      <c r="P577" s="3"/>
      <c r="Q577" s="77">
        <f t="shared" si="28"/>
        <v>374262.39999999991</v>
      </c>
      <c r="R577" s="78">
        <f t="shared" si="29"/>
        <v>963.45455696202532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940949.81</v>
      </c>
      <c r="K578" s="207">
        <f>สกลนคร!AD21</f>
        <v>732980.85000000009</v>
      </c>
      <c r="L578" s="208">
        <f>สกลนคร!AE21</f>
        <v>4127618.95</v>
      </c>
      <c r="M578" s="208">
        <f>สกลนคร!AF21</f>
        <v>3679328.5100000002</v>
      </c>
      <c r="N578" s="3"/>
      <c r="O578" s="3"/>
      <c r="P578" s="3"/>
      <c r="Q578" s="77">
        <f t="shared" si="28"/>
        <v>448290.43999999994</v>
      </c>
      <c r="R578" s="78">
        <f t="shared" si="29"/>
        <v>827.01241234221607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1024193.31</v>
      </c>
      <c r="K579" s="207">
        <f>สกลนคร!AD22</f>
        <v>896849.6100000001</v>
      </c>
      <c r="L579" s="208">
        <f>สกลนคร!AE22</f>
        <v>2611004.35</v>
      </c>
      <c r="M579" s="208">
        <f>สกลนคร!AF22</f>
        <v>2557722.1999999997</v>
      </c>
      <c r="N579" s="3"/>
      <c r="O579" s="3"/>
      <c r="P579" s="3"/>
      <c r="Q579" s="77">
        <f t="shared" ref="Q579:Q592" si="30">L579-M579</f>
        <v>53282.150000000373</v>
      </c>
      <c r="R579" s="78">
        <f t="shared" ref="R579:R592" si="31">L579/H579</f>
        <v>788.10876848777548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5194212.8600000003</v>
      </c>
      <c r="K580" s="212">
        <f>SUM(K575:K579)</f>
        <v>4574248.49</v>
      </c>
      <c r="L580" s="212">
        <f>SUM(L575:L579)</f>
        <v>15952139.110000001</v>
      </c>
      <c r="M580" s="212">
        <f>SUM(M575:M579)</f>
        <v>16606687.999999998</v>
      </c>
      <c r="N580" s="210">
        <v>4</v>
      </c>
      <c r="O580" s="210">
        <v>4</v>
      </c>
      <c r="P580" s="210">
        <f>N580-O580</f>
        <v>0</v>
      </c>
      <c r="Q580" s="77">
        <f t="shared" si="30"/>
        <v>-654548.88999999687</v>
      </c>
      <c r="R580" s="78">
        <f>L580/H580</f>
        <v>840.91402793885084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13309919.199999999</v>
      </c>
      <c r="K581" s="219">
        <f t="shared" si="32"/>
        <v>14109393.869999999</v>
      </c>
      <c r="L581" s="218">
        <f t="shared" si="32"/>
        <v>55584859.369999997</v>
      </c>
      <c r="M581" s="218">
        <f t="shared" si="32"/>
        <v>55528373.119999997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56486.25</v>
      </c>
      <c r="R581" s="78">
        <f t="shared" si="31"/>
        <v>700.67892814824154</v>
      </c>
    </row>
    <row r="582" spans="1:18" ht="25.8" customHeight="1" thickTop="1" thickBot="1" x14ac:dyDescent="0.75">
      <c r="A582" s="220"/>
      <c r="B582" s="221"/>
      <c r="C582" s="221"/>
      <c r="D582" s="221"/>
      <c r="E582" s="317" t="s">
        <v>420</v>
      </c>
      <c r="F582" s="318"/>
      <c r="G582" s="319"/>
      <c r="H582" s="222"/>
      <c r="I582" s="220"/>
      <c r="J582" s="257">
        <f>J581/O581</f>
        <v>700522.06315789465</v>
      </c>
      <c r="K582" s="258">
        <f>K581/O581</f>
        <v>742599.67736842099</v>
      </c>
      <c r="L582" s="257">
        <f>L581/O581</f>
        <v>2925518.9142105263</v>
      </c>
      <c r="M582" s="257">
        <f>M581/O581</f>
        <v>2922545.9536842103</v>
      </c>
      <c r="N582" s="221"/>
      <c r="O582" s="221"/>
      <c r="P582" s="221"/>
      <c r="Q582" s="77">
        <f t="shared" si="30"/>
        <v>2972.960526315961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441455.95</v>
      </c>
      <c r="K584" s="207">
        <f>นครพนม!AP4</f>
        <v>502232.16000000003</v>
      </c>
      <c r="L584" s="208">
        <f>นครพนม!AQ4</f>
        <v>1598565.2000000002</v>
      </c>
      <c r="M584" s="208">
        <f>นครพนม!AR4</f>
        <v>1682595.55</v>
      </c>
      <c r="N584" s="3"/>
      <c r="O584" s="3"/>
      <c r="P584" s="3"/>
      <c r="Q584" s="77">
        <f t="shared" si="30"/>
        <v>-84030.34999999986</v>
      </c>
      <c r="R584" s="78">
        <f t="shared" si="31"/>
        <v>435.57634877384203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533116.18999999994</v>
      </c>
      <c r="K585" s="207">
        <f>นครพนม!AP5</f>
        <v>613456.96</v>
      </c>
      <c r="L585" s="208">
        <f>นครพนม!AQ5</f>
        <v>1371849.52</v>
      </c>
      <c r="M585" s="208">
        <f>นครพนม!AR5</f>
        <v>1970705.4800000002</v>
      </c>
      <c r="N585" s="3"/>
      <c r="O585" s="3"/>
      <c r="P585" s="3"/>
      <c r="Q585" s="77">
        <f t="shared" si="30"/>
        <v>-598855.9600000002</v>
      </c>
      <c r="R585" s="78">
        <f t="shared" si="31"/>
        <v>261.45407280350679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240687.35</v>
      </c>
      <c r="K586" s="207">
        <f>นครพนม!AP6</f>
        <v>322442.56</v>
      </c>
      <c r="L586" s="208">
        <f>นครพนม!AQ6</f>
        <v>1549660.13</v>
      </c>
      <c r="M586" s="208">
        <f>นครพนม!AR6</f>
        <v>1800423.9000000001</v>
      </c>
      <c r="N586" s="3"/>
      <c r="O586" s="3"/>
      <c r="P586" s="3"/>
      <c r="Q586" s="77">
        <f t="shared" si="30"/>
        <v>-250763.77000000025</v>
      </c>
      <c r="R586" s="78">
        <f t="shared" si="31"/>
        <v>319.97937848441046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684874.12</v>
      </c>
      <c r="K587" s="207">
        <f>นครพนม!AP7</f>
        <v>682755.34</v>
      </c>
      <c r="L587" s="208">
        <f>นครพนม!AQ7</f>
        <v>1539826.37</v>
      </c>
      <c r="M587" s="208">
        <f>นครพนม!AR7</f>
        <v>1647296.3399999999</v>
      </c>
      <c r="N587" s="3"/>
      <c r="O587" s="3"/>
      <c r="P587" s="3"/>
      <c r="Q587" s="77">
        <f t="shared" si="30"/>
        <v>-107469.96999999974</v>
      </c>
      <c r="R587" s="78">
        <f t="shared" si="31"/>
        <v>356.11155642923222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218334.83</v>
      </c>
      <c r="K588" s="207">
        <f>นครพนม!AP8</f>
        <v>283059.11</v>
      </c>
      <c r="L588" s="208">
        <f>นครพนม!AQ8</f>
        <v>1618444.81</v>
      </c>
      <c r="M588" s="208">
        <f>นครพนม!AR8</f>
        <v>1806408.04</v>
      </c>
      <c r="N588" s="3"/>
      <c r="O588" s="3"/>
      <c r="P588" s="3"/>
      <c r="Q588" s="77">
        <f t="shared" si="30"/>
        <v>-187963.22999999998</v>
      </c>
      <c r="R588" s="78">
        <f t="shared" si="31"/>
        <v>395.22461782661782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602366.19999999995</v>
      </c>
      <c r="K589" s="207">
        <f>นครพนม!AP9</f>
        <v>944754.7</v>
      </c>
      <c r="L589" s="208">
        <f>นครพนม!AQ9</f>
        <v>1046278.11</v>
      </c>
      <c r="M589" s="208">
        <f>นครพนม!AR9</f>
        <v>1158732.05</v>
      </c>
      <c r="N589" s="3"/>
      <c r="O589" s="3"/>
      <c r="P589" s="3"/>
      <c r="Q589" s="77">
        <f t="shared" si="30"/>
        <v>-112453.94000000006</v>
      </c>
      <c r="R589" s="78">
        <f t="shared" si="31"/>
        <v>263.41342145015108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832735.48</v>
      </c>
      <c r="K590" s="207">
        <f>นครพนม!AP10</f>
        <v>832191.13</v>
      </c>
      <c r="L590" s="208">
        <f>นครพนม!AQ10</f>
        <v>1315595.77</v>
      </c>
      <c r="M590" s="208">
        <f>นครพนม!AR10</f>
        <v>1221069.43</v>
      </c>
      <c r="N590" s="3"/>
      <c r="O590" s="3"/>
      <c r="P590" s="3"/>
      <c r="Q590" s="77">
        <f t="shared" si="30"/>
        <v>94526.340000000084</v>
      </c>
      <c r="R590" s="78">
        <f t="shared" si="31"/>
        <v>521.23445721077655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650413.43999999994</v>
      </c>
      <c r="K591" s="207">
        <f>นครพนม!AP11</f>
        <v>783884.8899999999</v>
      </c>
      <c r="L591" s="208">
        <f>นครพนม!AQ11</f>
        <v>1126999.92</v>
      </c>
      <c r="M591" s="208">
        <f>นครพนม!AR11</f>
        <v>1123853.68</v>
      </c>
      <c r="N591" s="3"/>
      <c r="O591" s="3"/>
      <c r="P591" s="3"/>
      <c r="Q591" s="77">
        <f t="shared" si="30"/>
        <v>3146.2399999999907</v>
      </c>
      <c r="R591" s="78">
        <f t="shared" si="31"/>
        <v>424.16255927738047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692271.28</v>
      </c>
      <c r="K592" s="207">
        <f>นครพนม!AP12</f>
        <v>848411.82000000007</v>
      </c>
      <c r="L592" s="208">
        <f>นครพนม!AQ12</f>
        <v>1588648.53</v>
      </c>
      <c r="M592" s="208">
        <f>นครพนม!AR12</f>
        <v>1621772.2</v>
      </c>
      <c r="N592" s="3"/>
      <c r="O592" s="3"/>
      <c r="P592" s="3"/>
      <c r="Q592" s="77">
        <f t="shared" si="30"/>
        <v>-33123.669999999925</v>
      </c>
      <c r="R592" s="78">
        <f t="shared" si="31"/>
        <v>678.32985909479078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248021.31</v>
      </c>
      <c r="K593" s="207">
        <f>นครพนม!AP13</f>
        <v>470982.44999999995</v>
      </c>
      <c r="L593" s="208">
        <f>นครพนม!AQ13</f>
        <v>1957574.6800000002</v>
      </c>
      <c r="M593" s="208">
        <f>นครพนม!AR13</f>
        <v>2244362.15</v>
      </c>
      <c r="N593" s="3"/>
      <c r="O593" s="3"/>
      <c r="P593" s="3"/>
      <c r="Q593" s="77">
        <f t="shared" ref="Q593:Q650" si="33">L593-M593</f>
        <v>-286787.46999999974</v>
      </c>
      <c r="R593" s="78">
        <f t="shared" ref="R593:R650" si="34">L593/H593</f>
        <v>705.17819884726225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440450</v>
      </c>
      <c r="K594" s="207">
        <f>นครพนม!AP14</f>
        <v>536680.46</v>
      </c>
      <c r="L594" s="208">
        <f>นครพนม!AQ14</f>
        <v>2107198.73</v>
      </c>
      <c r="M594" s="208">
        <f>นครพนม!AR14</f>
        <v>2051885.03</v>
      </c>
      <c r="N594" s="3"/>
      <c r="O594" s="3"/>
      <c r="P594" s="3"/>
      <c r="Q594" s="77">
        <f t="shared" si="33"/>
        <v>55313.699999999953</v>
      </c>
      <c r="R594" s="78">
        <f t="shared" si="34"/>
        <v>628.6392392601432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774983.1</v>
      </c>
      <c r="K595" s="207">
        <f>นครพนม!AP15</f>
        <v>972491.07</v>
      </c>
      <c r="L595" s="208">
        <f>นครพนม!AQ15</f>
        <v>2299227.4700000002</v>
      </c>
      <c r="M595" s="208">
        <f>นครพนม!AR15</f>
        <v>2281404.2399999998</v>
      </c>
      <c r="N595" s="3"/>
      <c r="O595" s="3"/>
      <c r="P595" s="3"/>
      <c r="Q595" s="77">
        <f t="shared" si="33"/>
        <v>17823.230000000447</v>
      </c>
      <c r="R595" s="78">
        <f t="shared" si="34"/>
        <v>865.34718479488151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380750.64</v>
      </c>
      <c r="K596" s="207">
        <f>นครพนม!AP16</f>
        <v>394870.25</v>
      </c>
      <c r="L596" s="208">
        <f>นครพนม!AQ16</f>
        <v>1825430.52</v>
      </c>
      <c r="M596" s="208">
        <f>นครพนม!AR16</f>
        <v>1887843.5</v>
      </c>
      <c r="N596" s="3"/>
      <c r="O596" s="3"/>
      <c r="P596" s="3"/>
      <c r="Q596" s="77">
        <f t="shared" si="33"/>
        <v>-62412.979999999981</v>
      </c>
      <c r="R596" s="78">
        <f t="shared" si="34"/>
        <v>1205.7004755614266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243903.31</v>
      </c>
      <c r="K597" s="207">
        <f>นครพนม!AP17</f>
        <v>450877.3</v>
      </c>
      <c r="L597" s="208">
        <f>นครพนม!AQ17</f>
        <v>1635615.48</v>
      </c>
      <c r="M597" s="208">
        <f>นครพนม!AR17</f>
        <v>1850342.36</v>
      </c>
      <c r="N597" s="3"/>
      <c r="O597" s="3"/>
      <c r="P597" s="3"/>
      <c r="Q597" s="77">
        <f t="shared" si="33"/>
        <v>-214726.88000000012</v>
      </c>
      <c r="R597" s="78">
        <f t="shared" si="34"/>
        <v>792.83348521570531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123804.36</v>
      </c>
      <c r="K598" s="207">
        <f>นครพนม!AP18</f>
        <v>171668.14</v>
      </c>
      <c r="L598" s="208">
        <f>นครพนม!AQ18</f>
        <v>1474010.38</v>
      </c>
      <c r="M598" s="208">
        <f>นครพนม!AR18</f>
        <v>2298769.09</v>
      </c>
      <c r="N598" s="3"/>
      <c r="O598" s="3"/>
      <c r="P598" s="3"/>
      <c r="Q598" s="77">
        <f t="shared" si="33"/>
        <v>-824758.71</v>
      </c>
      <c r="R598" s="78">
        <f t="shared" si="34"/>
        <v>385.66467294610146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258886.87</v>
      </c>
      <c r="K599" s="207">
        <f>นครพนม!AP19</f>
        <v>380543.04000000004</v>
      </c>
      <c r="L599" s="208">
        <f>นครพนม!AQ19</f>
        <v>993833.24</v>
      </c>
      <c r="M599" s="208">
        <f>นครพนม!AR19</f>
        <v>1797219.75</v>
      </c>
      <c r="N599" s="3"/>
      <c r="O599" s="3"/>
      <c r="P599" s="3"/>
      <c r="Q599" s="77">
        <f t="shared" si="33"/>
        <v>-803386.51</v>
      </c>
      <c r="R599" s="78">
        <f t="shared" si="34"/>
        <v>349.8181063005984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464017.67</v>
      </c>
      <c r="K600" s="207">
        <f>นครพนม!AP20</f>
        <v>528396.31999999995</v>
      </c>
      <c r="L600" s="208">
        <f>นครพนม!AQ20</f>
        <v>1307467.4300000002</v>
      </c>
      <c r="M600" s="208">
        <f>นครพนม!AR20</f>
        <v>1593345.74</v>
      </c>
      <c r="N600" s="3"/>
      <c r="O600" s="3"/>
      <c r="P600" s="3"/>
      <c r="Q600" s="77">
        <f t="shared" si="33"/>
        <v>-285878.30999999982</v>
      </c>
      <c r="R600" s="78">
        <f t="shared" si="34"/>
        <v>360.58119966905684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348663.59</v>
      </c>
      <c r="K601" s="207">
        <f>นครพนม!AP21</f>
        <v>559201.34</v>
      </c>
      <c r="L601" s="208">
        <f>นครพนม!AQ21</f>
        <v>1368484.16</v>
      </c>
      <c r="M601" s="208">
        <f>นครพนม!AR21</f>
        <v>1386932.66</v>
      </c>
      <c r="N601" s="3"/>
      <c r="O601" s="3"/>
      <c r="P601" s="3"/>
      <c r="Q601" s="77">
        <f t="shared" si="33"/>
        <v>-18448.5</v>
      </c>
      <c r="R601" s="78">
        <f t="shared" si="34"/>
        <v>640.37630322882546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626379.04</v>
      </c>
      <c r="K602" s="207">
        <f>นครพนม!AP22</f>
        <v>796557.39</v>
      </c>
      <c r="L602" s="208">
        <f>นครพนม!AQ22</f>
        <v>1162138.95</v>
      </c>
      <c r="M602" s="208">
        <f>นครพนม!AR22</f>
        <v>1210677.45</v>
      </c>
      <c r="N602" s="3"/>
      <c r="O602" s="3"/>
      <c r="P602" s="3"/>
      <c r="Q602" s="77">
        <f t="shared" si="33"/>
        <v>-48538.5</v>
      </c>
      <c r="R602" s="78">
        <f t="shared" si="34"/>
        <v>446.63295541890852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566966.98</v>
      </c>
      <c r="K603" s="207">
        <f>นครพนม!AP23</f>
        <v>715378.52</v>
      </c>
      <c r="L603" s="208">
        <f>นครพนม!AQ23</f>
        <v>2139430.11</v>
      </c>
      <c r="M603" s="208">
        <f>นครพนม!AR23</f>
        <v>2706517.94</v>
      </c>
      <c r="N603" s="3"/>
      <c r="O603" s="3"/>
      <c r="P603" s="3"/>
      <c r="Q603" s="77">
        <f t="shared" si="33"/>
        <v>-567087.83000000007</v>
      </c>
      <c r="R603" s="78">
        <f t="shared" si="34"/>
        <v>342.58288390712568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703606.45</v>
      </c>
      <c r="K604" s="207">
        <f>นครพนม!AP24</f>
        <v>811417.52</v>
      </c>
      <c r="L604" s="208">
        <f>นครพนม!AQ24</f>
        <v>1431129.2799999998</v>
      </c>
      <c r="M604" s="208">
        <f>นครพนม!AR24</f>
        <v>1042435.5599999999</v>
      </c>
      <c r="N604" s="3"/>
      <c r="O604" s="3"/>
      <c r="P604" s="3"/>
      <c r="Q604" s="77">
        <f t="shared" si="33"/>
        <v>388693.71999999986</v>
      </c>
      <c r="R604" s="78">
        <f t="shared" si="34"/>
        <v>278.37566232250532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810289.32</v>
      </c>
      <c r="K605" s="207">
        <f>นครพนม!AP25</f>
        <v>832705.45</v>
      </c>
      <c r="L605" s="208">
        <f>นครพนม!AQ25</f>
        <v>857656.91999999993</v>
      </c>
      <c r="M605" s="208">
        <f>นครพนม!AR25</f>
        <v>1180766.33</v>
      </c>
      <c r="N605" s="3"/>
      <c r="O605" s="3"/>
      <c r="P605" s="3"/>
      <c r="Q605" s="77">
        <f t="shared" si="33"/>
        <v>-323109.41000000015</v>
      </c>
      <c r="R605" s="78">
        <f t="shared" si="34"/>
        <v>291.81929908132014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726400.23</v>
      </c>
      <c r="K606" s="207">
        <f>นครพนม!AP26</f>
        <v>854141.02999999991</v>
      </c>
      <c r="L606" s="208">
        <f>นครพนม!AQ26</f>
        <v>1698329.03</v>
      </c>
      <c r="M606" s="208">
        <f>นครพนม!AR26</f>
        <v>1632667.92</v>
      </c>
      <c r="N606" s="3"/>
      <c r="O606" s="3"/>
      <c r="P606" s="3"/>
      <c r="Q606" s="77">
        <f t="shared" si="33"/>
        <v>65661.110000000102</v>
      </c>
      <c r="R606" s="78">
        <f t="shared" si="34"/>
        <v>579.04160586430282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11613377.709999999</v>
      </c>
      <c r="K607" s="228">
        <f>SUM(K583:K606)</f>
        <v>14289098.950000001</v>
      </c>
      <c r="L607" s="212">
        <f>SUM(L584:L606)</f>
        <v>35013394.739999995</v>
      </c>
      <c r="M607" s="212">
        <f>SUM(M584:M606)</f>
        <v>39198026.390000001</v>
      </c>
      <c r="N607" s="210">
        <v>23</v>
      </c>
      <c r="O607" s="210">
        <v>23</v>
      </c>
      <c r="P607" s="210">
        <f>N607-O607</f>
        <v>0</v>
      </c>
      <c r="Q607" s="77">
        <f t="shared" si="33"/>
        <v>-4184631.650000006</v>
      </c>
      <c r="R607" s="78">
        <f>L607/H607</f>
        <v>447.04418605245007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1904289.98</v>
      </c>
      <c r="K609" s="207">
        <f>นครพนม!AP27</f>
        <v>1914915.5399999998</v>
      </c>
      <c r="L609" s="208">
        <f>นครพนม!AQ27</f>
        <v>4656454.1899999995</v>
      </c>
      <c r="M609" s="208">
        <f>นครพนม!AR27</f>
        <v>3744628.8499999996</v>
      </c>
      <c r="N609" s="3"/>
      <c r="O609" s="3"/>
      <c r="P609" s="3"/>
      <c r="Q609" s="77">
        <f t="shared" si="33"/>
        <v>911825.33999999985</v>
      </c>
      <c r="R609" s="78">
        <f t="shared" si="34"/>
        <v>1159.7644308841841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446451.87</v>
      </c>
      <c r="K610" s="207">
        <f>นครพนม!AP28</f>
        <v>545239.07999999996</v>
      </c>
      <c r="L610" s="208">
        <f>นครพนม!AQ28</f>
        <v>2721562.87</v>
      </c>
      <c r="M610" s="208">
        <f>นครพนม!AR28</f>
        <v>2213040.1799999997</v>
      </c>
      <c r="N610" s="3"/>
      <c r="O610" s="3"/>
      <c r="P610" s="3"/>
      <c r="Q610" s="77">
        <f t="shared" si="33"/>
        <v>508522.69000000041</v>
      </c>
      <c r="R610" s="78">
        <f t="shared" si="34"/>
        <v>919.44691554054054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1089508.3899999999</v>
      </c>
      <c r="K611" s="206">
        <f>นครพนม!AP29</f>
        <v>822415.16999999993</v>
      </c>
      <c r="L611" s="208">
        <f>นครพนม!AQ29</f>
        <v>2679151.58</v>
      </c>
      <c r="M611" s="208">
        <f>นครพนม!AR29</f>
        <v>2761017.9999999995</v>
      </c>
      <c r="N611" s="3"/>
      <c r="O611" s="3"/>
      <c r="P611" s="3"/>
      <c r="Q611" s="77">
        <f t="shared" si="33"/>
        <v>-81866.41999999946</v>
      </c>
      <c r="R611" s="78">
        <f t="shared" si="34"/>
        <v>796.65524234314603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950328.34</v>
      </c>
      <c r="K612" s="207">
        <f>นครพนม!AP30</f>
        <v>1094067.8099999998</v>
      </c>
      <c r="L612" s="208">
        <f>นครพนม!AQ30</f>
        <v>1739677.27</v>
      </c>
      <c r="M612" s="208">
        <f>นครพนม!AR30</f>
        <v>2240939.0499999998</v>
      </c>
      <c r="N612" s="3"/>
      <c r="O612" s="3"/>
      <c r="P612" s="3"/>
      <c r="Q612" s="77">
        <f t="shared" si="33"/>
        <v>-501261.7799999998</v>
      </c>
      <c r="R612" s="78">
        <f t="shared" si="34"/>
        <v>450.46019419989642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1099386.48</v>
      </c>
      <c r="K613" s="207">
        <f>นครพนม!AP31</f>
        <v>1067205.8099999998</v>
      </c>
      <c r="L613" s="208">
        <f>นครพนม!AQ31</f>
        <v>4024157.33</v>
      </c>
      <c r="M613" s="208">
        <f>นครพนม!AR31</f>
        <v>1872141.43</v>
      </c>
      <c r="N613" s="3"/>
      <c r="O613" s="3"/>
      <c r="P613" s="3"/>
      <c r="Q613" s="77">
        <f t="shared" si="33"/>
        <v>2152015.9000000004</v>
      </c>
      <c r="R613" s="78">
        <f t="shared" si="34"/>
        <v>904.5082782647786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748481.15</v>
      </c>
      <c r="K614" s="247">
        <f>นครพนม!AP32</f>
        <v>828918.07</v>
      </c>
      <c r="L614" s="246">
        <f>นครพนม!AQ32</f>
        <v>1375479.66</v>
      </c>
      <c r="M614" s="246">
        <f>นครพนม!AR32</f>
        <v>1192894.82</v>
      </c>
      <c r="N614" s="3"/>
      <c r="O614" s="3"/>
      <c r="P614" s="3"/>
      <c r="Q614" s="196">
        <f t="shared" si="33"/>
        <v>182584.83999999985</v>
      </c>
      <c r="R614" s="197">
        <f t="shared" si="34"/>
        <v>650.6526300851466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635209.51</v>
      </c>
      <c r="K615" s="207">
        <f>นครพนม!AP33</f>
        <v>851911.29999999993</v>
      </c>
      <c r="L615" s="208">
        <f>นครพนม!AQ33</f>
        <v>1124350.4300000002</v>
      </c>
      <c r="M615" s="208">
        <f>นครพนม!AR33</f>
        <v>1307606.1199999999</v>
      </c>
      <c r="N615" s="3"/>
      <c r="O615" s="3"/>
      <c r="P615" s="3"/>
      <c r="Q615" s="77">
        <f t="shared" si="33"/>
        <v>-183255.68999999971</v>
      </c>
      <c r="R615" s="78">
        <f t="shared" si="34"/>
        <v>412.30305463879728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6873655.7200000007</v>
      </c>
      <c r="K616" s="228">
        <f>SUM(K608:K615)</f>
        <v>7124672.7799999993</v>
      </c>
      <c r="L616" s="212">
        <f>SUM(L608:L615)</f>
        <v>18320833.329999998</v>
      </c>
      <c r="M616" s="212">
        <f>SUM(M608:M615)</f>
        <v>15332268.449999997</v>
      </c>
      <c r="N616" s="210">
        <v>7</v>
      </c>
      <c r="O616" s="210">
        <v>7</v>
      </c>
      <c r="P616" s="210">
        <f>N616-O616</f>
        <v>0</v>
      </c>
      <c r="Q616" s="77">
        <f t="shared" si="33"/>
        <v>2988564.8800000008</v>
      </c>
      <c r="R616" s="78">
        <f>L616/H616</f>
        <v>779.94181907194547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335256.45</v>
      </c>
      <c r="K618" s="207">
        <f>นครพนม!AP34</f>
        <v>512583.12</v>
      </c>
      <c r="L618" s="208">
        <f>นครพนม!AQ34</f>
        <v>1335551.6000000001</v>
      </c>
      <c r="M618" s="208">
        <f>นครพนม!AR34</f>
        <v>1657259.24</v>
      </c>
      <c r="N618" s="3"/>
      <c r="O618" s="3"/>
      <c r="P618" s="3"/>
      <c r="Q618" s="77">
        <f t="shared" si="33"/>
        <v>-321707.6399999999</v>
      </c>
      <c r="R618" s="78">
        <f t="shared" si="34"/>
        <v>375.04959281100815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1040858.85</v>
      </c>
      <c r="K619" s="207">
        <f>นครพนม!AP35</f>
        <v>1853620</v>
      </c>
      <c r="L619" s="208">
        <f>นครพนม!AQ35</f>
        <v>2421921.19</v>
      </c>
      <c r="M619" s="208">
        <f>นครพนม!AR35</f>
        <v>1919903.5899999999</v>
      </c>
      <c r="N619" s="3"/>
      <c r="O619" s="3"/>
      <c r="P619" s="3"/>
      <c r="Q619" s="77">
        <f t="shared" si="33"/>
        <v>502017.60000000009</v>
      </c>
      <c r="R619" s="78">
        <f t="shared" si="34"/>
        <v>571.88221723730817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795050.92</v>
      </c>
      <c r="K620" s="207">
        <f>นครพนม!AP36</f>
        <v>952246.2300000001</v>
      </c>
      <c r="L620" s="208">
        <f>นครพนม!AQ36</f>
        <v>2012566.06</v>
      </c>
      <c r="M620" s="208">
        <f>นครพนม!AR36</f>
        <v>1926483.15</v>
      </c>
      <c r="N620" s="3"/>
      <c r="O620" s="3"/>
      <c r="P620" s="3"/>
      <c r="Q620" s="77">
        <f t="shared" si="33"/>
        <v>86082.910000000149</v>
      </c>
      <c r="R620" s="78">
        <f t="shared" si="34"/>
        <v>1792.1336242208372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1131702.1399999999</v>
      </c>
      <c r="K621" s="207">
        <f>นครพนม!AP37</f>
        <v>1397942.3399999999</v>
      </c>
      <c r="L621" s="208">
        <f>นครพนม!AQ37</f>
        <v>1737820.53</v>
      </c>
      <c r="M621" s="208">
        <f>นครพนม!AR37</f>
        <v>1437396.53</v>
      </c>
      <c r="N621" s="3"/>
      <c r="O621" s="3"/>
      <c r="P621" s="3"/>
      <c r="Q621" s="77">
        <f t="shared" si="33"/>
        <v>300424</v>
      </c>
      <c r="R621" s="78">
        <f t="shared" si="34"/>
        <v>875.91760584677422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475905.67</v>
      </c>
      <c r="K622" s="207">
        <f>นครพนม!AP38</f>
        <v>1100976.71</v>
      </c>
      <c r="L622" s="208">
        <f>นครพนม!AQ38</f>
        <v>2106362.8799999999</v>
      </c>
      <c r="M622" s="208">
        <f>นครพนม!AR38</f>
        <v>1768482.53</v>
      </c>
      <c r="N622" s="3"/>
      <c r="O622" s="3"/>
      <c r="P622" s="3"/>
      <c r="Q622" s="77">
        <f t="shared" si="33"/>
        <v>337880.34999999986</v>
      </c>
      <c r="R622" s="78">
        <f t="shared" si="34"/>
        <v>837.52003180914505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672653.65</v>
      </c>
      <c r="K623" s="207">
        <f>นครพนม!AP39</f>
        <v>1126707.53</v>
      </c>
      <c r="L623" s="208">
        <f>นครพนม!AQ39</f>
        <v>1834760.3199999998</v>
      </c>
      <c r="M623" s="208">
        <f>นครพนม!AR39</f>
        <v>1554731.8</v>
      </c>
      <c r="N623" s="3"/>
      <c r="O623" s="3"/>
      <c r="P623" s="3"/>
      <c r="Q623" s="77">
        <f t="shared" si="33"/>
        <v>280028.51999999979</v>
      </c>
      <c r="R623" s="78">
        <f t="shared" si="34"/>
        <v>835.88169476081998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919943.27</v>
      </c>
      <c r="K624" s="207">
        <f>นครพนม!AP40</f>
        <v>973525.38</v>
      </c>
      <c r="L624" s="208">
        <f>นครพนม!AQ40</f>
        <v>1843023.72</v>
      </c>
      <c r="M624" s="208">
        <f>นครพนม!AR40</f>
        <v>2285772.63</v>
      </c>
      <c r="N624" s="3"/>
      <c r="O624" s="3"/>
      <c r="P624" s="3"/>
      <c r="Q624" s="77">
        <f t="shared" si="33"/>
        <v>-442748.90999999992</v>
      </c>
      <c r="R624" s="78">
        <f t="shared" si="34"/>
        <v>639.9387916666667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83587.600000000006</v>
      </c>
      <c r="K625" s="207">
        <f>นครพนม!AP41</f>
        <v>186803.40000000002</v>
      </c>
      <c r="L625" s="208">
        <f>นครพนม!AQ41</f>
        <v>991809.77</v>
      </c>
      <c r="M625" s="208">
        <f>นครพนม!AR41</f>
        <v>839452.69</v>
      </c>
      <c r="N625" s="3"/>
      <c r="O625" s="3"/>
      <c r="P625" s="3"/>
      <c r="Q625" s="77">
        <f t="shared" si="33"/>
        <v>152357.08000000007</v>
      </c>
      <c r="R625" s="78">
        <f t="shared" si="34"/>
        <v>493.92916832669323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366908.52</v>
      </c>
      <c r="K626" s="207">
        <f>นครพนม!AP42</f>
        <v>860327.9</v>
      </c>
      <c r="L626" s="208">
        <f>นครพนม!AQ42</f>
        <v>1058919.3700000001</v>
      </c>
      <c r="M626" s="208">
        <f>นครพนม!AR42</f>
        <v>835120.53</v>
      </c>
      <c r="N626" s="3"/>
      <c r="O626" s="3"/>
      <c r="P626" s="3"/>
      <c r="Q626" s="77">
        <f t="shared" si="33"/>
        <v>223798.84000000008</v>
      </c>
      <c r="R626" s="78">
        <f t="shared" si="34"/>
        <v>620.70303048065659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221110.42</v>
      </c>
      <c r="K627" s="207">
        <f>นครพนม!AP43</f>
        <v>631315.68000000005</v>
      </c>
      <c r="L627" s="208">
        <f>นครพนม!AQ43</f>
        <v>1525186.52</v>
      </c>
      <c r="M627" s="208">
        <f>นครพนม!AR43</f>
        <v>1364701.8599999999</v>
      </c>
      <c r="N627" s="3"/>
      <c r="O627" s="3"/>
      <c r="P627" s="3"/>
      <c r="Q627" s="77">
        <f t="shared" si="33"/>
        <v>160484.66000000015</v>
      </c>
      <c r="R627" s="78">
        <f t="shared" si="34"/>
        <v>826.2115492957746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367043.32</v>
      </c>
      <c r="K628" s="207">
        <f>นครพนม!AP44</f>
        <v>452905.8</v>
      </c>
      <c r="L628" s="208">
        <f>นครพนม!AQ44</f>
        <v>1485217.25</v>
      </c>
      <c r="M628" s="208">
        <f>นครพนม!AR44</f>
        <v>1450373.1</v>
      </c>
      <c r="N628" s="3"/>
      <c r="O628" s="3"/>
      <c r="P628" s="3"/>
      <c r="Q628" s="77">
        <f t="shared" si="33"/>
        <v>34844.149999999907</v>
      </c>
      <c r="R628" s="78">
        <f t="shared" si="34"/>
        <v>548.65801625415588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629597.53</v>
      </c>
      <c r="K629" s="207">
        <f>นครพนม!AP45</f>
        <v>1182807.53</v>
      </c>
      <c r="L629" s="208">
        <f>นครพนม!AQ45</f>
        <v>2676265.7599999998</v>
      </c>
      <c r="M629" s="208">
        <f>นครพนม!AR45</f>
        <v>2330670.7600000002</v>
      </c>
      <c r="N629" s="3"/>
      <c r="O629" s="3"/>
      <c r="P629" s="3"/>
      <c r="Q629" s="77">
        <f t="shared" si="33"/>
        <v>345594.99999999953</v>
      </c>
      <c r="R629" s="78">
        <f t="shared" si="34"/>
        <v>995.63458333333324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368220.89</v>
      </c>
      <c r="K630" s="207">
        <f>นครพนม!AP46</f>
        <v>1017868.7499999999</v>
      </c>
      <c r="L630" s="208">
        <f>นครพนม!AQ46</f>
        <v>2093362.2799999998</v>
      </c>
      <c r="M630" s="208">
        <f>นครพนม!AR46</f>
        <v>1925547.62</v>
      </c>
      <c r="N630" s="3"/>
      <c r="O630" s="3"/>
      <c r="P630" s="3"/>
      <c r="Q630" s="77">
        <f t="shared" si="33"/>
        <v>167814.65999999968</v>
      </c>
      <c r="R630" s="78">
        <f t="shared" si="34"/>
        <v>786.09173113030408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483527.85</v>
      </c>
      <c r="K631" s="207">
        <f>นครพนม!AP47</f>
        <v>647387.15999999992</v>
      </c>
      <c r="L631" s="208">
        <f>นครพนม!AQ47</f>
        <v>956918.41</v>
      </c>
      <c r="M631" s="208">
        <f>นครพนม!AR47</f>
        <v>1338764.76</v>
      </c>
      <c r="N631" s="3"/>
      <c r="O631" s="3"/>
      <c r="P631" s="3"/>
      <c r="Q631" s="77">
        <f t="shared" si="33"/>
        <v>-381846.35</v>
      </c>
      <c r="R631" s="78">
        <f t="shared" si="34"/>
        <v>508.99915425531918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167940.68</v>
      </c>
      <c r="K632" s="207">
        <f>นครพนม!AP48</f>
        <v>292933.73</v>
      </c>
      <c r="L632" s="208">
        <f>นครพนม!AQ48</f>
        <v>1089235.32</v>
      </c>
      <c r="M632" s="208">
        <f>นครพนม!AR48</f>
        <v>1155238.68</v>
      </c>
      <c r="N632" s="3"/>
      <c r="O632" s="3"/>
      <c r="P632" s="3"/>
      <c r="Q632" s="77">
        <f t="shared" si="33"/>
        <v>-66003.35999999987</v>
      </c>
      <c r="R632" s="78">
        <f t="shared" si="34"/>
        <v>458.62539789473686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184112.09</v>
      </c>
      <c r="K633" s="207">
        <f>นครพนม!AP49</f>
        <v>808462.36</v>
      </c>
      <c r="L633" s="208">
        <f>นครพนม!AQ49</f>
        <v>1084347.79</v>
      </c>
      <c r="M633" s="208">
        <f>นครพนม!AR49</f>
        <v>1080579.6000000001</v>
      </c>
      <c r="N633" s="3"/>
      <c r="O633" s="3"/>
      <c r="P633" s="3"/>
      <c r="Q633" s="77">
        <f t="shared" si="33"/>
        <v>3768.1899999999441</v>
      </c>
      <c r="R633" s="78">
        <f t="shared" si="34"/>
        <v>601.0797062084257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8243419.8499999996</v>
      </c>
      <c r="K634" s="212">
        <f>SUM(K617:K633)</f>
        <v>13998413.619999999</v>
      </c>
      <c r="L634" s="212">
        <f>SUM(L617:L633)</f>
        <v>26253268.77</v>
      </c>
      <c r="M634" s="212">
        <f>SUM(M617:M633)</f>
        <v>24870479.070000008</v>
      </c>
      <c r="N634" s="210">
        <v>16</v>
      </c>
      <c r="O634" s="210">
        <v>16</v>
      </c>
      <c r="P634" s="210">
        <f>N634-O634</f>
        <v>0</v>
      </c>
      <c r="Q634" s="77">
        <f t="shared" si="33"/>
        <v>1382789.6999999918</v>
      </c>
      <c r="R634" s="78">
        <f>L634/H634</f>
        <v>687.79850065496464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373958</v>
      </c>
      <c r="K636" s="207">
        <f>นครพนม!AP50</f>
        <v>521007.82999999996</v>
      </c>
      <c r="L636" s="208">
        <f>นครพนม!AQ50</f>
        <v>2304062.42</v>
      </c>
      <c r="M636" s="208">
        <f>นครพนม!AR50</f>
        <v>2098050.66</v>
      </c>
      <c r="N636" s="3"/>
      <c r="O636" s="3"/>
      <c r="P636" s="3"/>
      <c r="Q636" s="77">
        <f t="shared" si="33"/>
        <v>206011.75999999978</v>
      </c>
      <c r="R636" s="78">
        <f t="shared" si="34"/>
        <v>950.91309120924473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189776.09</v>
      </c>
      <c r="K637" s="207">
        <f>นครพนม!AP51</f>
        <v>207455.00999999998</v>
      </c>
      <c r="L637" s="208">
        <f>นครพนม!AQ51</f>
        <v>1365544.62</v>
      </c>
      <c r="M637" s="208">
        <f>นครพนม!AR51</f>
        <v>1205410.27</v>
      </c>
      <c r="N637" s="3"/>
      <c r="O637" s="3"/>
      <c r="P637" s="3"/>
      <c r="Q637" s="77">
        <f t="shared" si="33"/>
        <v>160134.35000000009</v>
      </c>
      <c r="R637" s="78">
        <f t="shared" si="34"/>
        <v>958.94987359550566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287179.62</v>
      </c>
      <c r="K638" s="207">
        <f>นครพนม!AP52</f>
        <v>341693.73</v>
      </c>
      <c r="L638" s="208">
        <f>นครพนม!AQ52</f>
        <v>781543.78</v>
      </c>
      <c r="M638" s="208">
        <f>นครพนม!AR52</f>
        <v>601916.24</v>
      </c>
      <c r="N638" s="3"/>
      <c r="O638" s="3"/>
      <c r="P638" s="3"/>
      <c r="Q638" s="77">
        <f t="shared" si="33"/>
        <v>179627.54000000004</v>
      </c>
      <c r="R638" s="78">
        <f t="shared" si="34"/>
        <v>327.69131236897277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501463.38</v>
      </c>
      <c r="K639" s="207">
        <f>นครพนม!AP53</f>
        <v>548701.74</v>
      </c>
      <c r="L639" s="208">
        <f>นครพนม!AQ53</f>
        <v>1360919.36</v>
      </c>
      <c r="M639" s="208">
        <f>นครพนม!AR53</f>
        <v>1151824.69</v>
      </c>
      <c r="N639" s="3"/>
      <c r="O639" s="3"/>
      <c r="P639" s="3"/>
      <c r="Q639" s="77">
        <f t="shared" si="33"/>
        <v>209094.67000000016</v>
      </c>
      <c r="R639" s="78">
        <f t="shared" si="34"/>
        <v>930.86139534883728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556970.44999999995</v>
      </c>
      <c r="K640" s="207">
        <f>นครพนม!AP54</f>
        <v>557934.62999999989</v>
      </c>
      <c r="L640" s="208">
        <f>นครพนม!AQ54</f>
        <v>1350212.5299999998</v>
      </c>
      <c r="M640" s="208">
        <f>นครพนม!AR54</f>
        <v>1369188.53</v>
      </c>
      <c r="N640" s="3"/>
      <c r="O640" s="3"/>
      <c r="P640" s="3"/>
      <c r="Q640" s="77">
        <f t="shared" si="33"/>
        <v>-18976.000000000233</v>
      </c>
      <c r="R640" s="78">
        <f t="shared" si="34"/>
        <v>331.9922621096631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96275.54</v>
      </c>
      <c r="K641" s="207">
        <f>นครพนม!AP55</f>
        <v>101037.85999999999</v>
      </c>
      <c r="L641" s="208">
        <f>นครพนม!AQ55</f>
        <v>1648576.92</v>
      </c>
      <c r="M641" s="208">
        <f>นครพนม!AR55</f>
        <v>1852533.3499999999</v>
      </c>
      <c r="N641" s="3"/>
      <c r="O641" s="3"/>
      <c r="P641" s="3"/>
      <c r="Q641" s="77">
        <f t="shared" si="33"/>
        <v>-203956.42999999993</v>
      </c>
      <c r="R641" s="78">
        <f t="shared" si="34"/>
        <v>638.73573033707862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49466.080000000002</v>
      </c>
      <c r="K642" s="207">
        <f>นครพนม!AP56</f>
        <v>42651.78</v>
      </c>
      <c r="L642" s="208">
        <f>นครพนม!AQ56</f>
        <v>1217841.53</v>
      </c>
      <c r="M642" s="208">
        <f>นครพนม!AR56</f>
        <v>1438009.51</v>
      </c>
      <c r="N642" s="3"/>
      <c r="O642" s="3"/>
      <c r="P642" s="3"/>
      <c r="Q642" s="77">
        <f t="shared" si="33"/>
        <v>-220167.97999999998</v>
      </c>
      <c r="R642" s="78">
        <f t="shared" si="34"/>
        <v>855.22579353932588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2055089.16</v>
      </c>
      <c r="K643" s="212">
        <f>SUM(K635:K642)</f>
        <v>2320482.5799999991</v>
      </c>
      <c r="L643" s="212">
        <f>SUM(L635:L642)</f>
        <v>10028701.16</v>
      </c>
      <c r="M643" s="212">
        <f>SUM(M635:M642)</f>
        <v>9716933.25</v>
      </c>
      <c r="N643" s="210">
        <v>7</v>
      </c>
      <c r="O643" s="210">
        <v>7</v>
      </c>
      <c r="P643" s="210">
        <f>N643-O643</f>
        <v>0</v>
      </c>
      <c r="Q643" s="77">
        <f t="shared" si="33"/>
        <v>311767.91000000015</v>
      </c>
      <c r="R643" s="78">
        <f>L643/H643</f>
        <v>636.09673728276039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1338974.8500000001</v>
      </c>
      <c r="K645" s="207">
        <f>นครพนม!AP57</f>
        <v>1554364.9900000002</v>
      </c>
      <c r="L645" s="208">
        <f>นครพนม!AQ57</f>
        <v>2257053.5099999998</v>
      </c>
      <c r="M645" s="208">
        <f>นครพนม!AR57</f>
        <v>1805421.09</v>
      </c>
      <c r="N645" s="3"/>
      <c r="O645" s="3"/>
      <c r="P645" s="3"/>
      <c r="Q645" s="77">
        <f t="shared" si="33"/>
        <v>451632.41999999969</v>
      </c>
      <c r="R645" s="78">
        <f t="shared" si="34"/>
        <v>466.33336983471071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538400.63</v>
      </c>
      <c r="K646" s="207">
        <f>นครพนม!AP58</f>
        <v>652391.63</v>
      </c>
      <c r="L646" s="208">
        <f>นครพนม!AQ58</f>
        <v>1842209.6800000002</v>
      </c>
      <c r="M646" s="208">
        <f>นครพนม!AR58</f>
        <v>2089453.6300000001</v>
      </c>
      <c r="N646" s="3"/>
      <c r="O646" s="3"/>
      <c r="P646" s="3"/>
      <c r="Q646" s="77">
        <f t="shared" si="33"/>
        <v>-247243.94999999995</v>
      </c>
      <c r="R646" s="78">
        <f t="shared" si="34"/>
        <v>926.19893413775776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226925.03</v>
      </c>
      <c r="K647" s="207">
        <f>นครพนม!AP59</f>
        <v>226994.71000000002</v>
      </c>
      <c r="L647" s="208">
        <f>นครพนม!AQ59</f>
        <v>1363157.58</v>
      </c>
      <c r="M647" s="208">
        <f>นครพนม!AR59</f>
        <v>1369968.8499999999</v>
      </c>
      <c r="N647" s="3"/>
      <c r="O647" s="3"/>
      <c r="P647" s="3"/>
      <c r="Q647" s="77">
        <f t="shared" si="33"/>
        <v>-6811.2699999997858</v>
      </c>
      <c r="R647" s="78">
        <f t="shared" si="34"/>
        <v>819.20527644230776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477571.89</v>
      </c>
      <c r="K648" s="207">
        <f>นครพนม!AP60</f>
        <v>979983.56</v>
      </c>
      <c r="L648" s="208">
        <f>นครพนม!AQ60</f>
        <v>2309998.3899999997</v>
      </c>
      <c r="M648" s="208">
        <f>นครพนม!AR60</f>
        <v>2314488.9900000002</v>
      </c>
      <c r="N648" s="3"/>
      <c r="O648" s="3"/>
      <c r="P648" s="3"/>
      <c r="Q648" s="77">
        <f t="shared" si="33"/>
        <v>-4490.6000000005588</v>
      </c>
      <c r="R648" s="78">
        <f t="shared" si="34"/>
        <v>505.91291940429255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481762.17</v>
      </c>
      <c r="K649" s="207">
        <f>นครพนม!AP61</f>
        <v>581749.99</v>
      </c>
      <c r="L649" s="208">
        <f>นครพนม!AQ61</f>
        <v>2789225.26</v>
      </c>
      <c r="M649" s="208">
        <f>นครพนม!AR61</f>
        <v>2784973.29</v>
      </c>
      <c r="N649" s="3"/>
      <c r="O649" s="3"/>
      <c r="P649" s="3"/>
      <c r="Q649" s="77">
        <f t="shared" si="33"/>
        <v>4251.9699999997392</v>
      </c>
      <c r="R649" s="78">
        <f t="shared" si="34"/>
        <v>725.22757670306805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297034.12</v>
      </c>
      <c r="K650" s="207">
        <f>นครพนม!AP62</f>
        <v>585699.98</v>
      </c>
      <c r="L650" s="208">
        <f>นครพนม!AQ62</f>
        <v>1834814.29</v>
      </c>
      <c r="M650" s="208">
        <f>นครพนม!AR62</f>
        <v>1973599.7100000002</v>
      </c>
      <c r="N650" s="3"/>
      <c r="O650" s="3"/>
      <c r="P650" s="3"/>
      <c r="Q650" s="77">
        <f t="shared" si="33"/>
        <v>-138785.42000000016</v>
      </c>
      <c r="R650" s="78">
        <f t="shared" si="34"/>
        <v>797.74534347826091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1135417.1399999999</v>
      </c>
      <c r="K651" s="207">
        <f>นครพนม!AP63</f>
        <v>1112429.67</v>
      </c>
      <c r="L651" s="208">
        <f>นครพนม!AQ63</f>
        <v>1913161.1400000001</v>
      </c>
      <c r="M651" s="208">
        <f>นครพนม!AR63</f>
        <v>2355017.33</v>
      </c>
      <c r="N651" s="3"/>
      <c r="O651" s="3"/>
      <c r="P651" s="3"/>
      <c r="Q651" s="77">
        <f t="shared" ref="Q651:Q708" si="35">L651-M651</f>
        <v>-441856.18999999994</v>
      </c>
      <c r="R651" s="78">
        <f t="shared" ref="R651:R707" si="36">L651/H651</f>
        <v>712.53673743016759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93945.08</v>
      </c>
      <c r="K652" s="207">
        <f>นครพนม!AP64</f>
        <v>192575.68999999997</v>
      </c>
      <c r="L652" s="208">
        <f>นครพนม!AQ64</f>
        <v>1826434.5999999999</v>
      </c>
      <c r="M652" s="208">
        <f>นครพนม!AR64</f>
        <v>2417800.5399999996</v>
      </c>
      <c r="N652" s="3"/>
      <c r="O652" s="3"/>
      <c r="P652" s="3"/>
      <c r="Q652" s="77">
        <f t="shared" si="35"/>
        <v>-591365.93999999971</v>
      </c>
      <c r="R652" s="78">
        <f t="shared" si="36"/>
        <v>371.83114820846902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344975.87</v>
      </c>
      <c r="K653" s="207">
        <f>นครพนม!AP65</f>
        <v>645736.27</v>
      </c>
      <c r="L653" s="208">
        <f>นครพนม!AQ65</f>
        <v>1442996.1199999999</v>
      </c>
      <c r="M653" s="208">
        <f>นครพนม!AR65</f>
        <v>1903514.3800000001</v>
      </c>
      <c r="N653" s="3"/>
      <c r="O653" s="3"/>
      <c r="P653" s="3"/>
      <c r="Q653" s="77">
        <f t="shared" si="35"/>
        <v>-460518.26000000024</v>
      </c>
      <c r="R653" s="78">
        <f t="shared" si="36"/>
        <v>333.0247219016847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459903.72</v>
      </c>
      <c r="K654" s="207">
        <f>นครพนม!AP66</f>
        <v>636004.30999999994</v>
      </c>
      <c r="L654" s="208">
        <f>นครพนม!AQ66</f>
        <v>2213723.7000000002</v>
      </c>
      <c r="M654" s="208">
        <f>นครพนม!AR66</f>
        <v>2538378.2700000005</v>
      </c>
      <c r="N654" s="3"/>
      <c r="O654" s="3"/>
      <c r="P654" s="3"/>
      <c r="Q654" s="77">
        <f t="shared" si="35"/>
        <v>-324654.5700000003</v>
      </c>
      <c r="R654" s="78">
        <f t="shared" si="36"/>
        <v>702.76942857142865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287345.89</v>
      </c>
      <c r="K655" s="207">
        <f>นครพนม!AP67</f>
        <v>349505.57</v>
      </c>
      <c r="L655" s="208">
        <f>นครพนม!AQ67</f>
        <v>1031846.8300000001</v>
      </c>
      <c r="M655" s="208">
        <f>นครพนม!AR67</f>
        <v>1304397.19</v>
      </c>
      <c r="N655" s="3"/>
      <c r="O655" s="3"/>
      <c r="P655" s="3"/>
      <c r="Q655" s="77">
        <f t="shared" si="35"/>
        <v>-272550.35999999987</v>
      </c>
      <c r="R655" s="78">
        <f t="shared" si="36"/>
        <v>655.55707115628979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693204.79</v>
      </c>
      <c r="K656" s="207">
        <f>นครพนม!AP68</f>
        <v>921157.87</v>
      </c>
      <c r="L656" s="208">
        <f>นครพนม!AQ68</f>
        <v>1615627.8599999999</v>
      </c>
      <c r="M656" s="208">
        <f>นครพนม!AR68</f>
        <v>2154468.9900000002</v>
      </c>
      <c r="N656" s="3"/>
      <c r="O656" s="3"/>
      <c r="P656" s="3"/>
      <c r="Q656" s="77">
        <f t="shared" si="35"/>
        <v>-538841.13000000035</v>
      </c>
      <c r="R656" s="78">
        <f t="shared" si="36"/>
        <v>379.87958147190216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2838036.9</v>
      </c>
      <c r="K657" s="207">
        <f>นครพนม!AP69</f>
        <v>2934619.54</v>
      </c>
      <c r="L657" s="208">
        <f>นครพนม!AQ69</f>
        <v>1969748.17</v>
      </c>
      <c r="M657" s="208">
        <f>นครพนม!AR69</f>
        <v>1929314.7</v>
      </c>
      <c r="N657" s="3"/>
      <c r="O657" s="3"/>
      <c r="P657" s="3"/>
      <c r="Q657" s="77">
        <f t="shared" si="35"/>
        <v>40433.469999999972</v>
      </c>
      <c r="R657" s="78">
        <f t="shared" si="36"/>
        <v>466.21258461538457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455996.12</v>
      </c>
      <c r="K658" s="207">
        <f>นครพนม!AP70</f>
        <v>490733.5</v>
      </c>
      <c r="L658" s="208">
        <f>นครพนม!AQ70</f>
        <v>1890671.2799999998</v>
      </c>
      <c r="M658" s="208">
        <f>นครพนม!AR70</f>
        <v>1733135.9100000001</v>
      </c>
      <c r="N658" s="3"/>
      <c r="O658" s="3"/>
      <c r="P658" s="3"/>
      <c r="Q658" s="77">
        <f t="shared" si="35"/>
        <v>157535.36999999965</v>
      </c>
      <c r="R658" s="78">
        <f t="shared" si="36"/>
        <v>599.07201520912542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347944.97</v>
      </c>
      <c r="K659" s="207">
        <f>นครพนม!AP71</f>
        <v>480296.41</v>
      </c>
      <c r="L659" s="208">
        <f>นครพนม!AQ71</f>
        <v>1199172.72</v>
      </c>
      <c r="M659" s="208">
        <f>นครพนม!AR71</f>
        <v>1413303.8399999999</v>
      </c>
      <c r="N659" s="3"/>
      <c r="O659" s="3"/>
      <c r="P659" s="3"/>
      <c r="Q659" s="77">
        <f t="shared" si="35"/>
        <v>-214131.11999999988</v>
      </c>
      <c r="R659" s="78">
        <f t="shared" si="36"/>
        <v>567.25294228949861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10017439.17</v>
      </c>
      <c r="K660" s="212">
        <f>SUM(K644:K659)</f>
        <v>12344243.690000001</v>
      </c>
      <c r="L660" s="212">
        <f>SUM(L644:L659)</f>
        <v>27499841.129999995</v>
      </c>
      <c r="M660" s="212">
        <f>SUM(M644:M659)</f>
        <v>30087236.710000005</v>
      </c>
      <c r="N660" s="210">
        <v>15</v>
      </c>
      <c r="O660" s="210">
        <v>15</v>
      </c>
      <c r="P660" s="210">
        <f>N660-O660</f>
        <v>0</v>
      </c>
      <c r="Q660" s="77">
        <f t="shared" si="35"/>
        <v>-2587395.5800000094</v>
      </c>
      <c r="R660" s="78">
        <f>L660/H660</f>
        <v>579.02935443117929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365858.08</v>
      </c>
      <c r="K662" s="207">
        <f>นครพนม!AP72</f>
        <v>592601.29</v>
      </c>
      <c r="L662" s="208">
        <f>นครพนม!AQ72</f>
        <v>2830150.36</v>
      </c>
      <c r="M662" s="208">
        <f>นครพนม!AR72</f>
        <v>2130761.21</v>
      </c>
      <c r="N662" s="3"/>
      <c r="O662" s="3"/>
      <c r="P662" s="3"/>
      <c r="Q662" s="77">
        <f t="shared" si="35"/>
        <v>699389.14999999991</v>
      </c>
      <c r="R662" s="78">
        <f t="shared" si="36"/>
        <v>1318.8025908667287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290179.77</v>
      </c>
      <c r="K663" s="207">
        <f>นครพนม!AP73</f>
        <v>404924.95</v>
      </c>
      <c r="L663" s="208">
        <f>นครพนม!AQ73</f>
        <v>2274348.9500000002</v>
      </c>
      <c r="M663" s="208">
        <f>นครพนม!AR73</f>
        <v>2552428.0499999998</v>
      </c>
      <c r="N663" s="3"/>
      <c r="O663" s="3"/>
      <c r="P663" s="3"/>
      <c r="Q663" s="77">
        <f t="shared" si="35"/>
        <v>-278079.09999999963</v>
      </c>
      <c r="R663" s="78">
        <f t="shared" si="36"/>
        <v>567.73563404892661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282673.32</v>
      </c>
      <c r="K664" s="207">
        <f>นครพนม!AP74</f>
        <v>317087.64</v>
      </c>
      <c r="L664" s="208">
        <f>นครพนม!AQ74</f>
        <v>1693464.5899999999</v>
      </c>
      <c r="M664" s="208">
        <f>นครพนม!AR74</f>
        <v>1858219.43</v>
      </c>
      <c r="N664" s="3"/>
      <c r="O664" s="3"/>
      <c r="P664" s="3"/>
      <c r="Q664" s="77">
        <f t="shared" si="35"/>
        <v>-164754.84000000008</v>
      </c>
      <c r="R664" s="78">
        <f t="shared" si="36"/>
        <v>610.03767651296823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1529390.73</v>
      </c>
      <c r="K665" s="207">
        <f>นครพนม!AP75</f>
        <v>1588479.78</v>
      </c>
      <c r="L665" s="208">
        <f>นครพนม!AQ75</f>
        <v>4258059.3899999997</v>
      </c>
      <c r="M665" s="208">
        <f>นครพนม!AR75</f>
        <v>3797156.47</v>
      </c>
      <c r="N665" s="3"/>
      <c r="O665" s="3"/>
      <c r="P665" s="3"/>
      <c r="Q665" s="77">
        <f t="shared" si="35"/>
        <v>460902.91999999946</v>
      </c>
      <c r="R665" s="78">
        <f t="shared" si="36"/>
        <v>1453.7587538409011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595444.68999999994</v>
      </c>
      <c r="K666" s="207">
        <f>นครพนม!AP76</f>
        <v>647914.5299999998</v>
      </c>
      <c r="L666" s="208">
        <f>นครพนม!AQ76</f>
        <v>2708400.1</v>
      </c>
      <c r="M666" s="208">
        <f>นครพนม!AR76</f>
        <v>2786726.4299999997</v>
      </c>
      <c r="N666" s="3"/>
      <c r="O666" s="3"/>
      <c r="P666" s="3"/>
      <c r="Q666" s="77">
        <f t="shared" si="35"/>
        <v>-78326.329999999609</v>
      </c>
      <c r="R666" s="78">
        <f t="shared" si="36"/>
        <v>990.99893889498719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211156.92</v>
      </c>
      <c r="K667" s="207">
        <f>นครพนม!AP77</f>
        <v>383883.96</v>
      </c>
      <c r="L667" s="208">
        <f>นครพนม!AQ77</f>
        <v>2082214.62</v>
      </c>
      <c r="M667" s="208">
        <f>นครพนม!AR77</f>
        <v>2282264.37</v>
      </c>
      <c r="N667" s="3"/>
      <c r="O667" s="3"/>
      <c r="P667" s="3"/>
      <c r="Q667" s="77">
        <f t="shared" si="35"/>
        <v>-200049.75</v>
      </c>
      <c r="R667" s="78">
        <f t="shared" si="36"/>
        <v>1078.8676787564768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361341.09</v>
      </c>
      <c r="K668" s="207">
        <f>นครพนม!AP78</f>
        <v>240027.61000000004</v>
      </c>
      <c r="L668" s="208">
        <f>นครพนม!AQ78</f>
        <v>2835456.44</v>
      </c>
      <c r="M668" s="208">
        <f>นครพนม!AR78</f>
        <v>2727897.0300000003</v>
      </c>
      <c r="N668" s="3"/>
      <c r="O668" s="3"/>
      <c r="P668" s="3"/>
      <c r="Q668" s="77">
        <f t="shared" si="35"/>
        <v>107559.40999999968</v>
      </c>
      <c r="R668" s="78">
        <f t="shared" si="36"/>
        <v>991.7651066806576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249413.31</v>
      </c>
      <c r="K669" s="207">
        <f>นครพนม!AP79</f>
        <v>97253.31</v>
      </c>
      <c r="L669" s="208">
        <f>นครพนม!AQ79</f>
        <v>1493324.18</v>
      </c>
      <c r="M669" s="208">
        <f>นครพนม!AR79</f>
        <v>1721922.47</v>
      </c>
      <c r="N669" s="248"/>
      <c r="O669" s="248"/>
      <c r="P669" s="248"/>
      <c r="Q669" s="202">
        <f t="shared" si="35"/>
        <v>-228598.29000000004</v>
      </c>
      <c r="R669" s="203">
        <f t="shared" si="36"/>
        <v>924.6589349845201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3885457.91</v>
      </c>
      <c r="K670" s="212">
        <f>SUM(K661:K669)</f>
        <v>4272173.0699999994</v>
      </c>
      <c r="L670" s="212">
        <f>SUM(L661:L669)</f>
        <v>20175418.629999999</v>
      </c>
      <c r="M670" s="212">
        <f>SUM(M661:M669)</f>
        <v>19857375.460000001</v>
      </c>
      <c r="N670" s="210">
        <v>8</v>
      </c>
      <c r="O670" s="210">
        <v>8</v>
      </c>
      <c r="P670" s="210">
        <f>N670-O670</f>
        <v>0</v>
      </c>
      <c r="Q670" s="77">
        <f t="shared" si="35"/>
        <v>318043.16999999806</v>
      </c>
      <c r="R670" s="78">
        <f>L670/H670</f>
        <v>961.00879441745258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117015.8</v>
      </c>
      <c r="K672" s="207">
        <f>นครพนม!AP80</f>
        <v>149082.4</v>
      </c>
      <c r="L672" s="208">
        <f>นครพนม!AQ80</f>
        <v>2092606.69</v>
      </c>
      <c r="M672" s="208">
        <f>นครพนม!AR80</f>
        <v>2133207.25</v>
      </c>
      <c r="N672" s="3"/>
      <c r="O672" s="3"/>
      <c r="P672" s="3"/>
      <c r="Q672" s="77">
        <f t="shared" si="35"/>
        <v>-40600.560000000056</v>
      </c>
      <c r="R672" s="78">
        <f t="shared" si="36"/>
        <v>566.94843944730428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786452.29</v>
      </c>
      <c r="K673" s="207">
        <f>นครพนม!AP81</f>
        <v>926606.26</v>
      </c>
      <c r="L673" s="208">
        <f>นครพนม!AQ81</f>
        <v>1226021.52</v>
      </c>
      <c r="M673" s="208">
        <f>นครพนม!AR81</f>
        <v>835844.64999999991</v>
      </c>
      <c r="N673" s="3"/>
      <c r="O673" s="3"/>
      <c r="P673" s="3"/>
      <c r="Q673" s="77">
        <f t="shared" si="35"/>
        <v>390176.87000000011</v>
      </c>
      <c r="R673" s="78">
        <f t="shared" si="36"/>
        <v>771.56797986154811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546187.91</v>
      </c>
      <c r="K674" s="207">
        <f>นครพนม!AP82</f>
        <v>581004.82000000007</v>
      </c>
      <c r="L674" s="208">
        <f>นครพนม!AQ82</f>
        <v>1697004.1099999999</v>
      </c>
      <c r="M674" s="208">
        <f>นครพนม!AR82</f>
        <v>1886571.26</v>
      </c>
      <c r="N674" s="3"/>
      <c r="O674" s="3"/>
      <c r="P674" s="3"/>
      <c r="Q674" s="77">
        <f t="shared" si="35"/>
        <v>-189567.15000000014</v>
      </c>
      <c r="R674" s="78">
        <f t="shared" si="36"/>
        <v>499.11885588235288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258358.66</v>
      </c>
      <c r="K675" s="207">
        <f>นครพนม!AP83</f>
        <v>266702.96000000002</v>
      </c>
      <c r="L675" s="208">
        <f>นครพนม!AQ83</f>
        <v>1262551.8900000001</v>
      </c>
      <c r="M675" s="208">
        <f>นครพนม!AR83</f>
        <v>1294590.1399999999</v>
      </c>
      <c r="N675" s="3"/>
      <c r="O675" s="3"/>
      <c r="P675" s="3"/>
      <c r="Q675" s="77">
        <f t="shared" si="35"/>
        <v>-32038.249999999767</v>
      </c>
      <c r="R675" s="78">
        <f t="shared" si="36"/>
        <v>528.48551276684816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196742.22</v>
      </c>
      <c r="K676" s="207">
        <f>นครพนม!AP84</f>
        <v>356715.19</v>
      </c>
      <c r="L676" s="208">
        <f>นครพนม!AQ84</f>
        <v>2267617.44</v>
      </c>
      <c r="M676" s="208">
        <f>นครพนม!AR84</f>
        <v>2044456.88</v>
      </c>
      <c r="N676" s="3"/>
      <c r="O676" s="3"/>
      <c r="P676" s="3"/>
      <c r="Q676" s="77">
        <f t="shared" si="35"/>
        <v>223160.56000000006</v>
      </c>
      <c r="R676" s="78">
        <f t="shared" si="36"/>
        <v>968.65332763776166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198299.33</v>
      </c>
      <c r="K677" s="207">
        <f>นครพนม!AP85</f>
        <v>310590.82999999996</v>
      </c>
      <c r="L677" s="208">
        <f>นครพนม!AQ85</f>
        <v>1082756.6200000001</v>
      </c>
      <c r="M677" s="208">
        <f>นครพนม!AR85</f>
        <v>1215691.26</v>
      </c>
      <c r="N677" s="3"/>
      <c r="O677" s="3"/>
      <c r="P677" s="3"/>
      <c r="Q677" s="77">
        <f t="shared" si="35"/>
        <v>-132934.6399999999</v>
      </c>
      <c r="R677" s="78">
        <f t="shared" si="36"/>
        <v>607.9486917462101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83381.09</v>
      </c>
      <c r="K678" s="207">
        <f>นครพนม!AP86</f>
        <v>172015.53999999998</v>
      </c>
      <c r="L678" s="208">
        <f>นครพนม!AQ86</f>
        <v>2143823.06</v>
      </c>
      <c r="M678" s="208">
        <f>นครพนม!AR86</f>
        <v>2426285.29</v>
      </c>
      <c r="N678" s="3"/>
      <c r="O678" s="3"/>
      <c r="P678" s="3"/>
      <c r="Q678" s="77">
        <f t="shared" si="35"/>
        <v>-282462.23</v>
      </c>
      <c r="R678" s="78">
        <f t="shared" si="36"/>
        <v>799.3374571215511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565771.21</v>
      </c>
      <c r="K679" s="207">
        <f>นครพนม!AP87</f>
        <v>580987.42999999993</v>
      </c>
      <c r="L679" s="208">
        <f>นครพนม!AQ87</f>
        <v>2007601.9</v>
      </c>
      <c r="M679" s="208">
        <f>นครพนม!AR87</f>
        <v>1593997.32</v>
      </c>
      <c r="N679" s="3"/>
      <c r="O679" s="3"/>
      <c r="P679" s="3"/>
      <c r="Q679" s="77">
        <f t="shared" si="35"/>
        <v>413604.57999999984</v>
      </c>
      <c r="R679" s="78">
        <f t="shared" si="36"/>
        <v>1124.7069467787114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720330.22</v>
      </c>
      <c r="K680" s="207">
        <f>นครพนม!AP88</f>
        <v>876707.42999999993</v>
      </c>
      <c r="L680" s="208">
        <f>นครพนม!AQ88</f>
        <v>1830340.44</v>
      </c>
      <c r="M680" s="208">
        <f>นครพนม!AR88</f>
        <v>1397348.77</v>
      </c>
      <c r="N680" s="3"/>
      <c r="O680" s="3"/>
      <c r="P680" s="3"/>
      <c r="Q680" s="77">
        <f t="shared" si="35"/>
        <v>432991.66999999993</v>
      </c>
      <c r="R680" s="78">
        <f t="shared" si="36"/>
        <v>593.11096565132857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663888.07999999996</v>
      </c>
      <c r="K681" s="207">
        <f>นครพนม!AP89</f>
        <v>702422.5</v>
      </c>
      <c r="L681" s="208">
        <f>นครพนม!AQ89</f>
        <v>1663933.52</v>
      </c>
      <c r="M681" s="208">
        <f>นครพนม!AR89</f>
        <v>1798899.96</v>
      </c>
      <c r="N681" s="3"/>
      <c r="O681" s="3"/>
      <c r="P681" s="3"/>
      <c r="Q681" s="77">
        <f t="shared" si="35"/>
        <v>-134966.43999999994</v>
      </c>
      <c r="R681" s="78">
        <f t="shared" si="36"/>
        <v>566.92794548551956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338735.84</v>
      </c>
      <c r="K682" s="207">
        <f>นครพนม!AP90</f>
        <v>910213.24</v>
      </c>
      <c r="L682" s="208">
        <f>นครพนม!AQ90</f>
        <v>1606512.8</v>
      </c>
      <c r="M682" s="208">
        <f>นครพนม!AR90</f>
        <v>1869121.7699999998</v>
      </c>
      <c r="N682" s="3"/>
      <c r="O682" s="3"/>
      <c r="P682" s="3"/>
      <c r="Q682" s="77">
        <f t="shared" si="35"/>
        <v>-262608.96999999974</v>
      </c>
      <c r="R682" s="78">
        <f t="shared" si="36"/>
        <v>521.08751216347719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346489.92</v>
      </c>
      <c r="K683" s="207">
        <f>นครพนม!AP91</f>
        <v>380951.67</v>
      </c>
      <c r="L683" s="208">
        <f>นครพนม!AQ91</f>
        <v>2148788.83</v>
      </c>
      <c r="M683" s="208">
        <f>นครพนม!AR91</f>
        <v>2003076.8599999999</v>
      </c>
      <c r="N683" s="3"/>
      <c r="O683" s="3"/>
      <c r="P683" s="3"/>
      <c r="Q683" s="77">
        <f t="shared" si="35"/>
        <v>145711.9700000002</v>
      </c>
      <c r="R683" s="78">
        <f t="shared" si="36"/>
        <v>986.58807621671258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295867.92</v>
      </c>
      <c r="K684" s="207">
        <f>นครพนม!AP92</f>
        <v>335605.66</v>
      </c>
      <c r="L684" s="208">
        <f>นครพนม!AQ92</f>
        <v>2022829.9</v>
      </c>
      <c r="M684" s="208">
        <f>นครพนม!AR92</f>
        <v>1913917.5099999998</v>
      </c>
      <c r="N684" s="3"/>
      <c r="O684" s="3"/>
      <c r="P684" s="3"/>
      <c r="Q684" s="77">
        <f t="shared" si="35"/>
        <v>108912.39000000013</v>
      </c>
      <c r="R684" s="78">
        <f t="shared" si="36"/>
        <v>1034.6956010230178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364932.08</v>
      </c>
      <c r="K685" s="207">
        <f>นครพนม!AP93</f>
        <v>155623.42000000001</v>
      </c>
      <c r="L685" s="208">
        <f>นครพนม!AQ93</f>
        <v>1175629.82</v>
      </c>
      <c r="M685" s="208">
        <f>นครพนม!AR93</f>
        <v>1247348.57</v>
      </c>
      <c r="N685" s="3"/>
      <c r="O685" s="3"/>
      <c r="P685" s="3"/>
      <c r="Q685" s="77">
        <f t="shared" si="35"/>
        <v>-71718.75</v>
      </c>
      <c r="R685" s="78">
        <f t="shared" si="36"/>
        <v>427.03589538685071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239362.24</v>
      </c>
      <c r="K686" s="207">
        <f>นครพนม!AP94</f>
        <v>362533.55</v>
      </c>
      <c r="L686" s="208">
        <f>นครพนม!AQ94</f>
        <v>2170158.21</v>
      </c>
      <c r="M686" s="208">
        <f>นครพนม!AR94</f>
        <v>2356083.77</v>
      </c>
      <c r="N686" s="3"/>
      <c r="O686" s="3"/>
      <c r="P686" s="3"/>
      <c r="Q686" s="77">
        <f t="shared" si="35"/>
        <v>-185925.56000000006</v>
      </c>
      <c r="R686" s="78">
        <f t="shared" si="36"/>
        <v>739.65855828220856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950873.96</v>
      </c>
      <c r="K687" s="207">
        <f>นครพนม!AP95</f>
        <v>1469593.88</v>
      </c>
      <c r="L687" s="208">
        <f>นครพนม!AQ95</f>
        <v>2154536.2000000002</v>
      </c>
      <c r="M687" s="208">
        <f>นครพนม!AR95</f>
        <v>1665838.32</v>
      </c>
      <c r="N687" s="3"/>
      <c r="O687" s="3"/>
      <c r="P687" s="3"/>
      <c r="Q687" s="77">
        <f t="shared" si="35"/>
        <v>488697.88000000012</v>
      </c>
      <c r="R687" s="78">
        <f t="shared" si="36"/>
        <v>626.31866279069777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737412.62</v>
      </c>
      <c r="K688" s="207">
        <f>นครพนม!AP96</f>
        <v>842856.24</v>
      </c>
      <c r="L688" s="208">
        <f>นครพนม!AQ96</f>
        <v>1804743.06</v>
      </c>
      <c r="M688" s="208">
        <f>นครพนม!AR96</f>
        <v>1741055.6099999999</v>
      </c>
      <c r="N688" s="3"/>
      <c r="O688" s="3"/>
      <c r="P688" s="3"/>
      <c r="Q688" s="77">
        <f t="shared" si="35"/>
        <v>63687.450000000186</v>
      </c>
      <c r="R688" s="78">
        <f t="shared" si="36"/>
        <v>931.72073309241102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115489.02</v>
      </c>
      <c r="K689" s="207">
        <f>นครพนม!AP97</f>
        <v>520011.67999999993</v>
      </c>
      <c r="L689" s="208">
        <f>นครพนม!AQ97</f>
        <v>1509760.43</v>
      </c>
      <c r="M689" s="208">
        <f>นครพนม!AR97</f>
        <v>1588501.61</v>
      </c>
      <c r="N689" s="3"/>
      <c r="O689" s="3"/>
      <c r="P689" s="3"/>
      <c r="Q689" s="77">
        <f t="shared" si="35"/>
        <v>-78741.180000000168</v>
      </c>
      <c r="R689" s="78">
        <f t="shared" si="36"/>
        <v>571.44603709311127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647727.16</v>
      </c>
      <c r="K690" s="207">
        <f>นครพนม!AP98</f>
        <v>765044.26</v>
      </c>
      <c r="L690" s="208">
        <f>นครพนม!AQ98</f>
        <v>1922375.53</v>
      </c>
      <c r="M690" s="208">
        <f>นครพนม!AR98</f>
        <v>1789028.3399999999</v>
      </c>
      <c r="N690" s="3"/>
      <c r="O690" s="3"/>
      <c r="P690" s="3"/>
      <c r="Q690" s="77">
        <f t="shared" si="35"/>
        <v>133347.19000000018</v>
      </c>
      <c r="R690" s="78">
        <f t="shared" si="36"/>
        <v>838.36699956389009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8173317.5699999994</v>
      </c>
      <c r="K691" s="212">
        <f>SUM(K671:K690)</f>
        <v>10665268.959999999</v>
      </c>
      <c r="L691" s="212">
        <f>SUM(L671:L690)</f>
        <v>33789591.969999999</v>
      </c>
      <c r="M691" s="212">
        <f>SUM(M671:M690)</f>
        <v>32800865.140000001</v>
      </c>
      <c r="N691" s="210">
        <v>19</v>
      </c>
      <c r="O691" s="210">
        <v>19</v>
      </c>
      <c r="P691" s="210">
        <f>N691-O691</f>
        <v>0</v>
      </c>
      <c r="Q691" s="77">
        <f t="shared" si="35"/>
        <v>988726.82999999821</v>
      </c>
      <c r="R691" s="78">
        <f>L691/H691</f>
        <v>691.07849572544683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249352.78</v>
      </c>
      <c r="K693" s="207">
        <f>นครพนม!AP99</f>
        <v>265077.25</v>
      </c>
      <c r="L693" s="208">
        <f>นครพนม!AQ99</f>
        <v>1775026.1199999999</v>
      </c>
      <c r="M693" s="208">
        <f>นครพนม!AR99</f>
        <v>1549805.76</v>
      </c>
      <c r="N693" s="3"/>
      <c r="O693" s="3"/>
      <c r="P693" s="3"/>
      <c r="Q693" s="77">
        <f t="shared" si="35"/>
        <v>225220.35999999987</v>
      </c>
      <c r="R693" s="78">
        <f t="shared" si="36"/>
        <v>616.97119221411185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20740.34</v>
      </c>
      <c r="K694" s="207">
        <f>นครพนม!AP100</f>
        <v>29679.85</v>
      </c>
      <c r="L694" s="208">
        <f>นครพนม!AQ100</f>
        <v>2032582.51</v>
      </c>
      <c r="M694" s="208">
        <f>นครพนม!AR100</f>
        <v>2021797.18</v>
      </c>
      <c r="N694" s="3"/>
      <c r="O694" s="3"/>
      <c r="P694" s="3"/>
      <c r="Q694" s="77">
        <f t="shared" si="35"/>
        <v>10785.330000000075</v>
      </c>
      <c r="R694" s="78">
        <f t="shared" si="36"/>
        <v>694.42518278100442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350893.33</v>
      </c>
      <c r="K695" s="207">
        <f>นครพนม!AP101</f>
        <v>449214.66000000003</v>
      </c>
      <c r="L695" s="208">
        <f>นครพนม!AQ101</f>
        <v>1477693.02</v>
      </c>
      <c r="M695" s="208">
        <f>นครพนม!AR101</f>
        <v>2203048.7800000003</v>
      </c>
      <c r="N695" s="3"/>
      <c r="O695" s="3"/>
      <c r="P695" s="3"/>
      <c r="Q695" s="77">
        <f t="shared" si="35"/>
        <v>-725355.76000000024</v>
      </c>
      <c r="R695" s="78">
        <f t="shared" si="36"/>
        <v>353.17710803059276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659411.42000000004</v>
      </c>
      <c r="K696" s="207">
        <f>นครพนม!AP102</f>
        <v>707260.14</v>
      </c>
      <c r="L696" s="208">
        <f>นครพนม!AQ102</f>
        <v>2038426.5</v>
      </c>
      <c r="M696" s="208">
        <f>นครพนม!AR102</f>
        <v>1906675.79</v>
      </c>
      <c r="N696" s="3"/>
      <c r="O696" s="3"/>
      <c r="P696" s="3"/>
      <c r="Q696" s="77">
        <f t="shared" si="35"/>
        <v>131750.70999999996</v>
      </c>
      <c r="R696" s="78">
        <f t="shared" si="36"/>
        <v>435.84060295060937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81806.31</v>
      </c>
      <c r="K697" s="207">
        <f>นครพนม!AP103</f>
        <v>123108.73999999998</v>
      </c>
      <c r="L697" s="208">
        <f>นครพนม!AQ103</f>
        <v>1598057</v>
      </c>
      <c r="M697" s="208">
        <f>นครพนม!AR103</f>
        <v>1880014.5599999998</v>
      </c>
      <c r="N697" s="3"/>
      <c r="O697" s="3"/>
      <c r="P697" s="3"/>
      <c r="Q697" s="77">
        <f t="shared" si="35"/>
        <v>-281957.55999999982</v>
      </c>
      <c r="R697" s="78">
        <f t="shared" si="36"/>
        <v>717.58284687920968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150428.16</v>
      </c>
      <c r="K698" s="207">
        <f>นครพนม!AP104</f>
        <v>185560.12000000002</v>
      </c>
      <c r="L698" s="208">
        <f>นครพนม!AQ104</f>
        <v>1359796.06</v>
      </c>
      <c r="M698" s="208">
        <f>นครพนม!AR104</f>
        <v>1460515.0799999998</v>
      </c>
      <c r="N698" s="3"/>
      <c r="O698" s="3"/>
      <c r="P698" s="3"/>
      <c r="Q698" s="77">
        <f t="shared" si="35"/>
        <v>-100719.01999999979</v>
      </c>
      <c r="R698" s="78">
        <f t="shared" si="36"/>
        <v>1668.4614233128834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114704.96000000001</v>
      </c>
      <c r="K699" s="207">
        <f>นครพนม!AP105</f>
        <v>281711.18</v>
      </c>
      <c r="L699" s="208">
        <f>นครพนม!AQ105</f>
        <v>2285926.36</v>
      </c>
      <c r="M699" s="208">
        <f>นครพนม!AR105</f>
        <v>2353310.42</v>
      </c>
      <c r="N699" s="3"/>
      <c r="O699" s="3"/>
      <c r="P699" s="3"/>
      <c r="Q699" s="77">
        <f t="shared" si="35"/>
        <v>-67384.060000000056</v>
      </c>
      <c r="R699" s="78">
        <f t="shared" si="36"/>
        <v>634.80321021938346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406501.74</v>
      </c>
      <c r="K700" s="207">
        <f>นครพนม!AP106</f>
        <v>423055.15</v>
      </c>
      <c r="L700" s="208">
        <f>นครพนม!AQ106</f>
        <v>1335358.5</v>
      </c>
      <c r="M700" s="208">
        <f>นครพนม!AR106</f>
        <v>1081104.0699999998</v>
      </c>
      <c r="N700" s="3"/>
      <c r="O700" s="3"/>
      <c r="P700" s="3"/>
      <c r="Q700" s="77">
        <f t="shared" si="35"/>
        <v>254254.43000000017</v>
      </c>
      <c r="R700" s="78">
        <f t="shared" si="36"/>
        <v>563.20476592155205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76884.929999999993</v>
      </c>
      <c r="K701" s="207">
        <f>นครพนม!AP107</f>
        <v>110595.31999999999</v>
      </c>
      <c r="L701" s="208">
        <f>นครพนม!AQ107</f>
        <v>1269924.52</v>
      </c>
      <c r="M701" s="208">
        <f>นครพนม!AR107</f>
        <v>1259244.33</v>
      </c>
      <c r="N701" s="3"/>
      <c r="O701" s="3"/>
      <c r="P701" s="3"/>
      <c r="Q701" s="77">
        <f t="shared" si="35"/>
        <v>10680.189999999944</v>
      </c>
      <c r="R701" s="78">
        <f t="shared" si="36"/>
        <v>611.42249398170441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158953.47</v>
      </c>
      <c r="K702" s="207">
        <f>นครพนม!AP108</f>
        <v>175107.66</v>
      </c>
      <c r="L702" s="208">
        <f>นครพนม!AQ108</f>
        <v>1821769.21</v>
      </c>
      <c r="M702" s="208">
        <f>นครพนม!AR108</f>
        <v>1769317.75</v>
      </c>
      <c r="N702" s="3"/>
      <c r="O702" s="3"/>
      <c r="P702" s="3"/>
      <c r="Q702" s="77">
        <f t="shared" si="35"/>
        <v>52451.459999999963</v>
      </c>
      <c r="R702" s="78">
        <f t="shared" si="36"/>
        <v>611.12687353237163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547957.87</v>
      </c>
      <c r="K703" s="207">
        <f>นครพนม!AP109</f>
        <v>458460.58999999997</v>
      </c>
      <c r="L703" s="208">
        <f>นครพนม!AQ109</f>
        <v>2060553.1</v>
      </c>
      <c r="M703" s="208">
        <f>นครพนม!AR109</f>
        <v>2015635.4100000001</v>
      </c>
      <c r="N703" s="3"/>
      <c r="O703" s="3"/>
      <c r="P703" s="3"/>
      <c r="Q703" s="77">
        <f t="shared" si="35"/>
        <v>44917.689999999944</v>
      </c>
      <c r="R703" s="78">
        <f t="shared" si="36"/>
        <v>800.83680528565878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43368.93</v>
      </c>
      <c r="K704" s="207">
        <f>นครพนม!AP110</f>
        <v>380838.58</v>
      </c>
      <c r="L704" s="208">
        <f>นครพนม!AQ110</f>
        <v>1009188.4</v>
      </c>
      <c r="M704" s="208">
        <f>นครพนม!AR110</f>
        <v>1010375.0799999998</v>
      </c>
      <c r="N704" s="3"/>
      <c r="O704" s="3"/>
      <c r="P704" s="3"/>
      <c r="Q704" s="77">
        <f t="shared" si="35"/>
        <v>-1186.6799999998184</v>
      </c>
      <c r="R704" s="78">
        <f t="shared" si="36"/>
        <v>510.20647118301315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288165.84000000003</v>
      </c>
      <c r="K705" s="207">
        <f>นครพนม!AP111</f>
        <v>456270.15</v>
      </c>
      <c r="L705" s="208">
        <f>นครพนม!AQ111</f>
        <v>1526598.4300000002</v>
      </c>
      <c r="M705" s="208">
        <f>นครพนม!AR111</f>
        <v>1416962.98</v>
      </c>
      <c r="N705" s="3"/>
      <c r="O705" s="3"/>
      <c r="P705" s="3"/>
      <c r="Q705" s="77">
        <f t="shared" si="35"/>
        <v>109635.45000000019</v>
      </c>
      <c r="R705" s="78">
        <f t="shared" si="36"/>
        <v>649.61635319148945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288402.01</v>
      </c>
      <c r="K706" s="207">
        <f>นครพนม!AP112</f>
        <v>389941.55000000005</v>
      </c>
      <c r="L706" s="208">
        <f>นครพนม!AQ112</f>
        <v>1077613.3799999999</v>
      </c>
      <c r="M706" s="208">
        <f>นครพนม!AR112</f>
        <v>1014618.24</v>
      </c>
      <c r="N706" s="3"/>
      <c r="O706" s="3"/>
      <c r="P706" s="3"/>
      <c r="Q706" s="77">
        <f t="shared" si="35"/>
        <v>62995.139999999898</v>
      </c>
      <c r="R706" s="78">
        <f t="shared" si="36"/>
        <v>634.63685512367488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310781.64</v>
      </c>
      <c r="K707" s="207">
        <f>นครพนม!AP113</f>
        <v>340904.22000000003</v>
      </c>
      <c r="L707" s="208">
        <f>นครพนม!AQ113</f>
        <v>1145395.1500000001</v>
      </c>
      <c r="M707" s="208">
        <f>นครพนม!AR113</f>
        <v>1288236.58</v>
      </c>
      <c r="N707" s="3"/>
      <c r="O707" s="3"/>
      <c r="P707" s="3"/>
      <c r="Q707" s="77">
        <f t="shared" si="35"/>
        <v>-142841.42999999993</v>
      </c>
      <c r="R707" s="78">
        <f t="shared" si="36"/>
        <v>542.84130331753556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3748353.7300000009</v>
      </c>
      <c r="K708" s="228">
        <f>SUM(K692:K707)</f>
        <v>4776785.1599999992</v>
      </c>
      <c r="L708" s="212">
        <f>SUM(L692:L707)</f>
        <v>23813908.259999998</v>
      </c>
      <c r="M708" s="212">
        <f>SUM(M692:M707)</f>
        <v>24230662.009999998</v>
      </c>
      <c r="N708" s="210">
        <v>15</v>
      </c>
      <c r="O708" s="210">
        <v>15</v>
      </c>
      <c r="P708" s="210">
        <f>N708-O708</f>
        <v>0</v>
      </c>
      <c r="Q708" s="77">
        <f t="shared" si="35"/>
        <v>-416753.75</v>
      </c>
      <c r="R708" s="78">
        <f>L708/H708</f>
        <v>603.70907721948993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354494.38</v>
      </c>
      <c r="K710" s="207">
        <f>นครพนม!AP114</f>
        <v>478962.39</v>
      </c>
      <c r="L710" s="208">
        <f>นครพนม!AQ114</f>
        <v>2225741.75</v>
      </c>
      <c r="M710" s="208">
        <f>นครพนม!AR114</f>
        <v>2343640.17</v>
      </c>
      <c r="N710" s="3"/>
      <c r="O710" s="3"/>
      <c r="P710" s="3"/>
      <c r="Q710" s="77">
        <f t="shared" ref="Q710:Q744" si="37">L710-M710</f>
        <v>-117898.41999999993</v>
      </c>
      <c r="R710" s="78">
        <f t="shared" ref="R710:R745" si="38">L710/H710</f>
        <v>609.29147276211336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176586</v>
      </c>
      <c r="K711" s="207">
        <f>นครพนม!AP115</f>
        <v>171872.16</v>
      </c>
      <c r="L711" s="208">
        <f>นครพนม!AQ115</f>
        <v>1389387.03</v>
      </c>
      <c r="M711" s="208">
        <f>นครพนม!AR115</f>
        <v>1602133.6199999999</v>
      </c>
      <c r="N711" s="3"/>
      <c r="O711" s="3"/>
      <c r="P711" s="3"/>
      <c r="Q711" s="77">
        <f t="shared" si="37"/>
        <v>-212746.58999999985</v>
      </c>
      <c r="R711" s="78">
        <f t="shared" si="38"/>
        <v>969.56526866713193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287936.61</v>
      </c>
      <c r="K712" s="207">
        <f>นครพนม!AP116</f>
        <v>654998.07999999996</v>
      </c>
      <c r="L712" s="208">
        <f>นครพนม!AQ116</f>
        <v>1277973.29</v>
      </c>
      <c r="M712" s="208">
        <f>นครพนม!AR116</f>
        <v>1279561.21</v>
      </c>
      <c r="N712" s="3"/>
      <c r="O712" s="3"/>
      <c r="P712" s="3"/>
      <c r="Q712" s="77">
        <f t="shared" si="37"/>
        <v>-1587.9199999999255</v>
      </c>
      <c r="R712" s="78">
        <f t="shared" si="38"/>
        <v>595.79174358974365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244170.81</v>
      </c>
      <c r="K713" s="207">
        <f>นครพนม!AP117</f>
        <v>249363.48000000004</v>
      </c>
      <c r="L713" s="208">
        <f>นครพนม!AQ117</f>
        <v>2077153.22</v>
      </c>
      <c r="M713" s="208">
        <f>นครพนม!AR117</f>
        <v>2051211.08</v>
      </c>
      <c r="N713" s="3"/>
      <c r="O713" s="3"/>
      <c r="P713" s="3"/>
      <c r="Q713" s="77">
        <f t="shared" si="37"/>
        <v>25942.139999999898</v>
      </c>
      <c r="R713" s="78">
        <f t="shared" si="38"/>
        <v>928.12923145665775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207514.5</v>
      </c>
      <c r="K714" s="207">
        <f>นครพนม!AP118</f>
        <v>424414.81999999995</v>
      </c>
      <c r="L714" s="208">
        <f>นครพนม!AQ118</f>
        <v>1876235.9</v>
      </c>
      <c r="M714" s="208">
        <f>นครพนม!AR118</f>
        <v>1603135.9400000002</v>
      </c>
      <c r="N714" s="3"/>
      <c r="O714" s="3"/>
      <c r="P714" s="3"/>
      <c r="Q714" s="77">
        <f t="shared" si="37"/>
        <v>273099.95999999973</v>
      </c>
      <c r="R714" s="78">
        <f t="shared" si="38"/>
        <v>756.54673387096773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395941.25</v>
      </c>
      <c r="K715" s="207">
        <f>นครพนม!AP119</f>
        <v>367285.58</v>
      </c>
      <c r="L715" s="208">
        <f>นครพนม!AQ119</f>
        <v>1735164.46</v>
      </c>
      <c r="M715" s="208">
        <f>นครพนม!AR119</f>
        <v>2096976.01</v>
      </c>
      <c r="N715" s="3"/>
      <c r="O715" s="3"/>
      <c r="P715" s="3"/>
      <c r="Q715" s="77">
        <f t="shared" si="37"/>
        <v>-361811.55000000005</v>
      </c>
      <c r="R715" s="78">
        <f t="shared" si="38"/>
        <v>501.05817499278083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173471.02</v>
      </c>
      <c r="K716" s="207">
        <f>นครพนม!AP120</f>
        <v>197145.9</v>
      </c>
      <c r="L716" s="208">
        <f>นครพนม!AQ120</f>
        <v>1389697.12</v>
      </c>
      <c r="M716" s="208">
        <f>นครพนม!AR120</f>
        <v>1613500.62</v>
      </c>
      <c r="N716" s="3"/>
      <c r="O716" s="3"/>
      <c r="P716" s="3"/>
      <c r="Q716" s="77">
        <f t="shared" si="37"/>
        <v>-223803.5</v>
      </c>
      <c r="R716" s="78">
        <f t="shared" si="38"/>
        <v>382.41527793065495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722184.67</v>
      </c>
      <c r="K717" s="207">
        <f>นครพนม!AP121</f>
        <v>838661.93</v>
      </c>
      <c r="L717" s="208">
        <f>นครพนม!AQ121</f>
        <v>2397183.61</v>
      </c>
      <c r="M717" s="208">
        <f>นครพนม!AR121</f>
        <v>1898866.1700000002</v>
      </c>
      <c r="N717" s="3"/>
      <c r="O717" s="3"/>
      <c r="P717" s="3"/>
      <c r="Q717" s="77">
        <f t="shared" si="37"/>
        <v>498317.43999999971</v>
      </c>
      <c r="R717" s="78">
        <f t="shared" si="38"/>
        <v>559.69731730095725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2562299.2400000002</v>
      </c>
      <c r="K718" s="212">
        <f>SUM(K709:K717)</f>
        <v>3382704.34</v>
      </c>
      <c r="L718" s="212">
        <f>SUM(L709:L717)</f>
        <v>14368536.379999999</v>
      </c>
      <c r="M718" s="212">
        <f>SUM(M709:M717)</f>
        <v>14489024.819999998</v>
      </c>
      <c r="N718" s="210">
        <v>8</v>
      </c>
      <c r="O718" s="210">
        <v>8</v>
      </c>
      <c r="P718" s="210">
        <f>N718-O718</f>
        <v>0</v>
      </c>
      <c r="Q718" s="77">
        <f t="shared" si="37"/>
        <v>-120488.43999999948</v>
      </c>
      <c r="R718" s="78">
        <f>L718/H718</f>
        <v>615.90879934845043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766820.37</v>
      </c>
      <c r="K720" s="207">
        <f>นครพนม!AP122</f>
        <v>1040229.86</v>
      </c>
      <c r="L720" s="208">
        <f>นครพนม!AQ122</f>
        <v>2344690.85</v>
      </c>
      <c r="M720" s="208">
        <f>นครพนม!AR122</f>
        <v>1889594.85</v>
      </c>
      <c r="N720" s="3"/>
      <c r="O720" s="3"/>
      <c r="P720" s="3"/>
      <c r="R720" s="78">
        <f t="shared" si="38"/>
        <v>1155.5893790044358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1042333.41</v>
      </c>
      <c r="K721" s="207">
        <f>นครพนม!AP123</f>
        <v>2191572.36</v>
      </c>
      <c r="L721" s="208">
        <f>นครพนม!AQ123</f>
        <v>1330547.53</v>
      </c>
      <c r="M721" s="208">
        <f>นครพนม!AR123</f>
        <v>937262.75</v>
      </c>
      <c r="N721" s="3"/>
      <c r="O721" s="3"/>
      <c r="P721" s="3"/>
      <c r="Q721" s="77">
        <f t="shared" si="37"/>
        <v>393284.78</v>
      </c>
      <c r="R721" s="78">
        <f t="shared" si="38"/>
        <v>415.14743525741028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140492.57</v>
      </c>
      <c r="K722" s="207">
        <f>นครพนม!AP124</f>
        <v>628179.37</v>
      </c>
      <c r="L722" s="208">
        <f>นครพนม!AQ124</f>
        <v>883344.28</v>
      </c>
      <c r="M722" s="208">
        <f>นครพนม!AR124</f>
        <v>599689.73</v>
      </c>
      <c r="N722" s="3"/>
      <c r="O722" s="3"/>
      <c r="P722" s="3"/>
      <c r="Q722" s="77">
        <f t="shared" si="37"/>
        <v>283654.55000000005</v>
      </c>
      <c r="R722" s="78">
        <f t="shared" si="38"/>
        <v>696.64375394321769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159438.95000000001</v>
      </c>
      <c r="K723" s="207">
        <f>นครพนม!AP125</f>
        <v>963353.51</v>
      </c>
      <c r="L723" s="208">
        <f>นครพนม!AQ125</f>
        <v>811513.16</v>
      </c>
      <c r="M723" s="208">
        <f>นครพนม!AR125</f>
        <v>680137.04999999993</v>
      </c>
      <c r="N723" s="3"/>
      <c r="O723" s="3"/>
      <c r="P723" s="3"/>
      <c r="Q723" s="77">
        <f t="shared" si="37"/>
        <v>131376.1100000001</v>
      </c>
      <c r="R723" s="78">
        <f t="shared" si="38"/>
        <v>362.44446627958911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345671.03</v>
      </c>
      <c r="K724" s="207">
        <f>นครพนม!AP126</f>
        <v>601259.05000000005</v>
      </c>
      <c r="L724" s="208">
        <f>นครพนม!AQ126</f>
        <v>2567220.69</v>
      </c>
      <c r="M724" s="208">
        <f>นครพนม!AR126</f>
        <v>2233466.37</v>
      </c>
      <c r="N724" s="3"/>
      <c r="O724" s="3"/>
      <c r="P724" s="3"/>
      <c r="Q724" s="77">
        <f t="shared" si="37"/>
        <v>333754.31999999983</v>
      </c>
      <c r="R724" s="78">
        <f t="shared" si="38"/>
        <v>530.85622208436723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377183.66</v>
      </c>
      <c r="K725" s="207">
        <f>นครพนม!AP127</f>
        <v>812100.62999999989</v>
      </c>
      <c r="L725" s="208">
        <f>นครพนม!AQ127</f>
        <v>2079013.49</v>
      </c>
      <c r="M725" s="208">
        <f>นครพนม!AR127</f>
        <v>1848973.3900000001</v>
      </c>
      <c r="N725" s="3"/>
      <c r="O725" s="3"/>
      <c r="P725" s="3"/>
      <c r="Q725" s="77">
        <f t="shared" si="37"/>
        <v>230040.09999999986</v>
      </c>
      <c r="R725" s="78">
        <f t="shared" si="38"/>
        <v>496.77741696535247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1050437.31</v>
      </c>
      <c r="K726" s="207">
        <f>นครพนม!AP128</f>
        <v>2130793.21</v>
      </c>
      <c r="L726" s="208">
        <f>นครพนม!AQ128</f>
        <v>1671617.24</v>
      </c>
      <c r="M726" s="208">
        <f>นครพนม!AR128</f>
        <v>1777340.53</v>
      </c>
      <c r="N726" s="3"/>
      <c r="O726" s="3"/>
      <c r="P726" s="3"/>
      <c r="Q726" s="77">
        <f t="shared" si="37"/>
        <v>-105723.29000000004</v>
      </c>
      <c r="R726" s="78">
        <f t="shared" si="38"/>
        <v>402.6053082851638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376011.71</v>
      </c>
      <c r="K727" s="261">
        <f>นครพนม!AP129</f>
        <v>53991.150000000023</v>
      </c>
      <c r="L727" s="208">
        <f>นครพนม!AQ129</f>
        <v>2123266.37</v>
      </c>
      <c r="M727" s="208">
        <f>นครพนม!AR129</f>
        <v>2239943.46</v>
      </c>
      <c r="N727" s="3"/>
      <c r="O727" s="3"/>
      <c r="P727" s="3"/>
      <c r="Q727" s="77">
        <f t="shared" si="37"/>
        <v>-116677.08999999985</v>
      </c>
      <c r="R727" s="78">
        <f t="shared" si="38"/>
        <v>841.56415774871186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779804.88</v>
      </c>
      <c r="K728" s="206">
        <f>นครพนม!AP130</f>
        <v>837133.81</v>
      </c>
      <c r="L728" s="208">
        <f>นครพนม!AQ130</f>
        <v>2232915.85</v>
      </c>
      <c r="M728" s="208">
        <f>นครพนม!AR130</f>
        <v>2679876.7500000005</v>
      </c>
      <c r="N728" s="3"/>
      <c r="O728" s="3"/>
      <c r="P728" s="3"/>
      <c r="Q728" s="77">
        <f t="shared" si="37"/>
        <v>-446960.90000000037</v>
      </c>
      <c r="R728" s="78">
        <f t="shared" si="38"/>
        <v>674.80080084617714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768572.7</v>
      </c>
      <c r="K729" s="207">
        <f>นครพนม!AP131</f>
        <v>1308676.6599999999</v>
      </c>
      <c r="L729" s="208">
        <f>นครพนม!AQ131</f>
        <v>1996796.71</v>
      </c>
      <c r="M729" s="208">
        <f>นครพนม!AR131</f>
        <v>1470085.6300000001</v>
      </c>
      <c r="N729" s="3"/>
      <c r="O729" s="3"/>
      <c r="P729" s="3"/>
      <c r="Q729" s="77">
        <f t="shared" si="37"/>
        <v>526711.07999999984</v>
      </c>
      <c r="R729" s="78">
        <f t="shared" si="38"/>
        <v>573.13338404133174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651593.55000000005</v>
      </c>
      <c r="K730" s="207">
        <f>นครพนม!AP132</f>
        <v>1774718.18</v>
      </c>
      <c r="L730" s="208">
        <f>นครพนม!AQ132</f>
        <v>2380017.5699999998</v>
      </c>
      <c r="M730" s="208">
        <f>นครพนม!AR132</f>
        <v>1827297.69</v>
      </c>
      <c r="N730" s="3"/>
      <c r="O730" s="3"/>
      <c r="P730" s="3"/>
      <c r="Q730" s="77">
        <f t="shared" si="37"/>
        <v>552719.87999999989</v>
      </c>
      <c r="R730" s="78">
        <f t="shared" si="38"/>
        <v>671.94171936758892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6458360.1400000006</v>
      </c>
      <c r="K731" s="228">
        <f>SUM(K719:K730)</f>
        <v>12342007.789999999</v>
      </c>
      <c r="L731" s="212">
        <f>SUM(L719:L730)</f>
        <v>20420943.739999998</v>
      </c>
      <c r="M731" s="212">
        <f>SUM(M719:M730)</f>
        <v>18183668.199999999</v>
      </c>
      <c r="N731" s="210">
        <v>11</v>
      </c>
      <c r="O731" s="210">
        <v>11</v>
      </c>
      <c r="P731" s="210">
        <f>N731-O731</f>
        <v>0</v>
      </c>
      <c r="Q731" s="77">
        <f t="shared" si="37"/>
        <v>2237275.5399999991</v>
      </c>
      <c r="R731" s="78">
        <f>L731/H731</f>
        <v>587.28125330725868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1191331.27</v>
      </c>
      <c r="K733" s="207">
        <f>นครพนม!AP133</f>
        <v>2317917.5699999998</v>
      </c>
      <c r="L733" s="208">
        <f>นครพนม!AQ133</f>
        <v>2700802.42</v>
      </c>
      <c r="M733" s="208">
        <f>นครพนม!AR133</f>
        <v>1696272.5800000003</v>
      </c>
      <c r="N733" s="3"/>
      <c r="O733" s="3"/>
      <c r="P733" s="3"/>
      <c r="Q733" s="77">
        <f t="shared" si="37"/>
        <v>1004529.8399999996</v>
      </c>
      <c r="R733" s="78">
        <f t="shared" si="38"/>
        <v>1203.0300311804008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305248.49</v>
      </c>
      <c r="K734" s="207">
        <f>นครพนม!AP134</f>
        <v>291180.55</v>
      </c>
      <c r="L734" s="208">
        <f>นครพนม!AQ134</f>
        <v>2047805.95</v>
      </c>
      <c r="M734" s="208">
        <f>นครพนม!AR134</f>
        <v>1914077.1199999999</v>
      </c>
      <c r="N734" s="3"/>
      <c r="O734" s="3"/>
      <c r="P734" s="3"/>
      <c r="Q734" s="77">
        <f t="shared" si="37"/>
        <v>133728.83000000007</v>
      </c>
      <c r="R734" s="78">
        <f t="shared" si="38"/>
        <v>415.79816243654824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376254.85</v>
      </c>
      <c r="K735" s="207">
        <f>นครพนม!AP135</f>
        <v>645086.03</v>
      </c>
      <c r="L735" s="208">
        <f>นครพนม!AQ135</f>
        <v>2306923.6100000003</v>
      </c>
      <c r="M735" s="208">
        <f>นครพนม!AR135</f>
        <v>2259340.17</v>
      </c>
      <c r="N735" s="3"/>
      <c r="O735" s="3"/>
      <c r="P735" s="3"/>
      <c r="Q735" s="77">
        <f t="shared" si="37"/>
        <v>47583.44000000041</v>
      </c>
      <c r="R735" s="78">
        <f t="shared" si="38"/>
        <v>1093.3287251184836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637029.07999999996</v>
      </c>
      <c r="K736" s="207">
        <f>นครพนม!AP136</f>
        <v>853626.90999999992</v>
      </c>
      <c r="L736" s="208">
        <f>นครพนม!AQ136</f>
        <v>1489471.74</v>
      </c>
      <c r="M736" s="208">
        <f>นครพนม!AR136</f>
        <v>1196755.29</v>
      </c>
      <c r="N736" s="3"/>
      <c r="O736" s="3"/>
      <c r="P736" s="3"/>
      <c r="Q736" s="77">
        <f>L736-M736</f>
        <v>292716.44999999995</v>
      </c>
      <c r="R736" s="78">
        <f>L736/H736</f>
        <v>740.66222774738935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2509863.69</v>
      </c>
      <c r="K737" s="228">
        <f>SUM(K732:K736)</f>
        <v>4107811.0599999996</v>
      </c>
      <c r="L737" s="212">
        <f>SUM(L733:L736)</f>
        <v>8545003.7200000007</v>
      </c>
      <c r="M737" s="212">
        <f>SUM(M733:M736)</f>
        <v>7066445.1600000001</v>
      </c>
      <c r="N737" s="210">
        <v>4</v>
      </c>
      <c r="O737" s="210">
        <v>4</v>
      </c>
      <c r="P737" s="210">
        <f>N737-O737</f>
        <v>0</v>
      </c>
      <c r="Q737" s="77">
        <f t="shared" si="37"/>
        <v>1478558.5600000005</v>
      </c>
      <c r="R737" s="78">
        <f>L737/H737</f>
        <v>756.79777876184573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1014590.49</v>
      </c>
      <c r="K739" s="207">
        <f>นครพนม!AP137</f>
        <v>365407.80000000005</v>
      </c>
      <c r="L739" s="208">
        <f>นครพนม!AQ137</f>
        <v>2771525.51</v>
      </c>
      <c r="M739" s="208">
        <f>นครพนม!AR137</f>
        <v>2554823.1999999997</v>
      </c>
      <c r="N739" s="3"/>
      <c r="O739" s="3"/>
      <c r="P739" s="3"/>
      <c r="Q739" s="77">
        <f t="shared" si="37"/>
        <v>216702.31000000006</v>
      </c>
      <c r="R739" s="78">
        <f t="shared" si="38"/>
        <v>1086.0209678683384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580864.39</v>
      </c>
      <c r="K740" s="207">
        <f>นครพนม!AP138</f>
        <v>679966.19000000006</v>
      </c>
      <c r="L740" s="208">
        <f>นครพนม!AQ138</f>
        <v>1478409.52</v>
      </c>
      <c r="M740" s="208">
        <f>นครพนม!AR138</f>
        <v>1459907.7300000002</v>
      </c>
      <c r="N740" s="3"/>
      <c r="O740" s="3"/>
      <c r="P740" s="3"/>
      <c r="Q740" s="77">
        <f t="shared" si="37"/>
        <v>18501.789999999804</v>
      </c>
      <c r="R740" s="78">
        <f t="shared" si="38"/>
        <v>1484.3469076305221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1849678.49</v>
      </c>
      <c r="K741" s="207">
        <f>นครพนม!AP139</f>
        <v>1835938.54</v>
      </c>
      <c r="L741" s="208">
        <f>นครพนม!AQ139</f>
        <v>3409024.35</v>
      </c>
      <c r="M741" s="208">
        <f>นครพนม!AR139</f>
        <v>3056717.9799999995</v>
      </c>
      <c r="N741" s="3"/>
      <c r="O741" s="3"/>
      <c r="P741" s="3"/>
      <c r="Q741" s="77">
        <f t="shared" si="37"/>
        <v>352306.37000000058</v>
      </c>
      <c r="R741" s="78">
        <f t="shared" si="38"/>
        <v>882.93818958818963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3445133.37</v>
      </c>
      <c r="K742" s="228">
        <f>SUM(K738:K741)</f>
        <v>2881312.5300000003</v>
      </c>
      <c r="L742" s="212">
        <f>SUM(L738:L741)</f>
        <v>7658959.379999999</v>
      </c>
      <c r="M742" s="212">
        <f>SUM(M738:M741)</f>
        <v>7071448.9099999992</v>
      </c>
      <c r="N742" s="210">
        <v>3</v>
      </c>
      <c r="O742" s="210">
        <v>3</v>
      </c>
      <c r="P742" s="210">
        <f>N742-O742</f>
        <v>0</v>
      </c>
      <c r="Q742" s="77">
        <f t="shared" si="37"/>
        <v>587510.46999999974</v>
      </c>
      <c r="R742" s="78">
        <f t="shared" si="38"/>
        <v>1033.7372627885004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69585767.260000005</v>
      </c>
      <c r="K743" s="242">
        <f t="shared" si="39"/>
        <v>92504974.530000001</v>
      </c>
      <c r="L743" s="241">
        <f t="shared" si="39"/>
        <v>245888401.20999998</v>
      </c>
      <c r="M743" s="241">
        <f t="shared" si="39"/>
        <v>242904433.56999999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2983967.6399999857</v>
      </c>
      <c r="R743" s="78">
        <f t="shared" si="38"/>
        <v>631.49346957696412</v>
      </c>
    </row>
    <row r="744" spans="1:18" ht="24.6" customHeight="1" x14ac:dyDescent="0.7">
      <c r="A744" s="87"/>
      <c r="B744" s="85"/>
      <c r="C744" s="85"/>
      <c r="D744" s="85"/>
      <c r="E744" s="334" t="s">
        <v>472</v>
      </c>
      <c r="F744" s="335"/>
      <c r="G744" s="336"/>
      <c r="H744" s="86"/>
      <c r="I744" s="87"/>
      <c r="J744" s="83">
        <f>J743/O743</f>
        <v>511660.05338235298</v>
      </c>
      <c r="K744" s="84">
        <f>K743/O743</f>
        <v>680183.63624999998</v>
      </c>
      <c r="L744" s="83">
        <f>L743/O743</f>
        <v>1808002.9500735293</v>
      </c>
      <c r="M744" s="83">
        <f>M743/O743</f>
        <v>1786062.0115441177</v>
      </c>
      <c r="N744" s="85"/>
      <c r="O744" s="85"/>
      <c r="P744" s="85"/>
      <c r="Q744" s="77">
        <f t="shared" si="37"/>
        <v>21940.938529411564</v>
      </c>
    </row>
    <row r="745" spans="1:18" ht="24.6" customHeight="1" x14ac:dyDescent="0.7">
      <c r="A745" s="85"/>
      <c r="B745" s="85"/>
      <c r="C745" s="85"/>
      <c r="D745" s="85"/>
      <c r="E745" s="309" t="s">
        <v>477</v>
      </c>
      <c r="F745" s="310"/>
      <c r="G745" s="311"/>
      <c r="H745" s="86">
        <f>H82+H332+H458+H552+H581+H743</f>
        <v>2313865</v>
      </c>
      <c r="I745" s="87"/>
      <c r="J745" s="83">
        <f t="shared" ref="J745:P745" si="40">J82+J332+J458+J552+J581+J743</f>
        <v>552564696.49999988</v>
      </c>
      <c r="K745" s="84">
        <f t="shared" si="40"/>
        <v>658622135.38</v>
      </c>
      <c r="L745" s="83">
        <f t="shared" si="40"/>
        <v>1568730313.1399999</v>
      </c>
      <c r="M745" s="83">
        <f>M82+M332+M458+M552+M581+M743</f>
        <v>1515818535.8199999</v>
      </c>
      <c r="N745" s="88">
        <f t="shared" si="40"/>
        <v>595</v>
      </c>
      <c r="O745" s="88">
        <f t="shared" si="40"/>
        <v>595</v>
      </c>
      <c r="P745" s="88">
        <f t="shared" si="40"/>
        <v>0</v>
      </c>
      <c r="Q745" s="77">
        <f>L745-M745</f>
        <v>52911777.319999933</v>
      </c>
      <c r="R745" s="78">
        <f t="shared" si="38"/>
        <v>677.96967979549368</v>
      </c>
    </row>
    <row r="746" spans="1:18" ht="24.6" customHeight="1" x14ac:dyDescent="0.7">
      <c r="A746" s="85"/>
      <c r="B746" s="85"/>
      <c r="C746" s="85"/>
      <c r="D746" s="85"/>
      <c r="E746" s="309" t="s">
        <v>478</v>
      </c>
      <c r="F746" s="310"/>
      <c r="G746" s="311"/>
      <c r="H746" s="86"/>
      <c r="I746" s="87"/>
      <c r="J746" s="83">
        <f>J745/O745</f>
        <v>928680.16218487371</v>
      </c>
      <c r="K746" s="83">
        <f>K745/O745</f>
        <v>1106927.9586218488</v>
      </c>
      <c r="L746" s="83">
        <f>L745/O745</f>
        <v>2636521.5346890753</v>
      </c>
      <c r="M746" s="83">
        <f>M745/O745</f>
        <v>2547594.1778487395</v>
      </c>
      <c r="N746" s="85"/>
      <c r="O746" s="85"/>
      <c r="P746" s="85"/>
      <c r="Q746" s="77">
        <f>L746-M746</f>
        <v>88927.356840335764</v>
      </c>
    </row>
    <row r="747" spans="1:18" x14ac:dyDescent="0.7">
      <c r="A747" s="71" t="s">
        <v>2670</v>
      </c>
    </row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Q151"/>
  <sheetViews>
    <sheetView topLeftCell="AI1" zoomScale="98" zoomScaleNormal="98" workbookViewId="0">
      <selection activeCell="AP10" sqref="AP10:AP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9.59765625" bestFit="1" customWidth="1"/>
    <col min="12" max="12" width="16" bestFit="1" customWidth="1"/>
    <col min="13" max="13" width="18.296875" bestFit="1" customWidth="1"/>
    <col min="14" max="14" width="18.3984375" bestFit="1" customWidth="1"/>
    <col min="15" max="15" width="17.796875" bestFit="1" customWidth="1"/>
    <col min="16" max="16" width="19.5" bestFit="1" customWidth="1"/>
    <col min="17" max="17" width="19.3984375" bestFit="1" customWidth="1"/>
    <col min="18" max="18" width="21.5" bestFit="1" customWidth="1"/>
    <col min="19" max="19" width="31.19921875" bestFit="1" customWidth="1"/>
    <col min="20" max="20" width="14.5" bestFit="1" customWidth="1"/>
    <col min="21" max="21" width="25.09765625" bestFit="1" customWidth="1"/>
    <col min="22" max="22" width="41.8984375" bestFit="1" customWidth="1"/>
    <col min="23" max="23" width="42.5" bestFit="1" customWidth="1"/>
    <col min="24" max="24" width="26.796875" bestFit="1" customWidth="1"/>
    <col min="25" max="25" width="52" bestFit="1" customWidth="1"/>
    <col min="26" max="26" width="14.5" bestFit="1" customWidth="1"/>
    <col min="27" max="27" width="18.59765625" bestFit="1" customWidth="1"/>
    <col min="28" max="28" width="24.796875" bestFit="1" customWidth="1"/>
    <col min="29" max="29" width="23.19921875" bestFit="1" customWidth="1"/>
    <col min="30" max="30" width="39.796875" bestFit="1" customWidth="1"/>
    <col min="31" max="31" width="28.796875" bestFit="1" customWidth="1"/>
    <col min="32" max="36" width="28.796875" customWidth="1"/>
    <col min="37" max="37" width="20.69921875" bestFit="1" customWidth="1"/>
    <col min="38" max="38" width="15.09765625" style="123" bestFit="1" customWidth="1"/>
    <col min="39" max="39" width="15.69921875" style="134" bestFit="1" customWidth="1"/>
    <col min="40" max="40" width="14" style="125" bestFit="1" customWidth="1"/>
    <col min="41" max="41" width="15.8984375" style="135" bestFit="1" customWidth="1"/>
    <col min="42" max="42" width="16.59765625" style="136" bestFit="1" customWidth="1"/>
    <col min="43" max="43" width="14.8984375" style="125" bestFit="1" customWidth="1"/>
    <col min="44" max="16384" width="4.8984375" style="121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2063</v>
      </c>
      <c r="O1" t="s">
        <v>2064</v>
      </c>
      <c r="P1" t="s">
        <v>2065</v>
      </c>
      <c r="Q1" t="s">
        <v>2122</v>
      </c>
      <c r="R1" t="s">
        <v>2066</v>
      </c>
      <c r="S1" t="s">
        <v>2067</v>
      </c>
      <c r="T1" t="s">
        <v>2068</v>
      </c>
      <c r="U1" t="s">
        <v>2069</v>
      </c>
      <c r="V1" t="s">
        <v>2124</v>
      </c>
      <c r="W1" t="s">
        <v>2070</v>
      </c>
      <c r="X1" t="s">
        <v>2071</v>
      </c>
      <c r="Y1" t="s">
        <v>2072</v>
      </c>
      <c r="Z1" t="s">
        <v>2073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2126</v>
      </c>
      <c r="AJ1" t="s">
        <v>2082</v>
      </c>
      <c r="AK1" t="s">
        <v>2083</v>
      </c>
      <c r="AL1" s="123" t="s">
        <v>0</v>
      </c>
      <c r="AM1" s="124" t="s">
        <v>1</v>
      </c>
      <c r="AN1" s="125" t="s">
        <v>2</v>
      </c>
      <c r="AO1" s="126" t="s">
        <v>3</v>
      </c>
      <c r="AP1" s="127" t="s">
        <v>4</v>
      </c>
      <c r="AQ1" s="128" t="s">
        <v>5</v>
      </c>
    </row>
    <row r="2" spans="1:4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2130</v>
      </c>
      <c r="R2" t="s">
        <v>2096</v>
      </c>
      <c r="S2" t="s">
        <v>2097</v>
      </c>
      <c r="T2" t="s">
        <v>2098</v>
      </c>
      <c r="U2" t="s">
        <v>2099</v>
      </c>
      <c r="V2" t="s">
        <v>2132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2134</v>
      </c>
      <c r="AJ2" t="s">
        <v>2112</v>
      </c>
      <c r="AK2" t="s">
        <v>2113</v>
      </c>
    </row>
    <row r="3" spans="1:43" x14ac:dyDescent="0.25">
      <c r="E3" t="s">
        <v>2114</v>
      </c>
      <c r="F3">
        <v>44560381.600000001</v>
      </c>
      <c r="G3">
        <v>3068819.61</v>
      </c>
      <c r="H3">
        <v>4452981.3600000003</v>
      </c>
      <c r="I3">
        <v>59874658.049999997</v>
      </c>
      <c r="J3">
        <v>24318791.699999999</v>
      </c>
      <c r="K3">
        <v>2</v>
      </c>
      <c r="L3">
        <v>149057.12</v>
      </c>
      <c r="M3">
        <v>1872736.34</v>
      </c>
      <c r="N3">
        <v>299520</v>
      </c>
      <c r="O3">
        <v>3756434.83</v>
      </c>
      <c r="P3">
        <v>432186.14</v>
      </c>
      <c r="Q3">
        <v>2560</v>
      </c>
      <c r="R3">
        <v>522090</v>
      </c>
      <c r="S3">
        <v>-31731266.760000002</v>
      </c>
      <c r="T3">
        <v>147506086.99000001</v>
      </c>
      <c r="U3">
        <v>12851.67</v>
      </c>
      <c r="V3">
        <v>3200</v>
      </c>
      <c r="W3">
        <v>83412483.420000002</v>
      </c>
      <c r="X3">
        <v>20850967.77</v>
      </c>
      <c r="Y3">
        <v>70427.360000000001</v>
      </c>
      <c r="Z3">
        <v>70406383.5</v>
      </c>
      <c r="AA3">
        <v>12458833.1</v>
      </c>
      <c r="AB3">
        <v>93786202.359999999</v>
      </c>
      <c r="AC3">
        <v>806557.68</v>
      </c>
      <c r="AD3">
        <v>157763.4</v>
      </c>
      <c r="AE3">
        <v>64507641.770000003</v>
      </c>
      <c r="AF3">
        <v>10453564.630000001</v>
      </c>
      <c r="AG3">
        <v>197140</v>
      </c>
      <c r="AH3">
        <v>-1099.4100000000001</v>
      </c>
      <c r="AI3">
        <v>14</v>
      </c>
      <c r="AJ3">
        <v>3840955.53</v>
      </c>
      <c r="AK3">
        <v>177.2</v>
      </c>
      <c r="AL3" s="123">
        <f ca="1">SUM(AL4:AL71)</f>
        <v>0</v>
      </c>
      <c r="AM3" s="129">
        <f>SUM(AM4:AM71)</f>
        <v>6512494.4299999988</v>
      </c>
      <c r="AN3" s="125">
        <f t="shared" ref="AN3:AQ3" ca="1" si="0">SUM(AN4:AN71)</f>
        <v>-16611579.989999996</v>
      </c>
      <c r="AO3" s="130">
        <f t="shared" si="0"/>
        <v>195950005.11999997</v>
      </c>
      <c r="AP3" s="131" t="e">
        <f t="shared" si="0"/>
        <v>#REF!</v>
      </c>
      <c r="AQ3" s="125" t="e">
        <f t="shared" si="0"/>
        <v>#REF!</v>
      </c>
    </row>
    <row r="4" spans="1:43" x14ac:dyDescent="0.25">
      <c r="E4" t="s">
        <v>2115</v>
      </c>
      <c r="F4">
        <v>69004.240000000005</v>
      </c>
      <c r="H4">
        <v>0</v>
      </c>
      <c r="I4">
        <v>1338550.1000000001</v>
      </c>
      <c r="J4">
        <v>253338.9</v>
      </c>
      <c r="L4">
        <v>0</v>
      </c>
      <c r="P4">
        <v>2047.78</v>
      </c>
      <c r="S4">
        <v>-25320.63</v>
      </c>
      <c r="T4">
        <v>2203471.11</v>
      </c>
      <c r="U4">
        <v>831.26</v>
      </c>
      <c r="Z4">
        <v>1767907.96</v>
      </c>
      <c r="AA4">
        <v>382060</v>
      </c>
      <c r="AB4">
        <v>2173911.96</v>
      </c>
      <c r="AC4">
        <v>203160</v>
      </c>
      <c r="AE4">
        <v>141554.01999999999</v>
      </c>
      <c r="AF4">
        <v>106298.26</v>
      </c>
      <c r="AJ4">
        <v>45180</v>
      </c>
      <c r="AL4" s="123">
        <f t="shared" ref="AL4:AL9" ca="1" si="1">SUM(AL4:AL71)</f>
        <v>0</v>
      </c>
      <c r="AM4" s="129">
        <f t="shared" ref="AM4:AM9" si="2">SUM(L4:P4)</f>
        <v>2047.78</v>
      </c>
      <c r="AN4" s="125">
        <f ca="1">AL4-AM4</f>
        <v>3590.21</v>
      </c>
      <c r="AO4" s="130">
        <f t="shared" ref="AO4:AO9" si="3">SUM(U4:AK4)</f>
        <v>4820903.459999999</v>
      </c>
      <c r="AP4" s="131" t="e">
        <f>SUM(#REF!)</f>
        <v>#REF!</v>
      </c>
      <c r="AQ4" s="125" t="e">
        <f>AO4-AP4</f>
        <v>#REF!</v>
      </c>
    </row>
    <row r="5" spans="1:43" x14ac:dyDescent="0.25">
      <c r="E5" t="s">
        <v>2116</v>
      </c>
      <c r="F5">
        <v>486517.97</v>
      </c>
      <c r="G5">
        <v>0</v>
      </c>
      <c r="H5">
        <v>0</v>
      </c>
      <c r="I5">
        <v>1020981.03</v>
      </c>
      <c r="J5">
        <v>92144.33</v>
      </c>
      <c r="P5">
        <v>893.5</v>
      </c>
      <c r="S5">
        <v>-338719.06</v>
      </c>
      <c r="T5">
        <v>2015454.62</v>
      </c>
      <c r="U5">
        <v>1965.35</v>
      </c>
      <c r="W5">
        <v>238800.6</v>
      </c>
      <c r="AA5">
        <v>2104148.9900000002</v>
      </c>
      <c r="AB5">
        <v>219826</v>
      </c>
      <c r="AC5">
        <v>154966</v>
      </c>
      <c r="AD5">
        <v>13000.52</v>
      </c>
      <c r="AE5">
        <v>491219.16</v>
      </c>
      <c r="AF5">
        <v>172712</v>
      </c>
      <c r="AJ5">
        <v>1371176.99</v>
      </c>
      <c r="AL5" s="123">
        <f t="shared" ca="1" si="1"/>
        <v>0</v>
      </c>
      <c r="AM5" s="129">
        <f t="shared" si="2"/>
        <v>893.5</v>
      </c>
      <c r="AN5" s="125">
        <f t="shared" ref="AN5:AN9" ca="1" si="4">AL5-AM5</f>
        <v>0</v>
      </c>
      <c r="AO5" s="130">
        <f t="shared" si="3"/>
        <v>4767815.6100000003</v>
      </c>
      <c r="AP5" s="131" t="e">
        <f>SUM(#REF!)</f>
        <v>#REF!</v>
      </c>
      <c r="AQ5" s="125" t="e">
        <f t="shared" ref="AQ5:AQ69" si="5">AO5-AP5</f>
        <v>#REF!</v>
      </c>
    </row>
    <row r="6" spans="1:43" x14ac:dyDescent="0.25">
      <c r="E6" t="s">
        <v>2117</v>
      </c>
      <c r="F6">
        <v>138450.23000000001</v>
      </c>
      <c r="I6">
        <v>2111681.4500000002</v>
      </c>
      <c r="J6">
        <v>440.7</v>
      </c>
      <c r="M6">
        <v>368.98</v>
      </c>
      <c r="S6">
        <v>1397493.61</v>
      </c>
      <c r="T6">
        <v>840540.25</v>
      </c>
      <c r="U6">
        <v>128.55000000000001</v>
      </c>
      <c r="Z6">
        <v>1524651.5</v>
      </c>
      <c r="AA6">
        <v>270000</v>
      </c>
      <c r="AB6">
        <v>1524651.5</v>
      </c>
      <c r="AE6">
        <v>170870.13</v>
      </c>
      <c r="AF6">
        <v>87088.88</v>
      </c>
      <c r="AL6" s="123">
        <f t="shared" ca="1" si="1"/>
        <v>0</v>
      </c>
      <c r="AM6" s="129">
        <f t="shared" si="2"/>
        <v>368.98</v>
      </c>
      <c r="AN6" s="125">
        <f t="shared" ca="1" si="4"/>
        <v>0</v>
      </c>
      <c r="AO6" s="130">
        <f t="shared" si="3"/>
        <v>3577390.5599999996</v>
      </c>
      <c r="AP6" s="131" t="e">
        <f>SUM(#REF!)</f>
        <v>#REF!</v>
      </c>
      <c r="AQ6" s="125" t="e">
        <f t="shared" si="5"/>
        <v>#REF!</v>
      </c>
    </row>
    <row r="7" spans="1:43" x14ac:dyDescent="0.25">
      <c r="E7" t="s">
        <v>2118</v>
      </c>
      <c r="F7">
        <v>348481.27</v>
      </c>
      <c r="H7">
        <v>104.28</v>
      </c>
      <c r="I7">
        <v>712962.69</v>
      </c>
      <c r="J7">
        <v>207224.3</v>
      </c>
      <c r="L7">
        <v>15047</v>
      </c>
      <c r="M7">
        <v>738.3</v>
      </c>
      <c r="P7">
        <v>1950</v>
      </c>
      <c r="S7">
        <v>-627084.46</v>
      </c>
      <c r="T7">
        <v>2129382.7599999998</v>
      </c>
      <c r="Y7">
        <v>981.49</v>
      </c>
      <c r="Z7">
        <v>815350</v>
      </c>
      <c r="AA7">
        <v>791650.33</v>
      </c>
      <c r="AB7">
        <v>1223470</v>
      </c>
      <c r="AC7">
        <v>6512</v>
      </c>
      <c r="AD7">
        <v>10000</v>
      </c>
      <c r="AE7">
        <v>458344.96000000002</v>
      </c>
      <c r="AF7">
        <v>160915.92000000001</v>
      </c>
      <c r="AL7" s="123">
        <f t="shared" ca="1" si="1"/>
        <v>0</v>
      </c>
      <c r="AM7" s="129">
        <f t="shared" si="2"/>
        <v>17735.3</v>
      </c>
      <c r="AN7" s="125">
        <f t="shared" ca="1" si="4"/>
        <v>6882.25</v>
      </c>
      <c r="AO7" s="130">
        <f t="shared" si="3"/>
        <v>3467224.6999999997</v>
      </c>
      <c r="AP7" s="131" t="e">
        <f>SUM(#REF!)</f>
        <v>#REF!</v>
      </c>
      <c r="AQ7" s="125" t="e">
        <f t="shared" si="5"/>
        <v>#REF!</v>
      </c>
    </row>
    <row r="8" spans="1:43" x14ac:dyDescent="0.25">
      <c r="AL8" s="123">
        <f t="shared" ca="1" si="1"/>
        <v>0</v>
      </c>
      <c r="AM8" s="129">
        <f t="shared" si="2"/>
        <v>0</v>
      </c>
      <c r="AN8" s="125">
        <f t="shared" ca="1" si="4"/>
        <v>-153674.29</v>
      </c>
      <c r="AO8" s="130">
        <f t="shared" si="3"/>
        <v>0</v>
      </c>
      <c r="AP8" s="131" t="e">
        <f>SUM(#REF!)</f>
        <v>#REF!</v>
      </c>
      <c r="AQ8" s="125" t="e">
        <f t="shared" si="5"/>
        <v>#REF!</v>
      </c>
    </row>
    <row r="9" spans="1:43" x14ac:dyDescent="0.25">
      <c r="AL9" s="123">
        <f t="shared" ca="1" si="1"/>
        <v>0</v>
      </c>
      <c r="AM9" s="129">
        <f t="shared" si="2"/>
        <v>0</v>
      </c>
      <c r="AN9" s="125">
        <f t="shared" ca="1" si="4"/>
        <v>0</v>
      </c>
      <c r="AO9" s="130">
        <f t="shared" si="3"/>
        <v>0</v>
      </c>
      <c r="AP9" s="131" t="e">
        <f>SUM(#REF!)</f>
        <v>#REF!</v>
      </c>
      <c r="AQ9" s="125" t="e">
        <f t="shared" si="5"/>
        <v>#REF!</v>
      </c>
    </row>
    <row r="10" spans="1:43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1072910.04</v>
      </c>
      <c r="G10">
        <v>138220.44</v>
      </c>
      <c r="H10">
        <v>270156.92</v>
      </c>
      <c r="I10">
        <v>851643.98</v>
      </c>
      <c r="J10">
        <v>447517.76</v>
      </c>
      <c r="P10">
        <v>3650.65</v>
      </c>
      <c r="S10">
        <v>-157263.85999999999</v>
      </c>
      <c r="T10">
        <v>2551638.71</v>
      </c>
      <c r="W10">
        <v>2477334.38</v>
      </c>
      <c r="X10">
        <v>668961.81999999995</v>
      </c>
      <c r="Y10">
        <v>1597.88</v>
      </c>
      <c r="Z10">
        <v>1910163.6</v>
      </c>
      <c r="AB10">
        <v>2135027.6</v>
      </c>
      <c r="AC10">
        <v>14685.68</v>
      </c>
      <c r="AD10">
        <v>9278</v>
      </c>
      <c r="AE10">
        <v>2290727.25</v>
      </c>
      <c r="AF10">
        <v>224715.51</v>
      </c>
      <c r="AJ10">
        <v>1200</v>
      </c>
      <c r="AL10" s="123">
        <f>SUM(F10:H10)</f>
        <v>1481287.4</v>
      </c>
      <c r="AM10" s="129">
        <f>SUM(L10:Q10)</f>
        <v>3650.65</v>
      </c>
      <c r="AN10" s="125">
        <f>AL10-AM10</f>
        <v>1477636.75</v>
      </c>
      <c r="AO10" s="130">
        <f>SUM(U10:AA10)</f>
        <v>5058057.68</v>
      </c>
      <c r="AP10" s="131">
        <f>SUM(AB10:AK10)</f>
        <v>4675634.04</v>
      </c>
      <c r="AQ10" s="125">
        <f t="shared" si="5"/>
        <v>382423.63999999966</v>
      </c>
    </row>
    <row r="11" spans="1:43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283839.65999999997</v>
      </c>
      <c r="G11">
        <v>0</v>
      </c>
      <c r="H11">
        <v>89204.18</v>
      </c>
      <c r="I11">
        <v>1423359.84</v>
      </c>
      <c r="J11">
        <v>37193.56</v>
      </c>
      <c r="M11">
        <v>19680</v>
      </c>
      <c r="P11">
        <v>0</v>
      </c>
      <c r="S11">
        <v>-220581.02</v>
      </c>
      <c r="T11">
        <v>2241809.08</v>
      </c>
      <c r="W11">
        <v>1022194.74</v>
      </c>
      <c r="X11">
        <v>96864</v>
      </c>
      <c r="Y11">
        <v>464.22</v>
      </c>
      <c r="Z11">
        <v>889466.8</v>
      </c>
      <c r="AA11">
        <v>242331.02</v>
      </c>
      <c r="AB11">
        <v>1329782.8</v>
      </c>
      <c r="AC11">
        <v>8616</v>
      </c>
      <c r="AE11">
        <v>747760.49</v>
      </c>
      <c r="AF11">
        <v>303672.31</v>
      </c>
      <c r="AJ11">
        <v>68800</v>
      </c>
      <c r="AL11" s="123">
        <f t="shared" ref="AL11:AL70" si="6">SUM(F11:H11)</f>
        <v>373043.83999999997</v>
      </c>
      <c r="AM11" s="129">
        <f t="shared" ref="AM11:AM70" si="7">SUM(L11:Q11)</f>
        <v>19680</v>
      </c>
      <c r="AN11" s="125">
        <f t="shared" ref="AN11:AN70" si="8">AL11-AM11</f>
        <v>353363.83999999997</v>
      </c>
      <c r="AO11" s="130">
        <f t="shared" ref="AO11:AO70" si="9">SUM(U11:AA11)</f>
        <v>2251320.7799999998</v>
      </c>
      <c r="AP11" s="131">
        <f t="shared" ref="AP11:AP70" si="10">SUM(AB11:AK11)</f>
        <v>2458631.6</v>
      </c>
      <c r="AQ11" s="125">
        <f t="shared" si="5"/>
        <v>-207310.8200000003</v>
      </c>
    </row>
    <row r="12" spans="1:43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1367350.34</v>
      </c>
      <c r="G12">
        <v>78987.3</v>
      </c>
      <c r="H12">
        <v>62750.5</v>
      </c>
      <c r="I12">
        <v>552143.62</v>
      </c>
      <c r="J12">
        <v>291054.27</v>
      </c>
      <c r="L12">
        <v>0</v>
      </c>
      <c r="M12">
        <v>10266.83</v>
      </c>
      <c r="O12">
        <v>612307.82999999996</v>
      </c>
      <c r="P12">
        <v>895.77</v>
      </c>
      <c r="S12">
        <v>1035007.56</v>
      </c>
      <c r="T12">
        <v>790481.55</v>
      </c>
      <c r="W12">
        <v>1560543.29</v>
      </c>
      <c r="Y12">
        <v>2398.08</v>
      </c>
      <c r="Z12">
        <v>947536.8</v>
      </c>
      <c r="AB12">
        <v>1296971.8</v>
      </c>
      <c r="AC12">
        <v>4059</v>
      </c>
      <c r="AE12">
        <v>1109985.8400000001</v>
      </c>
      <c r="AF12">
        <v>195869.04</v>
      </c>
      <c r="AJ12">
        <v>266</v>
      </c>
      <c r="AL12" s="123">
        <f t="shared" si="6"/>
        <v>1509088.1400000001</v>
      </c>
      <c r="AM12" s="129">
        <f t="shared" si="7"/>
        <v>623470.42999999993</v>
      </c>
      <c r="AN12" s="125">
        <f t="shared" si="8"/>
        <v>885617.7100000002</v>
      </c>
      <c r="AO12" s="130">
        <f t="shared" si="9"/>
        <v>2510478.17</v>
      </c>
      <c r="AP12" s="131">
        <f t="shared" si="10"/>
        <v>2607151.6800000002</v>
      </c>
      <c r="AQ12" s="125">
        <f t="shared" si="5"/>
        <v>-96673.510000000242</v>
      </c>
    </row>
    <row r="13" spans="1:43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1472602.17</v>
      </c>
      <c r="G13">
        <v>39180.410000000003</v>
      </c>
      <c r="H13">
        <v>134852.72</v>
      </c>
      <c r="I13">
        <v>88626.54</v>
      </c>
      <c r="J13">
        <v>824786.74</v>
      </c>
      <c r="L13">
        <v>0</v>
      </c>
      <c r="M13">
        <v>86020</v>
      </c>
      <c r="P13">
        <v>0</v>
      </c>
      <c r="S13">
        <v>106659.87</v>
      </c>
      <c r="T13">
        <v>1997230.39</v>
      </c>
      <c r="W13">
        <v>1321131.9099999999</v>
      </c>
      <c r="Y13">
        <v>2273.06</v>
      </c>
      <c r="Z13">
        <v>943393.1</v>
      </c>
      <c r="AA13">
        <v>368426.21</v>
      </c>
      <c r="AB13">
        <v>1438791.1</v>
      </c>
      <c r="AC13">
        <v>6224</v>
      </c>
      <c r="AD13">
        <v>5132</v>
      </c>
      <c r="AE13">
        <v>538374.64</v>
      </c>
      <c r="AF13">
        <v>276564.21999999997</v>
      </c>
      <c r="AL13" s="123">
        <f t="shared" si="6"/>
        <v>1646635.2999999998</v>
      </c>
      <c r="AM13" s="129">
        <f t="shared" si="7"/>
        <v>86020</v>
      </c>
      <c r="AN13" s="125">
        <f t="shared" si="8"/>
        <v>1560615.2999999998</v>
      </c>
      <c r="AO13" s="130">
        <f t="shared" si="9"/>
        <v>2635224.2799999998</v>
      </c>
      <c r="AP13" s="131">
        <f t="shared" si="10"/>
        <v>2265085.96</v>
      </c>
      <c r="AQ13" s="125">
        <f t="shared" si="5"/>
        <v>370138.31999999983</v>
      </c>
    </row>
    <row r="14" spans="1:43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1642762.17</v>
      </c>
      <c r="G14">
        <v>18723.009999999998</v>
      </c>
      <c r="H14">
        <v>104588.36</v>
      </c>
      <c r="I14">
        <v>540336.49</v>
      </c>
      <c r="J14">
        <v>385260.59</v>
      </c>
      <c r="K14"/>
      <c r="L14">
        <v>0</v>
      </c>
      <c r="M14">
        <v>26503.3</v>
      </c>
      <c r="N14"/>
      <c r="O14"/>
      <c r="P14">
        <v>4910</v>
      </c>
      <c r="Q14"/>
      <c r="R14"/>
      <c r="S14">
        <v>-392957.82</v>
      </c>
      <c r="T14">
        <v>2502473.91</v>
      </c>
      <c r="U14"/>
      <c r="V14"/>
      <c r="W14">
        <v>2627553.11</v>
      </c>
      <c r="X14"/>
      <c r="Y14">
        <v>3073.63</v>
      </c>
      <c r="Z14">
        <v>1237304.8</v>
      </c>
      <c r="AA14">
        <v>316942.46000000002</v>
      </c>
      <c r="AB14">
        <v>2084190.6</v>
      </c>
      <c r="AC14">
        <v>12365</v>
      </c>
      <c r="AD14"/>
      <c r="AE14">
        <v>1447997.01</v>
      </c>
      <c r="AF14">
        <v>89402.96</v>
      </c>
      <c r="AG14"/>
      <c r="AH14"/>
      <c r="AI14"/>
      <c r="AJ14"/>
      <c r="AK14">
        <v>177.2</v>
      </c>
      <c r="AL14" s="123">
        <f t="shared" si="6"/>
        <v>1766073.54</v>
      </c>
      <c r="AM14" s="129">
        <f t="shared" si="7"/>
        <v>31413.3</v>
      </c>
      <c r="AN14" s="125">
        <f t="shared" si="8"/>
        <v>1734660.24</v>
      </c>
      <c r="AO14" s="130">
        <f t="shared" si="9"/>
        <v>4184874</v>
      </c>
      <c r="AP14" s="131">
        <f t="shared" si="10"/>
        <v>3634132.7700000005</v>
      </c>
      <c r="AQ14" s="125">
        <f t="shared" si="5"/>
        <v>550741.22999999952</v>
      </c>
    </row>
    <row r="15" spans="1:43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385224.29</v>
      </c>
      <c r="G15">
        <v>110262</v>
      </c>
      <c r="H15">
        <v>54510.21</v>
      </c>
      <c r="I15">
        <v>15</v>
      </c>
      <c r="J15">
        <v>710057.97</v>
      </c>
      <c r="L15">
        <v>9000</v>
      </c>
      <c r="M15">
        <v>22058.3</v>
      </c>
      <c r="P15">
        <v>25279.1</v>
      </c>
      <c r="S15">
        <v>-1105052.6299999999</v>
      </c>
      <c r="T15">
        <v>2525004.41</v>
      </c>
      <c r="W15">
        <v>1292474.03</v>
      </c>
      <c r="X15">
        <v>130527.99</v>
      </c>
      <c r="Y15">
        <v>1035.42</v>
      </c>
      <c r="Z15">
        <v>1128376.1000000001</v>
      </c>
      <c r="AA15">
        <v>160164.84</v>
      </c>
      <c r="AB15">
        <v>1604550.1</v>
      </c>
      <c r="AC15">
        <v>980</v>
      </c>
      <c r="AD15">
        <v>5072</v>
      </c>
      <c r="AE15">
        <v>1113879.3</v>
      </c>
      <c r="AF15">
        <v>94316.69</v>
      </c>
      <c r="AJ15">
        <v>110000</v>
      </c>
      <c r="AL15" s="123">
        <f t="shared" si="6"/>
        <v>549996.5</v>
      </c>
      <c r="AM15" s="129">
        <f t="shared" si="7"/>
        <v>56337.399999999994</v>
      </c>
      <c r="AN15" s="125">
        <f t="shared" si="8"/>
        <v>493659.1</v>
      </c>
      <c r="AO15" s="130">
        <f t="shared" si="9"/>
        <v>2712578.38</v>
      </c>
      <c r="AP15" s="131">
        <f t="shared" si="10"/>
        <v>2928798.0900000003</v>
      </c>
      <c r="AQ15" s="125">
        <f t="shared" si="5"/>
        <v>-216219.71000000043</v>
      </c>
    </row>
    <row r="16" spans="1:43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111214.79</v>
      </c>
      <c r="G16">
        <v>49657.82</v>
      </c>
      <c r="H16">
        <v>512421.86</v>
      </c>
      <c r="I16">
        <v>58756.25</v>
      </c>
      <c r="J16">
        <v>662834.93000000005</v>
      </c>
      <c r="M16">
        <v>153045.68</v>
      </c>
      <c r="P16">
        <v>4631.12</v>
      </c>
      <c r="S16">
        <v>-3403477.13</v>
      </c>
      <c r="T16">
        <v>4613167.97</v>
      </c>
      <c r="W16">
        <v>1484213.69</v>
      </c>
      <c r="Y16">
        <v>158.69</v>
      </c>
      <c r="Z16">
        <v>1113617.1000000001</v>
      </c>
      <c r="AA16">
        <v>100982.44</v>
      </c>
      <c r="AB16">
        <v>1700979.1</v>
      </c>
      <c r="AD16">
        <v>14516.88</v>
      </c>
      <c r="AE16">
        <v>861760.49</v>
      </c>
      <c r="AF16">
        <v>94197.440000000002</v>
      </c>
      <c r="AL16" s="123">
        <f t="shared" si="6"/>
        <v>673294.47</v>
      </c>
      <c r="AM16" s="129">
        <f t="shared" si="7"/>
        <v>157676.79999999999</v>
      </c>
      <c r="AN16" s="125">
        <f t="shared" si="8"/>
        <v>515617.67</v>
      </c>
      <c r="AO16" s="130">
        <f t="shared" si="9"/>
        <v>2698971.92</v>
      </c>
      <c r="AP16" s="131">
        <f t="shared" si="10"/>
        <v>2671453.9099999997</v>
      </c>
      <c r="AQ16" s="125">
        <f t="shared" si="5"/>
        <v>27518.010000000242</v>
      </c>
    </row>
    <row r="17" spans="1:43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417816.3</v>
      </c>
      <c r="G17">
        <v>40936.74</v>
      </c>
      <c r="H17">
        <v>209798.8</v>
      </c>
      <c r="I17">
        <v>2571533.9900000002</v>
      </c>
      <c r="J17">
        <v>150860.76</v>
      </c>
      <c r="L17">
        <v>7800</v>
      </c>
      <c r="M17">
        <v>40815.050000000003</v>
      </c>
      <c r="P17">
        <v>2556</v>
      </c>
      <c r="S17">
        <v>97634.35</v>
      </c>
      <c r="T17">
        <v>2841083.43</v>
      </c>
      <c r="W17">
        <v>1264827.27</v>
      </c>
      <c r="X17">
        <v>519332.56</v>
      </c>
      <c r="Y17">
        <v>805.11</v>
      </c>
      <c r="Z17">
        <v>139294.79999999999</v>
      </c>
      <c r="AA17">
        <v>385606.49</v>
      </c>
      <c r="AB17">
        <v>590860.4</v>
      </c>
      <c r="AC17">
        <v>2666</v>
      </c>
      <c r="AE17">
        <v>1214576.8600000001</v>
      </c>
      <c r="AF17">
        <v>94985.21</v>
      </c>
      <c r="AJ17">
        <v>5720</v>
      </c>
      <c r="AL17" s="123">
        <f t="shared" si="6"/>
        <v>668551.84</v>
      </c>
      <c r="AM17" s="129">
        <f t="shared" si="7"/>
        <v>51171.05</v>
      </c>
      <c r="AN17" s="125">
        <f t="shared" si="8"/>
        <v>617380.78999999992</v>
      </c>
      <c r="AO17" s="130">
        <f t="shared" si="9"/>
        <v>2309866.2300000004</v>
      </c>
      <c r="AP17" s="131">
        <f t="shared" si="10"/>
        <v>1908808.4700000002</v>
      </c>
      <c r="AQ17" s="125">
        <f t="shared" si="5"/>
        <v>401057.76000000024</v>
      </c>
    </row>
    <row r="18" spans="1:43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448850.52</v>
      </c>
      <c r="G18">
        <v>49008</v>
      </c>
      <c r="H18">
        <v>51533.54</v>
      </c>
      <c r="I18">
        <v>3067321.41</v>
      </c>
      <c r="J18">
        <v>246304.36</v>
      </c>
      <c r="L18">
        <v>0</v>
      </c>
      <c r="M18">
        <v>23480</v>
      </c>
      <c r="P18">
        <v>0</v>
      </c>
      <c r="S18">
        <v>3222782.1</v>
      </c>
      <c r="T18">
        <v>675062.61</v>
      </c>
      <c r="W18">
        <v>820071.57</v>
      </c>
      <c r="Y18">
        <v>535.66</v>
      </c>
      <c r="Z18">
        <v>862089.16</v>
      </c>
      <c r="AA18">
        <v>152806.56</v>
      </c>
      <c r="AB18">
        <v>1075625.7</v>
      </c>
      <c r="AD18">
        <v>6440</v>
      </c>
      <c r="AE18">
        <v>599518.38</v>
      </c>
      <c r="AF18">
        <v>212225.75</v>
      </c>
      <c r="AL18" s="123">
        <f t="shared" si="6"/>
        <v>549392.06000000006</v>
      </c>
      <c r="AM18" s="129">
        <f t="shared" si="7"/>
        <v>23480</v>
      </c>
      <c r="AN18" s="125">
        <f t="shared" si="8"/>
        <v>525912.06000000006</v>
      </c>
      <c r="AO18" s="130">
        <f t="shared" si="9"/>
        <v>1835502.9500000002</v>
      </c>
      <c r="AP18" s="131">
        <f t="shared" si="10"/>
        <v>1893809.83</v>
      </c>
      <c r="AQ18" s="125">
        <f t="shared" si="5"/>
        <v>-58306.879999999888</v>
      </c>
    </row>
    <row r="19" spans="1:43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155736.25</v>
      </c>
      <c r="G19">
        <v>83473.94</v>
      </c>
      <c r="H19">
        <v>58026.35</v>
      </c>
      <c r="I19">
        <v>11</v>
      </c>
      <c r="J19">
        <v>635292.89</v>
      </c>
      <c r="L19">
        <v>0</v>
      </c>
      <c r="M19">
        <v>40740.06</v>
      </c>
      <c r="P19">
        <v>9000.75</v>
      </c>
      <c r="S19">
        <v>-1303179.6200000001</v>
      </c>
      <c r="T19">
        <v>1767990.24</v>
      </c>
      <c r="W19">
        <v>2340677.5099999998</v>
      </c>
      <c r="Y19">
        <v>1107.92</v>
      </c>
      <c r="Z19">
        <v>1151712.1000000001</v>
      </c>
      <c r="AA19">
        <v>97224.02</v>
      </c>
      <c r="AB19">
        <v>1666466.1</v>
      </c>
      <c r="AC19">
        <v>9466</v>
      </c>
      <c r="AE19">
        <v>1234037.03</v>
      </c>
      <c r="AF19">
        <v>212763.42</v>
      </c>
      <c r="AJ19">
        <v>50000</v>
      </c>
      <c r="AL19" s="123">
        <f t="shared" si="6"/>
        <v>297236.53999999998</v>
      </c>
      <c r="AM19" s="129">
        <f t="shared" si="7"/>
        <v>49740.81</v>
      </c>
      <c r="AN19" s="125">
        <f t="shared" si="8"/>
        <v>247495.72999999998</v>
      </c>
      <c r="AO19" s="130">
        <f t="shared" si="9"/>
        <v>3590721.55</v>
      </c>
      <c r="AP19" s="131">
        <f t="shared" si="10"/>
        <v>3172732.55</v>
      </c>
      <c r="AQ19" s="125">
        <f t="shared" si="5"/>
        <v>417989</v>
      </c>
    </row>
    <row r="20" spans="1:43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511051.01</v>
      </c>
      <c r="G20">
        <v>42397.83</v>
      </c>
      <c r="H20">
        <v>54318.37</v>
      </c>
      <c r="I20">
        <v>3215438.75</v>
      </c>
      <c r="J20">
        <v>776385.39</v>
      </c>
      <c r="M20">
        <v>37122</v>
      </c>
      <c r="O20">
        <v>443800</v>
      </c>
      <c r="P20">
        <v>17793</v>
      </c>
      <c r="S20">
        <v>3150157.43</v>
      </c>
      <c r="T20">
        <v>938360.62</v>
      </c>
      <c r="W20">
        <v>1367696.63</v>
      </c>
      <c r="X20">
        <v>80000</v>
      </c>
      <c r="Y20">
        <v>110.28</v>
      </c>
      <c r="Z20">
        <v>2422240</v>
      </c>
      <c r="AA20">
        <v>162460.14000000001</v>
      </c>
      <c r="AB20">
        <v>2886134</v>
      </c>
      <c r="AD20">
        <v>25113</v>
      </c>
      <c r="AE20">
        <v>797084.73</v>
      </c>
      <c r="AF20">
        <v>311817.02</v>
      </c>
      <c r="AL20" s="123">
        <f t="shared" si="6"/>
        <v>607767.21</v>
      </c>
      <c r="AM20" s="129">
        <f t="shared" si="7"/>
        <v>498715</v>
      </c>
      <c r="AN20" s="125">
        <f t="shared" si="8"/>
        <v>109052.20999999996</v>
      </c>
      <c r="AO20" s="130">
        <f t="shared" si="9"/>
        <v>4032507.0500000003</v>
      </c>
      <c r="AP20" s="131">
        <f t="shared" si="10"/>
        <v>4020148.75</v>
      </c>
      <c r="AQ20" s="125">
        <f t="shared" si="5"/>
        <v>12358.300000000279</v>
      </c>
    </row>
    <row r="21" spans="1:43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204658.41</v>
      </c>
      <c r="G21">
        <v>21833</v>
      </c>
      <c r="H21">
        <v>35766.370000000003</v>
      </c>
      <c r="I21">
        <v>242062.83</v>
      </c>
      <c r="J21">
        <v>304081.09000000003</v>
      </c>
      <c r="L21">
        <v>7800</v>
      </c>
      <c r="M21">
        <v>9840</v>
      </c>
      <c r="P21">
        <v>347.88</v>
      </c>
      <c r="S21">
        <v>-259856.62</v>
      </c>
      <c r="T21">
        <v>1277028.24</v>
      </c>
      <c r="W21">
        <v>726822.1</v>
      </c>
      <c r="X21">
        <v>70580</v>
      </c>
      <c r="Y21">
        <v>170.62</v>
      </c>
      <c r="Z21">
        <v>889873.6</v>
      </c>
      <c r="AB21">
        <v>1405855.6</v>
      </c>
      <c r="AE21">
        <v>432774.78</v>
      </c>
      <c r="AF21">
        <v>75573.740000000005</v>
      </c>
      <c r="AL21" s="123">
        <f t="shared" si="6"/>
        <v>262257.78000000003</v>
      </c>
      <c r="AM21" s="129">
        <f t="shared" si="7"/>
        <v>17987.88</v>
      </c>
      <c r="AN21" s="125">
        <f t="shared" si="8"/>
        <v>244269.90000000002</v>
      </c>
      <c r="AO21" s="130">
        <f t="shared" si="9"/>
        <v>1687446.3199999998</v>
      </c>
      <c r="AP21" s="131">
        <f t="shared" si="10"/>
        <v>1914204.12</v>
      </c>
      <c r="AQ21" s="125">
        <f t="shared" si="5"/>
        <v>-226757.80000000028</v>
      </c>
    </row>
    <row r="22" spans="1:43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706143.35</v>
      </c>
      <c r="G22">
        <v>14635.4</v>
      </c>
      <c r="H22">
        <v>42120.38</v>
      </c>
      <c r="I22">
        <v>543054.13</v>
      </c>
      <c r="J22">
        <v>493154.86</v>
      </c>
      <c r="M22">
        <v>82046.600000000006</v>
      </c>
      <c r="O22">
        <v>559586</v>
      </c>
      <c r="P22">
        <v>680.37</v>
      </c>
      <c r="S22">
        <v>236276.86</v>
      </c>
      <c r="T22">
        <v>1741975.93</v>
      </c>
      <c r="W22">
        <v>662681.69999999995</v>
      </c>
      <c r="Y22">
        <v>379.29</v>
      </c>
      <c r="Z22">
        <v>1346484.1</v>
      </c>
      <c r="AA22">
        <v>222167.56</v>
      </c>
      <c r="AB22">
        <v>1540983.1</v>
      </c>
      <c r="AC22">
        <v>8452</v>
      </c>
      <c r="AE22">
        <v>1205720.8899999999</v>
      </c>
      <c r="AF22">
        <v>298014.3</v>
      </c>
      <c r="AL22" s="123">
        <f t="shared" si="6"/>
        <v>762899.13</v>
      </c>
      <c r="AM22" s="129">
        <f t="shared" si="7"/>
        <v>642312.97</v>
      </c>
      <c r="AN22" s="125">
        <f t="shared" si="8"/>
        <v>120586.16000000003</v>
      </c>
      <c r="AO22" s="130">
        <f t="shared" si="9"/>
        <v>2231712.65</v>
      </c>
      <c r="AP22" s="131">
        <f t="shared" si="10"/>
        <v>3053170.29</v>
      </c>
      <c r="AQ22" s="125">
        <f t="shared" si="5"/>
        <v>-821457.64000000013</v>
      </c>
    </row>
    <row r="23" spans="1:43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391664.66</v>
      </c>
      <c r="G23">
        <v>197225.25</v>
      </c>
      <c r="H23">
        <v>186201.51</v>
      </c>
      <c r="I23">
        <v>988258.29</v>
      </c>
      <c r="J23">
        <v>87449.14</v>
      </c>
      <c r="L23">
        <v>0</v>
      </c>
      <c r="M23">
        <v>23480</v>
      </c>
      <c r="P23">
        <v>2607.84</v>
      </c>
      <c r="S23">
        <v>-480597.81</v>
      </c>
      <c r="T23">
        <v>2083742</v>
      </c>
      <c r="W23">
        <v>1643374.55</v>
      </c>
      <c r="X23">
        <v>79500</v>
      </c>
      <c r="Y23">
        <v>1257.78</v>
      </c>
      <c r="Z23">
        <v>540426.1</v>
      </c>
      <c r="AB23">
        <v>974599.4</v>
      </c>
      <c r="AD23">
        <v>6558</v>
      </c>
      <c r="AE23">
        <v>1010762.74</v>
      </c>
      <c r="AF23">
        <v>51071.47</v>
      </c>
      <c r="AL23" s="123">
        <f t="shared" si="6"/>
        <v>775091.41999999993</v>
      </c>
      <c r="AM23" s="129">
        <f t="shared" si="7"/>
        <v>26087.84</v>
      </c>
      <c r="AN23" s="125">
        <f t="shared" si="8"/>
        <v>749003.58</v>
      </c>
      <c r="AO23" s="130">
        <f t="shared" si="9"/>
        <v>2264558.4300000002</v>
      </c>
      <c r="AP23" s="131">
        <f t="shared" si="10"/>
        <v>2042991.61</v>
      </c>
      <c r="AQ23" s="125">
        <f t="shared" si="5"/>
        <v>221566.82000000007</v>
      </c>
    </row>
    <row r="24" spans="1:43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997561</v>
      </c>
      <c r="G24">
        <v>0</v>
      </c>
      <c r="H24">
        <v>35196.43</v>
      </c>
      <c r="I24">
        <v>219748.76</v>
      </c>
      <c r="J24">
        <v>1009312.82</v>
      </c>
      <c r="M24">
        <v>1644</v>
      </c>
      <c r="P24">
        <v>0</v>
      </c>
      <c r="S24">
        <v>-2496482.46</v>
      </c>
      <c r="T24">
        <v>4018811.16</v>
      </c>
      <c r="W24">
        <v>2716438.16</v>
      </c>
      <c r="Y24">
        <v>1660.85</v>
      </c>
      <c r="Z24">
        <v>1934992</v>
      </c>
      <c r="AA24">
        <v>12000</v>
      </c>
      <c r="AB24">
        <v>2438639</v>
      </c>
      <c r="AE24">
        <v>1488605.7</v>
      </c>
      <c r="AL24" s="123">
        <f t="shared" si="6"/>
        <v>1032757.43</v>
      </c>
      <c r="AM24" s="129">
        <f t="shared" si="7"/>
        <v>1644</v>
      </c>
      <c r="AN24" s="125">
        <f t="shared" si="8"/>
        <v>1031113.43</v>
      </c>
      <c r="AO24" s="130">
        <f t="shared" si="9"/>
        <v>4665091.01</v>
      </c>
      <c r="AP24" s="131">
        <f t="shared" si="10"/>
        <v>3927244.7</v>
      </c>
      <c r="AQ24" s="125">
        <f t="shared" si="5"/>
        <v>737846.30999999959</v>
      </c>
    </row>
    <row r="25" spans="1:43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408759.06</v>
      </c>
      <c r="G25">
        <v>21710.91</v>
      </c>
      <c r="H25">
        <v>52036.01</v>
      </c>
      <c r="I25">
        <v>563849.54</v>
      </c>
      <c r="J25">
        <v>479444.4</v>
      </c>
      <c r="P25">
        <v>19424.43</v>
      </c>
      <c r="S25">
        <v>405058.8</v>
      </c>
      <c r="T25">
        <v>1812784.26</v>
      </c>
      <c r="W25">
        <v>1154187.8799999999</v>
      </c>
      <c r="Y25">
        <v>1578.51</v>
      </c>
      <c r="Z25">
        <v>909776.4</v>
      </c>
      <c r="AA25">
        <v>281581.84000000003</v>
      </c>
      <c r="AB25">
        <v>980439.4</v>
      </c>
      <c r="AE25">
        <v>1315875.32</v>
      </c>
      <c r="AF25">
        <v>674818.63</v>
      </c>
      <c r="AJ25">
        <v>87458.85</v>
      </c>
      <c r="AL25" s="123">
        <f t="shared" si="6"/>
        <v>482505.98</v>
      </c>
      <c r="AM25" s="129">
        <f t="shared" si="7"/>
        <v>19424.43</v>
      </c>
      <c r="AN25" s="125">
        <f t="shared" si="8"/>
        <v>463081.55</v>
      </c>
      <c r="AO25" s="130">
        <f t="shared" si="9"/>
        <v>2347124.63</v>
      </c>
      <c r="AP25" s="131">
        <f t="shared" si="10"/>
        <v>3058592.2</v>
      </c>
      <c r="AQ25" s="125">
        <f t="shared" si="5"/>
        <v>-711467.5700000003</v>
      </c>
    </row>
    <row r="26" spans="1:43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504604.19</v>
      </c>
      <c r="G26">
        <v>37710.44</v>
      </c>
      <c r="H26">
        <v>54216</v>
      </c>
      <c r="I26">
        <v>1729417.28</v>
      </c>
      <c r="J26">
        <v>348008.2</v>
      </c>
      <c r="P26">
        <v>0</v>
      </c>
      <c r="S26">
        <v>-1396851.38</v>
      </c>
      <c r="T26">
        <v>3679856.46</v>
      </c>
      <c r="W26">
        <v>838532.65</v>
      </c>
      <c r="X26">
        <v>261050</v>
      </c>
      <c r="Y26">
        <v>1324.19</v>
      </c>
      <c r="Z26">
        <v>953533.2</v>
      </c>
      <c r="AA26">
        <v>306530.64</v>
      </c>
      <c r="AB26">
        <v>1190063.2</v>
      </c>
      <c r="AE26">
        <v>671428.97</v>
      </c>
      <c r="AF26">
        <v>89860.04</v>
      </c>
      <c r="AJ26">
        <v>18667.439999999999</v>
      </c>
      <c r="AL26" s="123">
        <f t="shared" si="6"/>
        <v>596530.63</v>
      </c>
      <c r="AM26" s="129">
        <f t="shared" si="7"/>
        <v>0</v>
      </c>
      <c r="AN26" s="125">
        <f t="shared" si="8"/>
        <v>596530.63</v>
      </c>
      <c r="AO26" s="130">
        <f t="shared" si="9"/>
        <v>2360970.6799999997</v>
      </c>
      <c r="AP26" s="131">
        <f t="shared" si="10"/>
        <v>1970019.65</v>
      </c>
      <c r="AQ26" s="125">
        <f t="shared" si="5"/>
        <v>390951.0299999998</v>
      </c>
    </row>
    <row r="27" spans="1:43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683417.03</v>
      </c>
      <c r="G27">
        <v>15209</v>
      </c>
      <c r="H27">
        <v>81736.789999999994</v>
      </c>
      <c r="I27">
        <v>605472</v>
      </c>
      <c r="J27">
        <v>1019951.65</v>
      </c>
      <c r="O27">
        <v>576487</v>
      </c>
      <c r="P27">
        <v>10018</v>
      </c>
      <c r="R27">
        <v>522090</v>
      </c>
      <c r="S27">
        <v>-2006930.83</v>
      </c>
      <c r="T27">
        <v>3263098.4</v>
      </c>
      <c r="W27">
        <v>1128019.25</v>
      </c>
      <c r="Y27">
        <v>416.09</v>
      </c>
      <c r="Z27">
        <v>1415840</v>
      </c>
      <c r="AA27">
        <v>299562.48</v>
      </c>
      <c r="AB27">
        <v>1876347</v>
      </c>
      <c r="AE27">
        <v>782598.1</v>
      </c>
      <c r="AF27">
        <v>143868.82</v>
      </c>
      <c r="AL27" s="123">
        <f t="shared" si="6"/>
        <v>780362.82000000007</v>
      </c>
      <c r="AM27" s="129">
        <f t="shared" si="7"/>
        <v>586505</v>
      </c>
      <c r="AN27" s="125">
        <f t="shared" si="8"/>
        <v>193857.82000000007</v>
      </c>
      <c r="AO27" s="130">
        <f t="shared" si="9"/>
        <v>2843837.82</v>
      </c>
      <c r="AP27" s="131">
        <f t="shared" si="10"/>
        <v>2802813.92</v>
      </c>
      <c r="AQ27" s="125">
        <f t="shared" si="5"/>
        <v>41023.899999999907</v>
      </c>
    </row>
    <row r="28" spans="1:43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489813.61</v>
      </c>
      <c r="G28">
        <v>7333.5</v>
      </c>
      <c r="H28">
        <v>50542.8</v>
      </c>
      <c r="I28">
        <v>1432735.99</v>
      </c>
      <c r="J28">
        <v>212345.62</v>
      </c>
      <c r="P28">
        <v>3456</v>
      </c>
      <c r="S28">
        <v>-1176593.47</v>
      </c>
      <c r="T28">
        <v>3122820.6</v>
      </c>
      <c r="W28">
        <v>1127341.6299999999</v>
      </c>
      <c r="X28">
        <v>845802</v>
      </c>
      <c r="Y28">
        <v>435.29</v>
      </c>
      <c r="Z28">
        <v>857523.7</v>
      </c>
      <c r="AA28">
        <v>498155</v>
      </c>
      <c r="AB28">
        <v>1512087.46</v>
      </c>
      <c r="AC28">
        <v>872</v>
      </c>
      <c r="AE28">
        <v>1332277.6200000001</v>
      </c>
      <c r="AF28">
        <v>238658.15</v>
      </c>
      <c r="AJ28">
        <v>2274</v>
      </c>
      <c r="AL28" s="123">
        <f t="shared" si="6"/>
        <v>547689.91</v>
      </c>
      <c r="AM28" s="129">
        <f t="shared" si="7"/>
        <v>3456</v>
      </c>
      <c r="AN28" s="125">
        <f t="shared" si="8"/>
        <v>544233.91</v>
      </c>
      <c r="AO28" s="130">
        <f t="shared" si="9"/>
        <v>3329257.62</v>
      </c>
      <c r="AP28" s="131">
        <f t="shared" si="10"/>
        <v>3086169.23</v>
      </c>
      <c r="AQ28" s="125">
        <f t="shared" si="5"/>
        <v>243088.39000000013</v>
      </c>
    </row>
    <row r="29" spans="1:43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443023.68</v>
      </c>
      <c r="G29">
        <v>97311.35</v>
      </c>
      <c r="H29">
        <v>15377.07</v>
      </c>
      <c r="I29">
        <v>401384.65</v>
      </c>
      <c r="J29">
        <v>334308.59000000003</v>
      </c>
      <c r="P29">
        <v>39</v>
      </c>
      <c r="S29">
        <v>-1330011.25</v>
      </c>
      <c r="T29">
        <v>2219243.12</v>
      </c>
      <c r="U29">
        <v>741.25</v>
      </c>
      <c r="W29">
        <v>995827.83</v>
      </c>
      <c r="X29">
        <v>380012</v>
      </c>
      <c r="Y29">
        <v>2374.4899999999998</v>
      </c>
      <c r="Z29">
        <v>1386653.8</v>
      </c>
      <c r="AA29">
        <v>272020.52</v>
      </c>
      <c r="AB29">
        <v>1848553.8</v>
      </c>
      <c r="AE29">
        <v>717062.41</v>
      </c>
      <c r="AF29">
        <v>68919.210000000006</v>
      </c>
      <c r="AJ29">
        <v>960</v>
      </c>
      <c r="AL29" s="123">
        <f t="shared" si="6"/>
        <v>555712.1</v>
      </c>
      <c r="AM29" s="129">
        <f t="shared" si="7"/>
        <v>39</v>
      </c>
      <c r="AN29" s="125">
        <f t="shared" si="8"/>
        <v>555673.1</v>
      </c>
      <c r="AO29" s="130">
        <f t="shared" si="9"/>
        <v>3037629.89</v>
      </c>
      <c r="AP29" s="131">
        <f t="shared" si="10"/>
        <v>2635495.42</v>
      </c>
      <c r="AQ29" s="125">
        <f t="shared" si="5"/>
        <v>402134.4700000002</v>
      </c>
    </row>
    <row r="30" spans="1:43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1024002.28</v>
      </c>
      <c r="G30">
        <v>16611</v>
      </c>
      <c r="H30">
        <v>24108.89</v>
      </c>
      <c r="I30">
        <v>248274.66</v>
      </c>
      <c r="J30">
        <v>466991.91</v>
      </c>
      <c r="P30">
        <v>1333</v>
      </c>
      <c r="S30">
        <v>63690.59</v>
      </c>
      <c r="T30">
        <v>1260515.6599999999</v>
      </c>
      <c r="W30">
        <v>1211503.6200000001</v>
      </c>
      <c r="Y30">
        <v>3195.22</v>
      </c>
      <c r="Z30">
        <v>695600</v>
      </c>
      <c r="AA30">
        <v>161522.25</v>
      </c>
      <c r="AB30">
        <v>985138</v>
      </c>
      <c r="AE30">
        <v>559332.16</v>
      </c>
      <c r="AF30">
        <v>72901.440000000002</v>
      </c>
      <c r="AL30" s="123">
        <f t="shared" si="6"/>
        <v>1064722.17</v>
      </c>
      <c r="AM30" s="129">
        <f t="shared" si="7"/>
        <v>1333</v>
      </c>
      <c r="AN30" s="125">
        <f t="shared" si="8"/>
        <v>1063389.17</v>
      </c>
      <c r="AO30" s="130">
        <f t="shared" si="9"/>
        <v>2071821.09</v>
      </c>
      <c r="AP30" s="131">
        <f t="shared" si="10"/>
        <v>1617371.6</v>
      </c>
      <c r="AQ30" s="125">
        <f t="shared" si="5"/>
        <v>454449.49</v>
      </c>
    </row>
    <row r="31" spans="1:43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732232.45</v>
      </c>
      <c r="G31">
        <v>0</v>
      </c>
      <c r="H31">
        <v>3106.29</v>
      </c>
      <c r="I31">
        <v>1019237.35</v>
      </c>
      <c r="J31">
        <v>1020448.56</v>
      </c>
      <c r="L31">
        <v>0</v>
      </c>
      <c r="P31">
        <v>1979</v>
      </c>
      <c r="S31">
        <v>-979202.08</v>
      </c>
      <c r="T31">
        <v>3095144.84</v>
      </c>
      <c r="W31">
        <v>1031264.4</v>
      </c>
      <c r="X31">
        <v>699614</v>
      </c>
      <c r="Y31">
        <v>1963.54</v>
      </c>
      <c r="Z31">
        <v>438570</v>
      </c>
      <c r="AA31">
        <v>184230.97</v>
      </c>
      <c r="AB31">
        <v>764482</v>
      </c>
      <c r="AE31">
        <v>818022.29</v>
      </c>
      <c r="AF31">
        <v>116021.73</v>
      </c>
      <c r="AI31">
        <v>14</v>
      </c>
      <c r="AL31" s="123">
        <f t="shared" si="6"/>
        <v>735338.74</v>
      </c>
      <c r="AM31" s="129">
        <f t="shared" si="7"/>
        <v>1979</v>
      </c>
      <c r="AN31" s="125">
        <f t="shared" si="8"/>
        <v>733359.74</v>
      </c>
      <c r="AO31" s="130">
        <f t="shared" si="9"/>
        <v>2355642.91</v>
      </c>
      <c r="AP31" s="131">
        <f t="shared" si="10"/>
        <v>1698540.02</v>
      </c>
      <c r="AQ31" s="125">
        <f t="shared" si="5"/>
        <v>657102.89000000013</v>
      </c>
    </row>
    <row r="32" spans="1:43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433936.1</v>
      </c>
      <c r="G32">
        <v>132654</v>
      </c>
      <c r="H32">
        <v>14418</v>
      </c>
      <c r="I32">
        <v>224907</v>
      </c>
      <c r="J32">
        <v>143865</v>
      </c>
      <c r="L32">
        <v>6000</v>
      </c>
      <c r="M32">
        <v>257420</v>
      </c>
      <c r="P32">
        <v>0</v>
      </c>
      <c r="S32">
        <v>-10919195.1</v>
      </c>
      <c r="T32">
        <v>11903501.289999999</v>
      </c>
      <c r="U32">
        <v>4000.13</v>
      </c>
      <c r="W32">
        <v>1384817.2</v>
      </c>
      <c r="Z32">
        <v>603447.1</v>
      </c>
      <c r="AA32">
        <v>218617</v>
      </c>
      <c r="AB32">
        <v>899245.1</v>
      </c>
      <c r="AE32">
        <v>1530206.42</v>
      </c>
      <c r="AF32">
        <v>79376</v>
      </c>
      <c r="AL32" s="123">
        <f t="shared" si="6"/>
        <v>581008.1</v>
      </c>
      <c r="AM32" s="129">
        <f t="shared" si="7"/>
        <v>263420</v>
      </c>
      <c r="AN32" s="125">
        <f t="shared" si="8"/>
        <v>317588.09999999998</v>
      </c>
      <c r="AO32" s="130">
        <f t="shared" si="9"/>
        <v>2210881.4299999997</v>
      </c>
      <c r="AP32" s="131">
        <f t="shared" si="10"/>
        <v>2508827.52</v>
      </c>
      <c r="AQ32" s="125">
        <f t="shared" si="5"/>
        <v>-297946.09000000032</v>
      </c>
    </row>
    <row r="33" spans="1:43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370161.39</v>
      </c>
      <c r="G33">
        <v>0</v>
      </c>
      <c r="H33">
        <v>19661.86</v>
      </c>
      <c r="I33">
        <v>2204972.4700000002</v>
      </c>
      <c r="J33">
        <v>266913.48</v>
      </c>
      <c r="P33">
        <v>0</v>
      </c>
      <c r="S33">
        <v>830349.43</v>
      </c>
      <c r="T33">
        <v>1736316.04</v>
      </c>
      <c r="W33">
        <v>1600097.73</v>
      </c>
      <c r="X33">
        <v>175375</v>
      </c>
      <c r="Y33">
        <v>955.62</v>
      </c>
      <c r="Z33">
        <v>154800</v>
      </c>
      <c r="AA33">
        <v>185000</v>
      </c>
      <c r="AB33">
        <v>556096</v>
      </c>
      <c r="AE33">
        <v>1021157.43</v>
      </c>
      <c r="AF33">
        <v>136591.19</v>
      </c>
      <c r="AJ33">
        <v>107340</v>
      </c>
      <c r="AL33" s="123">
        <f t="shared" si="6"/>
        <v>389823.25</v>
      </c>
      <c r="AM33" s="129">
        <f t="shared" si="7"/>
        <v>0</v>
      </c>
      <c r="AN33" s="125">
        <f t="shared" si="8"/>
        <v>389823.25</v>
      </c>
      <c r="AO33" s="130">
        <f t="shared" si="9"/>
        <v>2116228.35</v>
      </c>
      <c r="AP33" s="131">
        <f t="shared" si="10"/>
        <v>1821184.62</v>
      </c>
      <c r="AQ33" s="125">
        <f t="shared" si="5"/>
        <v>295043.73</v>
      </c>
    </row>
    <row r="34" spans="1:43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1352831.46</v>
      </c>
      <c r="G34">
        <v>221936.34</v>
      </c>
      <c r="H34">
        <v>110830.07</v>
      </c>
      <c r="I34">
        <v>644375.87</v>
      </c>
      <c r="J34">
        <v>401478.19</v>
      </c>
      <c r="P34">
        <v>2065</v>
      </c>
      <c r="S34">
        <v>757794.99</v>
      </c>
      <c r="T34">
        <v>1214621.52</v>
      </c>
      <c r="W34">
        <v>1944290.24</v>
      </c>
      <c r="Y34">
        <v>2603.58</v>
      </c>
      <c r="Z34">
        <v>1376092.8</v>
      </c>
      <c r="AA34">
        <v>224241.75</v>
      </c>
      <c r="AB34">
        <v>1890647.8</v>
      </c>
      <c r="AE34">
        <v>784943.32</v>
      </c>
      <c r="AF34">
        <v>64666.83</v>
      </c>
      <c r="AJ34">
        <v>50000</v>
      </c>
      <c r="AL34" s="123">
        <f t="shared" si="6"/>
        <v>1685597.87</v>
      </c>
      <c r="AM34" s="129">
        <f t="shared" si="7"/>
        <v>2065</v>
      </c>
      <c r="AN34" s="125">
        <f t="shared" si="8"/>
        <v>1683532.87</v>
      </c>
      <c r="AO34" s="130">
        <f t="shared" si="9"/>
        <v>3547228.37</v>
      </c>
      <c r="AP34" s="131">
        <f t="shared" si="10"/>
        <v>2790257.95</v>
      </c>
      <c r="AQ34" s="125">
        <f t="shared" si="5"/>
        <v>756970.41999999993</v>
      </c>
    </row>
    <row r="35" spans="1:43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671788.19</v>
      </c>
      <c r="G35">
        <v>0</v>
      </c>
      <c r="H35">
        <v>13108.03</v>
      </c>
      <c r="I35">
        <v>101901.01</v>
      </c>
      <c r="J35">
        <v>-153912.71</v>
      </c>
      <c r="K35">
        <v>2</v>
      </c>
      <c r="P35">
        <v>2059</v>
      </c>
      <c r="S35">
        <v>-2314142.79</v>
      </c>
      <c r="T35">
        <v>2563303.2200000002</v>
      </c>
      <c r="W35">
        <v>1564489.75</v>
      </c>
      <c r="Y35">
        <v>282.79000000000002</v>
      </c>
      <c r="Z35">
        <v>784420</v>
      </c>
      <c r="AB35">
        <v>1148637</v>
      </c>
      <c r="AE35">
        <v>689881.88</v>
      </c>
      <c r="AF35">
        <v>129006.57</v>
      </c>
      <c r="AL35" s="123">
        <f t="shared" si="6"/>
        <v>684896.22</v>
      </c>
      <c r="AM35" s="129">
        <f t="shared" si="7"/>
        <v>2059</v>
      </c>
      <c r="AN35" s="125">
        <f t="shared" si="8"/>
        <v>682837.22</v>
      </c>
      <c r="AO35" s="130">
        <f t="shared" si="9"/>
        <v>2349192.54</v>
      </c>
      <c r="AP35" s="131">
        <f t="shared" si="10"/>
        <v>1967525.45</v>
      </c>
      <c r="AQ35" s="125">
        <f t="shared" si="5"/>
        <v>381667.09000000008</v>
      </c>
    </row>
    <row r="36" spans="1:43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175604.65</v>
      </c>
      <c r="G36">
        <v>27652</v>
      </c>
      <c r="H36">
        <v>2493.64</v>
      </c>
      <c r="I36">
        <v>167133.82999999999</v>
      </c>
      <c r="J36">
        <v>267517.05</v>
      </c>
      <c r="L36">
        <v>0</v>
      </c>
      <c r="M36">
        <v>14069.96</v>
      </c>
      <c r="P36">
        <v>6967.24</v>
      </c>
      <c r="S36">
        <v>-2493993.02</v>
      </c>
      <c r="T36">
        <v>3551030.77</v>
      </c>
      <c r="W36">
        <v>759638.58</v>
      </c>
      <c r="X36">
        <v>209061</v>
      </c>
      <c r="Y36">
        <v>938.44</v>
      </c>
      <c r="Z36">
        <v>1321771</v>
      </c>
      <c r="AA36">
        <v>183078</v>
      </c>
      <c r="AB36">
        <v>1939961</v>
      </c>
      <c r="AC36">
        <v>33195</v>
      </c>
      <c r="AE36">
        <v>762680.62</v>
      </c>
      <c r="AF36">
        <v>116324.18</v>
      </c>
      <c r="AJ36">
        <v>60000</v>
      </c>
      <c r="AL36" s="123">
        <f t="shared" si="6"/>
        <v>205750.29</v>
      </c>
      <c r="AM36" s="129">
        <f t="shared" si="7"/>
        <v>21037.199999999997</v>
      </c>
      <c r="AN36" s="125">
        <f t="shared" si="8"/>
        <v>184713.09000000003</v>
      </c>
      <c r="AO36" s="130">
        <f t="shared" si="9"/>
        <v>2474487.02</v>
      </c>
      <c r="AP36" s="131">
        <f t="shared" si="10"/>
        <v>2912160.8000000003</v>
      </c>
      <c r="AQ36" s="125">
        <f t="shared" si="5"/>
        <v>-437673.78000000026</v>
      </c>
    </row>
    <row r="37" spans="1:43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366313.19</v>
      </c>
      <c r="G37">
        <v>52561</v>
      </c>
      <c r="H37">
        <v>25361.5</v>
      </c>
      <c r="I37">
        <v>50307</v>
      </c>
      <c r="J37">
        <v>3205.4</v>
      </c>
      <c r="L37">
        <v>0</v>
      </c>
      <c r="M37">
        <v>11104.74</v>
      </c>
      <c r="P37">
        <v>2767.02</v>
      </c>
      <c r="S37">
        <v>-1629139.03</v>
      </c>
      <c r="T37">
        <v>1997207.95</v>
      </c>
      <c r="W37">
        <v>947637.74</v>
      </c>
      <c r="Y37">
        <v>462.68</v>
      </c>
      <c r="Z37">
        <v>650160</v>
      </c>
      <c r="AA37">
        <v>25000</v>
      </c>
      <c r="AB37">
        <v>1130436</v>
      </c>
      <c r="AC37">
        <v>8056</v>
      </c>
      <c r="AE37">
        <v>310936.05</v>
      </c>
      <c r="AF37">
        <v>58024.959999999999</v>
      </c>
      <c r="AL37" s="123">
        <f t="shared" si="6"/>
        <v>444235.69</v>
      </c>
      <c r="AM37" s="129">
        <f t="shared" si="7"/>
        <v>13871.76</v>
      </c>
      <c r="AN37" s="125">
        <f t="shared" si="8"/>
        <v>430363.93</v>
      </c>
      <c r="AO37" s="130">
        <f t="shared" si="9"/>
        <v>1623260.42</v>
      </c>
      <c r="AP37" s="131">
        <f t="shared" si="10"/>
        <v>1507453.01</v>
      </c>
      <c r="AQ37" s="125">
        <f t="shared" si="5"/>
        <v>115807.40999999992</v>
      </c>
    </row>
    <row r="38" spans="1:43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344580.28</v>
      </c>
      <c r="G38">
        <v>8633.48</v>
      </c>
      <c r="H38">
        <v>19490.73</v>
      </c>
      <c r="I38">
        <v>288272.14</v>
      </c>
      <c r="J38">
        <v>16020.23</v>
      </c>
      <c r="L38">
        <v>5000</v>
      </c>
      <c r="M38">
        <v>25149.03</v>
      </c>
      <c r="O38">
        <v>43560</v>
      </c>
      <c r="P38">
        <v>3975.16</v>
      </c>
      <c r="S38">
        <v>-2236348.23</v>
      </c>
      <c r="T38">
        <v>2854572.07</v>
      </c>
      <c r="W38">
        <v>956763.9</v>
      </c>
      <c r="X38">
        <v>5293764</v>
      </c>
      <c r="Y38">
        <v>433.6</v>
      </c>
      <c r="Z38">
        <v>1509380</v>
      </c>
      <c r="AB38">
        <v>1918388</v>
      </c>
      <c r="AC38">
        <v>760</v>
      </c>
      <c r="AE38">
        <v>5818908.2400000002</v>
      </c>
      <c r="AF38">
        <v>41196.43</v>
      </c>
      <c r="AL38" s="123">
        <f t="shared" si="6"/>
        <v>372704.49</v>
      </c>
      <c r="AM38" s="129">
        <f t="shared" si="7"/>
        <v>77684.19</v>
      </c>
      <c r="AN38" s="125">
        <f t="shared" si="8"/>
        <v>295020.3</v>
      </c>
      <c r="AO38" s="130">
        <f t="shared" si="9"/>
        <v>7760341.5</v>
      </c>
      <c r="AP38" s="131">
        <f t="shared" si="10"/>
        <v>7779252.6699999999</v>
      </c>
      <c r="AQ38" s="125">
        <f t="shared" si="5"/>
        <v>-18911.169999999925</v>
      </c>
    </row>
    <row r="39" spans="1:43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20133.36</v>
      </c>
      <c r="G39">
        <v>5888</v>
      </c>
      <c r="H39">
        <v>24013.01</v>
      </c>
      <c r="I39">
        <v>1044887.74</v>
      </c>
      <c r="J39">
        <v>283215.31</v>
      </c>
      <c r="L39">
        <v>0</v>
      </c>
      <c r="M39">
        <v>11733.9</v>
      </c>
      <c r="P39">
        <v>2012.69</v>
      </c>
      <c r="S39">
        <v>213701.29</v>
      </c>
      <c r="T39">
        <v>1440362.48</v>
      </c>
      <c r="W39">
        <v>453203.46</v>
      </c>
      <c r="X39">
        <v>82668</v>
      </c>
      <c r="Y39">
        <v>145.74</v>
      </c>
      <c r="Z39">
        <v>884930</v>
      </c>
      <c r="AA39">
        <v>76000</v>
      </c>
      <c r="AB39">
        <v>1164850</v>
      </c>
      <c r="AC39">
        <v>10536</v>
      </c>
      <c r="AE39">
        <v>437015.97</v>
      </c>
      <c r="AF39">
        <v>174218.17</v>
      </c>
      <c r="AL39" s="123">
        <f t="shared" si="6"/>
        <v>50034.369999999995</v>
      </c>
      <c r="AM39" s="129">
        <f t="shared" si="7"/>
        <v>13746.59</v>
      </c>
      <c r="AN39" s="125">
        <f t="shared" si="8"/>
        <v>36287.78</v>
      </c>
      <c r="AO39" s="130">
        <f t="shared" si="9"/>
        <v>1496947.2</v>
      </c>
      <c r="AP39" s="131">
        <f t="shared" si="10"/>
        <v>1786620.14</v>
      </c>
      <c r="AQ39" s="125">
        <f t="shared" si="5"/>
        <v>-289672.93999999994</v>
      </c>
    </row>
    <row r="40" spans="1:43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92464.39</v>
      </c>
      <c r="G40">
        <v>0</v>
      </c>
      <c r="H40">
        <v>18116.71</v>
      </c>
      <c r="I40">
        <v>3143781.53</v>
      </c>
      <c r="J40">
        <v>95179.66</v>
      </c>
      <c r="L40">
        <v>0</v>
      </c>
      <c r="M40">
        <v>15211.6</v>
      </c>
      <c r="P40">
        <v>101.88</v>
      </c>
      <c r="S40">
        <v>3208893.46</v>
      </c>
      <c r="T40">
        <v>455164.99</v>
      </c>
      <c r="W40">
        <v>526807.89</v>
      </c>
      <c r="X40">
        <v>60050</v>
      </c>
      <c r="Y40">
        <v>394.69</v>
      </c>
      <c r="Z40">
        <v>691020.58</v>
      </c>
      <c r="AA40">
        <v>26000</v>
      </c>
      <c r="AB40">
        <v>1051077.58</v>
      </c>
      <c r="AC40">
        <v>12944</v>
      </c>
      <c r="AE40">
        <v>357627.92</v>
      </c>
      <c r="AF40">
        <v>206349.55</v>
      </c>
      <c r="AJ40">
        <v>6103.75</v>
      </c>
      <c r="AL40" s="123">
        <f t="shared" si="6"/>
        <v>110581.1</v>
      </c>
      <c r="AM40" s="129">
        <f t="shared" si="7"/>
        <v>15313.48</v>
      </c>
      <c r="AN40" s="125">
        <f t="shared" si="8"/>
        <v>95267.62000000001</v>
      </c>
      <c r="AO40" s="130">
        <f t="shared" si="9"/>
        <v>1304273.1599999999</v>
      </c>
      <c r="AP40" s="131">
        <f t="shared" si="10"/>
        <v>1634102.8</v>
      </c>
      <c r="AQ40" s="125">
        <f t="shared" si="5"/>
        <v>-329829.64000000013</v>
      </c>
    </row>
    <row r="41" spans="1:43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334411.11</v>
      </c>
      <c r="G41">
        <v>7866.95</v>
      </c>
      <c r="H41">
        <v>8156.69</v>
      </c>
      <c r="I41">
        <v>122256.09</v>
      </c>
      <c r="J41">
        <v>99306.43</v>
      </c>
      <c r="L41">
        <v>-2000</v>
      </c>
      <c r="M41">
        <v>14473.3</v>
      </c>
      <c r="P41">
        <v>3632.21</v>
      </c>
      <c r="S41">
        <v>-1513500.38</v>
      </c>
      <c r="T41">
        <v>1976836.89</v>
      </c>
      <c r="W41">
        <v>416499.29</v>
      </c>
      <c r="X41">
        <v>678730</v>
      </c>
      <c r="Y41">
        <v>484.54</v>
      </c>
      <c r="Z41">
        <v>252036.03</v>
      </c>
      <c r="AA41">
        <v>26000</v>
      </c>
      <c r="AB41">
        <v>481129.03</v>
      </c>
      <c r="AC41">
        <v>6000</v>
      </c>
      <c r="AE41">
        <v>731294.28</v>
      </c>
      <c r="AF41">
        <v>62768.77</v>
      </c>
      <c r="AJ41">
        <v>2.5299999999999998</v>
      </c>
      <c r="AL41" s="123">
        <f t="shared" si="6"/>
        <v>350434.75</v>
      </c>
      <c r="AM41" s="129">
        <f t="shared" si="7"/>
        <v>16105.509999999998</v>
      </c>
      <c r="AN41" s="125">
        <f t="shared" si="8"/>
        <v>334329.24</v>
      </c>
      <c r="AO41" s="130">
        <f t="shared" si="9"/>
        <v>1373749.86</v>
      </c>
      <c r="AP41" s="131">
        <f t="shared" si="10"/>
        <v>1281194.6100000001</v>
      </c>
      <c r="AQ41" s="125">
        <f t="shared" si="5"/>
        <v>92555.25</v>
      </c>
    </row>
    <row r="42" spans="1:43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861241.72</v>
      </c>
      <c r="G42">
        <v>131123</v>
      </c>
      <c r="H42">
        <v>117241.21</v>
      </c>
      <c r="I42">
        <v>334697.40000000002</v>
      </c>
      <c r="J42">
        <v>73830.44</v>
      </c>
      <c r="L42">
        <v>0</v>
      </c>
      <c r="M42">
        <v>15685</v>
      </c>
      <c r="P42">
        <v>399.38</v>
      </c>
      <c r="S42">
        <v>-1003368.19</v>
      </c>
      <c r="T42">
        <v>1732965.71</v>
      </c>
      <c r="W42">
        <v>939084.71</v>
      </c>
      <c r="X42">
        <v>1098241.3999999999</v>
      </c>
      <c r="Y42">
        <v>1214</v>
      </c>
      <c r="Z42">
        <v>943524.4</v>
      </c>
      <c r="AA42">
        <v>20000</v>
      </c>
      <c r="AB42">
        <v>1372825.4</v>
      </c>
      <c r="AC42">
        <v>39296</v>
      </c>
      <c r="AE42">
        <v>746538.26</v>
      </c>
      <c r="AF42">
        <v>70817.009999999995</v>
      </c>
      <c r="AJ42">
        <v>135.97</v>
      </c>
      <c r="AL42" s="123">
        <f t="shared" si="6"/>
        <v>1109605.93</v>
      </c>
      <c r="AM42" s="129">
        <f t="shared" si="7"/>
        <v>16084.38</v>
      </c>
      <c r="AN42" s="125">
        <f t="shared" si="8"/>
        <v>1093521.55</v>
      </c>
      <c r="AO42" s="130">
        <f t="shared" si="9"/>
        <v>3002064.51</v>
      </c>
      <c r="AP42" s="131">
        <f t="shared" si="10"/>
        <v>2229612.64</v>
      </c>
      <c r="AQ42" s="125">
        <f t="shared" si="5"/>
        <v>772451.86999999965</v>
      </c>
    </row>
    <row r="43" spans="1:43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144436.76</v>
      </c>
      <c r="G43">
        <v>9239</v>
      </c>
      <c r="H43">
        <v>16511.810000000001</v>
      </c>
      <c r="I43">
        <v>283344.37</v>
      </c>
      <c r="J43">
        <v>218</v>
      </c>
      <c r="L43">
        <v>1650</v>
      </c>
      <c r="M43">
        <v>12406.42</v>
      </c>
      <c r="P43">
        <v>1570.82</v>
      </c>
      <c r="S43">
        <v>-1642308.05</v>
      </c>
      <c r="T43">
        <v>2083523.09</v>
      </c>
      <c r="W43">
        <v>458311</v>
      </c>
      <c r="X43">
        <v>172225</v>
      </c>
      <c r="Y43">
        <v>254.85</v>
      </c>
      <c r="Z43">
        <v>866955.78</v>
      </c>
      <c r="AA43">
        <v>40000</v>
      </c>
      <c r="AB43">
        <v>1125703.78</v>
      </c>
      <c r="AC43">
        <v>31400</v>
      </c>
      <c r="AE43">
        <v>349690.46</v>
      </c>
      <c r="AF43">
        <v>34044.730000000003</v>
      </c>
      <c r="AL43" s="123">
        <f t="shared" si="6"/>
        <v>170187.57</v>
      </c>
      <c r="AM43" s="129">
        <f t="shared" si="7"/>
        <v>15627.24</v>
      </c>
      <c r="AN43" s="125">
        <f t="shared" si="8"/>
        <v>154560.33000000002</v>
      </c>
      <c r="AO43" s="130">
        <f t="shared" si="9"/>
        <v>1537746.63</v>
      </c>
      <c r="AP43" s="131">
        <f t="shared" si="10"/>
        <v>1540838.97</v>
      </c>
      <c r="AQ43" s="125">
        <f t="shared" si="5"/>
        <v>-3092.3400000000838</v>
      </c>
    </row>
    <row r="44" spans="1:43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548154.59</v>
      </c>
      <c r="G44">
        <v>6281</v>
      </c>
      <c r="H44">
        <v>46447.9</v>
      </c>
      <c r="I44">
        <v>3923113.39</v>
      </c>
      <c r="J44">
        <v>229863.53</v>
      </c>
      <c r="L44">
        <v>5000</v>
      </c>
      <c r="M44">
        <v>12496.85</v>
      </c>
      <c r="P44">
        <v>3055.69</v>
      </c>
      <c r="Q44">
        <v>2500</v>
      </c>
      <c r="S44">
        <v>3945500.3</v>
      </c>
      <c r="T44">
        <v>664987.81999999995</v>
      </c>
      <c r="W44">
        <v>854892.21</v>
      </c>
      <c r="X44">
        <v>214440</v>
      </c>
      <c r="Y44">
        <v>464.63</v>
      </c>
      <c r="Z44">
        <v>496111</v>
      </c>
      <c r="AA44">
        <v>241062.2</v>
      </c>
      <c r="AB44">
        <v>1023741</v>
      </c>
      <c r="AC44">
        <v>6510</v>
      </c>
      <c r="AD44">
        <v>6654</v>
      </c>
      <c r="AE44">
        <v>301333.51</v>
      </c>
      <c r="AF44">
        <v>288411.78000000003</v>
      </c>
      <c r="AJ44">
        <v>60000</v>
      </c>
      <c r="AL44" s="123">
        <f t="shared" si="6"/>
        <v>600883.49</v>
      </c>
      <c r="AM44" s="129">
        <f t="shared" si="7"/>
        <v>23052.539999999997</v>
      </c>
      <c r="AN44" s="125">
        <f t="shared" si="8"/>
        <v>577830.94999999995</v>
      </c>
      <c r="AO44" s="130">
        <f t="shared" si="9"/>
        <v>1806970.0399999998</v>
      </c>
      <c r="AP44" s="131">
        <f t="shared" si="10"/>
        <v>1686650.29</v>
      </c>
      <c r="AQ44" s="125">
        <f t="shared" si="5"/>
        <v>120319.74999999977</v>
      </c>
    </row>
    <row r="45" spans="1:43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1802.18</v>
      </c>
      <c r="G45">
        <v>70075</v>
      </c>
      <c r="H45">
        <v>21645.47</v>
      </c>
      <c r="I45">
        <v>455028.87</v>
      </c>
      <c r="J45">
        <v>8546.7999999999993</v>
      </c>
      <c r="L45">
        <v>2000</v>
      </c>
      <c r="M45">
        <v>18814.84</v>
      </c>
      <c r="P45">
        <v>2082.79</v>
      </c>
      <c r="S45">
        <v>-818639.97</v>
      </c>
      <c r="T45">
        <v>1500565.11</v>
      </c>
      <c r="W45">
        <v>703232.71</v>
      </c>
      <c r="X45">
        <v>21800</v>
      </c>
      <c r="Y45">
        <v>232.7</v>
      </c>
      <c r="Z45">
        <v>770056</v>
      </c>
      <c r="AA45">
        <v>23000</v>
      </c>
      <c r="AB45">
        <v>1140776</v>
      </c>
      <c r="AC45">
        <v>11883</v>
      </c>
      <c r="AE45">
        <v>471711.05</v>
      </c>
      <c r="AF45">
        <v>41675.81</v>
      </c>
      <c r="AL45" s="123">
        <f t="shared" si="6"/>
        <v>93522.65</v>
      </c>
      <c r="AM45" s="129">
        <f t="shared" si="7"/>
        <v>22897.63</v>
      </c>
      <c r="AN45" s="125">
        <f t="shared" si="8"/>
        <v>70625.01999999999</v>
      </c>
      <c r="AO45" s="130">
        <f t="shared" si="9"/>
        <v>1518321.41</v>
      </c>
      <c r="AP45" s="131">
        <f t="shared" si="10"/>
        <v>1666045.86</v>
      </c>
      <c r="AQ45" s="125">
        <f t="shared" si="5"/>
        <v>-147724.45000000019</v>
      </c>
    </row>
    <row r="46" spans="1:43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261967.72</v>
      </c>
      <c r="G46">
        <v>22381.3</v>
      </c>
      <c r="H46">
        <v>64205.29</v>
      </c>
      <c r="I46">
        <v>4</v>
      </c>
      <c r="J46">
        <v>36</v>
      </c>
      <c r="M46">
        <v>22883.39</v>
      </c>
      <c r="O46">
        <v>60000</v>
      </c>
      <c r="P46">
        <v>2491</v>
      </c>
      <c r="S46">
        <v>-2103832.9700000002</v>
      </c>
      <c r="T46">
        <v>2280594.58</v>
      </c>
      <c r="W46">
        <v>760067.17</v>
      </c>
      <c r="Y46">
        <v>140.44999999999999</v>
      </c>
      <c r="Z46">
        <v>1334589</v>
      </c>
      <c r="AA46">
        <v>77000</v>
      </c>
      <c r="AB46">
        <v>1849914</v>
      </c>
      <c r="AE46">
        <v>228813.07</v>
      </c>
      <c r="AF46">
        <v>6611.24</v>
      </c>
      <c r="AL46" s="123">
        <f t="shared" si="6"/>
        <v>348554.31</v>
      </c>
      <c r="AM46" s="129">
        <f t="shared" si="7"/>
        <v>85374.39</v>
      </c>
      <c r="AN46" s="125">
        <f t="shared" si="8"/>
        <v>263179.92</v>
      </c>
      <c r="AO46" s="130">
        <f t="shared" si="9"/>
        <v>2171796.62</v>
      </c>
      <c r="AP46" s="131">
        <f t="shared" si="10"/>
        <v>2085338.31</v>
      </c>
      <c r="AQ46" s="125">
        <f t="shared" si="5"/>
        <v>86458.310000000056</v>
      </c>
    </row>
    <row r="47" spans="1:43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289739.32</v>
      </c>
      <c r="G47">
        <v>175994.28</v>
      </c>
      <c r="H47">
        <v>140588.35999999999</v>
      </c>
      <c r="I47">
        <v>5060086.2699999996</v>
      </c>
      <c r="J47">
        <v>497570.36</v>
      </c>
      <c r="L47">
        <v>0</v>
      </c>
      <c r="M47">
        <v>0</v>
      </c>
      <c r="O47">
        <v>198000</v>
      </c>
      <c r="P47">
        <v>3490.39</v>
      </c>
      <c r="S47">
        <v>5139436.96</v>
      </c>
      <c r="T47">
        <v>2114009</v>
      </c>
      <c r="W47">
        <v>1101008.42</v>
      </c>
      <c r="Y47">
        <v>757.93</v>
      </c>
      <c r="Z47">
        <v>377112.3</v>
      </c>
      <c r="AA47">
        <v>63000</v>
      </c>
      <c r="AB47">
        <v>640712.06000000006</v>
      </c>
      <c r="AE47">
        <v>975806.19</v>
      </c>
      <c r="AF47">
        <v>1216318.1599999999</v>
      </c>
      <c r="AL47" s="123">
        <f t="shared" si="6"/>
        <v>606321.96</v>
      </c>
      <c r="AM47" s="129">
        <f t="shared" si="7"/>
        <v>201490.39</v>
      </c>
      <c r="AN47" s="125">
        <f t="shared" si="8"/>
        <v>404831.56999999995</v>
      </c>
      <c r="AO47" s="130">
        <f t="shared" si="9"/>
        <v>1541878.65</v>
      </c>
      <c r="AP47" s="131">
        <f t="shared" si="10"/>
        <v>2832836.41</v>
      </c>
      <c r="AQ47" s="125">
        <f t="shared" si="5"/>
        <v>-1290957.7600000002</v>
      </c>
    </row>
    <row r="48" spans="1:43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848774.37</v>
      </c>
      <c r="G48">
        <v>1476.98</v>
      </c>
      <c r="H48">
        <v>43175.98</v>
      </c>
      <c r="I48">
        <v>1402539.4</v>
      </c>
      <c r="J48">
        <v>317661.8</v>
      </c>
      <c r="L48">
        <v>0</v>
      </c>
      <c r="M48">
        <v>108000</v>
      </c>
      <c r="P48">
        <v>3271.73</v>
      </c>
      <c r="S48">
        <v>645675.38</v>
      </c>
      <c r="T48">
        <v>1646714.98</v>
      </c>
      <c r="W48">
        <v>1423845.04</v>
      </c>
      <c r="X48">
        <v>375912</v>
      </c>
      <c r="Y48">
        <v>1449.54</v>
      </c>
      <c r="Z48">
        <v>1029750.3</v>
      </c>
      <c r="AA48">
        <v>58800</v>
      </c>
      <c r="AB48">
        <v>1548770.3</v>
      </c>
      <c r="AD48">
        <v>3983</v>
      </c>
      <c r="AE48">
        <v>945787.89</v>
      </c>
      <c r="AF48">
        <v>181249.25</v>
      </c>
      <c r="AL48" s="123">
        <f t="shared" si="6"/>
        <v>893427.33</v>
      </c>
      <c r="AM48" s="129">
        <f t="shared" si="7"/>
        <v>111271.73</v>
      </c>
      <c r="AN48" s="125">
        <f t="shared" si="8"/>
        <v>782155.6</v>
      </c>
      <c r="AO48" s="130">
        <f t="shared" si="9"/>
        <v>2889756.88</v>
      </c>
      <c r="AP48" s="131">
        <f t="shared" si="10"/>
        <v>2679790.44</v>
      </c>
      <c r="AQ48" s="125">
        <f t="shared" si="5"/>
        <v>209966.43999999994</v>
      </c>
    </row>
    <row r="49" spans="1:43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851201.71</v>
      </c>
      <c r="G49">
        <v>0</v>
      </c>
      <c r="H49">
        <v>269099.09999999998</v>
      </c>
      <c r="I49">
        <v>895427.02</v>
      </c>
      <c r="J49">
        <v>218527.09</v>
      </c>
      <c r="L49">
        <v>14.31</v>
      </c>
      <c r="M49">
        <v>0</v>
      </c>
      <c r="O49">
        <v>139094</v>
      </c>
      <c r="P49">
        <v>1998</v>
      </c>
      <c r="S49">
        <v>-417159.92</v>
      </c>
      <c r="T49">
        <v>2273364.33</v>
      </c>
      <c r="W49">
        <v>597581.27</v>
      </c>
      <c r="X49">
        <v>368702</v>
      </c>
      <c r="Y49">
        <v>1890.28</v>
      </c>
      <c r="Z49">
        <v>420924.4</v>
      </c>
      <c r="AA49">
        <v>206990</v>
      </c>
      <c r="AB49">
        <v>648214.4</v>
      </c>
      <c r="AC49">
        <v>6000</v>
      </c>
      <c r="AE49">
        <v>521556.95</v>
      </c>
      <c r="AF49">
        <v>183372.4</v>
      </c>
      <c r="AL49" s="123">
        <f t="shared" si="6"/>
        <v>1120300.81</v>
      </c>
      <c r="AM49" s="129">
        <f t="shared" si="7"/>
        <v>141106.31</v>
      </c>
      <c r="AN49" s="125">
        <f t="shared" si="8"/>
        <v>979194.5</v>
      </c>
      <c r="AO49" s="130">
        <f t="shared" si="9"/>
        <v>1596087.9500000002</v>
      </c>
      <c r="AP49" s="131">
        <f t="shared" si="10"/>
        <v>1359143.75</v>
      </c>
      <c r="AQ49" s="125">
        <f t="shared" si="5"/>
        <v>236944.20000000019</v>
      </c>
    </row>
    <row r="50" spans="1:43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2251150.86</v>
      </c>
      <c r="G50">
        <v>54955.76</v>
      </c>
      <c r="H50">
        <v>15635</v>
      </c>
      <c r="I50">
        <v>20181.88</v>
      </c>
      <c r="J50">
        <v>703865.97</v>
      </c>
      <c r="L50">
        <v>0</v>
      </c>
      <c r="M50">
        <v>0</v>
      </c>
      <c r="P50">
        <v>3773.49</v>
      </c>
      <c r="S50">
        <v>-575698.23</v>
      </c>
      <c r="T50">
        <v>2191305.25</v>
      </c>
      <c r="W50">
        <v>1883751.62</v>
      </c>
      <c r="X50">
        <v>140000</v>
      </c>
      <c r="Y50">
        <v>3397.66</v>
      </c>
      <c r="Z50">
        <v>264550.59999999998</v>
      </c>
      <c r="AB50">
        <v>462886.69</v>
      </c>
      <c r="AE50">
        <v>343044.65</v>
      </c>
      <c r="AF50">
        <v>59363.58</v>
      </c>
      <c r="AH50">
        <v>-4</v>
      </c>
      <c r="AL50" s="123">
        <f t="shared" si="6"/>
        <v>2321741.6199999996</v>
      </c>
      <c r="AM50" s="129">
        <f t="shared" si="7"/>
        <v>3773.49</v>
      </c>
      <c r="AN50" s="125">
        <f t="shared" si="8"/>
        <v>2317968.1299999994</v>
      </c>
      <c r="AO50" s="130">
        <f t="shared" si="9"/>
        <v>2291699.88</v>
      </c>
      <c r="AP50" s="131">
        <f t="shared" si="10"/>
        <v>865290.92</v>
      </c>
      <c r="AQ50" s="125">
        <f t="shared" si="5"/>
        <v>1426408.96</v>
      </c>
    </row>
    <row r="51" spans="1:43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2132786.59</v>
      </c>
      <c r="G51">
        <v>135981.9</v>
      </c>
      <c r="H51">
        <v>84211.43</v>
      </c>
      <c r="I51">
        <v>938762.9</v>
      </c>
      <c r="J51">
        <v>1424639.97</v>
      </c>
      <c r="L51">
        <v>0</v>
      </c>
      <c r="M51">
        <v>0</v>
      </c>
      <c r="O51">
        <v>825438</v>
      </c>
      <c r="P51">
        <v>57505.45</v>
      </c>
      <c r="S51">
        <v>198761.62</v>
      </c>
      <c r="T51">
        <v>2281491.52</v>
      </c>
      <c r="W51">
        <v>2349399.3199999998</v>
      </c>
      <c r="X51">
        <v>1149984</v>
      </c>
      <c r="Y51">
        <v>2164.3000000000002</v>
      </c>
      <c r="Z51">
        <v>2516667.2599999998</v>
      </c>
      <c r="AB51">
        <v>2898452.26</v>
      </c>
      <c r="AC51">
        <v>11462</v>
      </c>
      <c r="AE51">
        <v>1572909.72</v>
      </c>
      <c r="AF51">
        <v>67789.100000000006</v>
      </c>
      <c r="AG51">
        <v>115000</v>
      </c>
      <c r="AH51">
        <v>-584.4</v>
      </c>
      <c r="AL51" s="123">
        <f t="shared" si="6"/>
        <v>2352979.92</v>
      </c>
      <c r="AM51" s="129">
        <f t="shared" si="7"/>
        <v>882943.45</v>
      </c>
      <c r="AN51" s="125">
        <f t="shared" si="8"/>
        <v>1470036.47</v>
      </c>
      <c r="AO51" s="130">
        <f t="shared" si="9"/>
        <v>6018214.879999999</v>
      </c>
      <c r="AP51" s="131">
        <f t="shared" si="10"/>
        <v>4665028.6799999988</v>
      </c>
      <c r="AQ51" s="125">
        <f t="shared" si="5"/>
        <v>1353186.2000000002</v>
      </c>
    </row>
    <row r="52" spans="1:43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855746.7</v>
      </c>
      <c r="G52">
        <v>18495.150000000001</v>
      </c>
      <c r="H52">
        <v>207451.44</v>
      </c>
      <c r="I52">
        <v>43859.79</v>
      </c>
      <c r="J52">
        <v>1821412.28</v>
      </c>
      <c r="L52">
        <v>0</v>
      </c>
      <c r="M52">
        <v>0</v>
      </c>
      <c r="P52">
        <v>6414.31</v>
      </c>
      <c r="S52">
        <v>-540021.31999999995</v>
      </c>
      <c r="T52">
        <v>2647377.69</v>
      </c>
      <c r="W52">
        <v>1378153.49</v>
      </c>
      <c r="X52">
        <v>587052</v>
      </c>
      <c r="Y52">
        <v>1534.21</v>
      </c>
      <c r="Z52">
        <v>1238015.1000000001</v>
      </c>
      <c r="AB52">
        <v>1463345.1</v>
      </c>
      <c r="AC52">
        <v>1870</v>
      </c>
      <c r="AE52">
        <v>816919.7</v>
      </c>
      <c r="AF52">
        <v>84568.86</v>
      </c>
      <c r="AG52">
        <v>5000</v>
      </c>
      <c r="AH52">
        <v>-143.54</v>
      </c>
      <c r="AL52" s="123">
        <f t="shared" si="6"/>
        <v>1081693.29</v>
      </c>
      <c r="AM52" s="129">
        <f t="shared" si="7"/>
        <v>6414.31</v>
      </c>
      <c r="AN52" s="125">
        <f t="shared" si="8"/>
        <v>1075278.98</v>
      </c>
      <c r="AO52" s="130">
        <f t="shared" si="9"/>
        <v>3204754.8</v>
      </c>
      <c r="AP52" s="131">
        <f t="shared" si="10"/>
        <v>2371560.1199999996</v>
      </c>
      <c r="AQ52" s="125">
        <f t="shared" si="5"/>
        <v>833194.68000000017</v>
      </c>
    </row>
    <row r="53" spans="1:43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2726785.42</v>
      </c>
      <c r="G53">
        <v>78585.73</v>
      </c>
      <c r="H53">
        <v>111239.25</v>
      </c>
      <c r="I53">
        <v>14</v>
      </c>
      <c r="J53">
        <v>406402.61</v>
      </c>
      <c r="L53">
        <v>0</v>
      </c>
      <c r="M53">
        <v>0</v>
      </c>
      <c r="N53">
        <v>299520</v>
      </c>
      <c r="P53">
        <v>5552</v>
      </c>
      <c r="S53">
        <v>-3099605.45</v>
      </c>
      <c r="T53">
        <v>4706462.17</v>
      </c>
      <c r="V53">
        <v>3200</v>
      </c>
      <c r="W53">
        <v>3266406.24</v>
      </c>
      <c r="X53">
        <v>1450</v>
      </c>
      <c r="Y53">
        <v>4763.5600000000004</v>
      </c>
      <c r="Z53">
        <v>1145565.6000000001</v>
      </c>
      <c r="AB53">
        <v>1628464.54</v>
      </c>
      <c r="AC53">
        <v>49944</v>
      </c>
      <c r="AE53">
        <v>1289861.3999999999</v>
      </c>
      <c r="AF53">
        <v>34184.639999999999</v>
      </c>
      <c r="AG53">
        <v>5000</v>
      </c>
      <c r="AH53">
        <v>-367.47</v>
      </c>
      <c r="AJ53">
        <v>3200</v>
      </c>
      <c r="AL53" s="123">
        <f t="shared" si="6"/>
        <v>2916610.4</v>
      </c>
      <c r="AM53" s="129">
        <f t="shared" si="7"/>
        <v>305072</v>
      </c>
      <c r="AN53" s="125">
        <f t="shared" si="8"/>
        <v>2611538.4</v>
      </c>
      <c r="AO53" s="130">
        <f t="shared" si="9"/>
        <v>4421385.4000000004</v>
      </c>
      <c r="AP53" s="131">
        <f t="shared" si="10"/>
        <v>3010287.11</v>
      </c>
      <c r="AQ53" s="125">
        <f t="shared" si="5"/>
        <v>1411098.2900000005</v>
      </c>
    </row>
    <row r="54" spans="1:43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1225330.51</v>
      </c>
      <c r="G54">
        <v>136505</v>
      </c>
      <c r="H54">
        <v>31079.8</v>
      </c>
      <c r="I54">
        <v>1646535.82</v>
      </c>
      <c r="J54">
        <v>970032.68</v>
      </c>
      <c r="K54"/>
      <c r="L54">
        <v>0</v>
      </c>
      <c r="M54">
        <v>108677</v>
      </c>
      <c r="N54"/>
      <c r="O54"/>
      <c r="P54">
        <v>2729</v>
      </c>
      <c r="Q54"/>
      <c r="R54"/>
      <c r="S54">
        <v>2881631.7</v>
      </c>
      <c r="T54">
        <v>954921</v>
      </c>
      <c r="U54">
        <v>1491.21</v>
      </c>
      <c r="V54"/>
      <c r="W54">
        <v>1449032.79</v>
      </c>
      <c r="X54">
        <v>335000</v>
      </c>
      <c r="Y54"/>
      <c r="Z54">
        <v>776727.93</v>
      </c>
      <c r="AA54">
        <v>838468.22</v>
      </c>
      <c r="AB54">
        <v>1258305.93</v>
      </c>
      <c r="AC54">
        <v>15976</v>
      </c>
      <c r="AD54">
        <v>328</v>
      </c>
      <c r="AE54">
        <v>922639.99</v>
      </c>
      <c r="AF54">
        <v>418645.12</v>
      </c>
      <c r="AG54"/>
      <c r="AH54"/>
      <c r="AI54"/>
      <c r="AJ54">
        <v>723300</v>
      </c>
      <c r="AK54"/>
      <c r="AL54" s="123">
        <f t="shared" si="6"/>
        <v>1392915.31</v>
      </c>
      <c r="AM54" s="129">
        <f t="shared" si="7"/>
        <v>111406</v>
      </c>
      <c r="AN54" s="125">
        <f t="shared" si="8"/>
        <v>1281509.31</v>
      </c>
      <c r="AO54" s="130">
        <f t="shared" si="9"/>
        <v>3400720.1500000004</v>
      </c>
      <c r="AP54" s="131">
        <f t="shared" si="10"/>
        <v>3339195.04</v>
      </c>
      <c r="AQ54" s="176">
        <f t="shared" si="5"/>
        <v>61525.110000000335</v>
      </c>
    </row>
    <row r="55" spans="1:43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2440611.0099999998</v>
      </c>
      <c r="G55">
        <v>105821</v>
      </c>
      <c r="H55">
        <v>71693.649999999994</v>
      </c>
      <c r="I55">
        <v>1054719.27</v>
      </c>
      <c r="J55">
        <v>410894.09</v>
      </c>
      <c r="K55"/>
      <c r="L55"/>
      <c r="M55">
        <v>43000</v>
      </c>
      <c r="N55"/>
      <c r="O55"/>
      <c r="P55">
        <v>2427.1</v>
      </c>
      <c r="Q55"/>
      <c r="R55"/>
      <c r="S55">
        <v>595649.04</v>
      </c>
      <c r="T55">
        <v>2528782.23</v>
      </c>
      <c r="U55"/>
      <c r="V55"/>
      <c r="W55">
        <v>3086615.96</v>
      </c>
      <c r="X55">
        <v>253100</v>
      </c>
      <c r="Y55">
        <v>4513.29</v>
      </c>
      <c r="Z55">
        <v>1186810.22</v>
      </c>
      <c r="AA55">
        <v>560500</v>
      </c>
      <c r="AB55">
        <v>1458553.22</v>
      </c>
      <c r="AC55">
        <v>8874</v>
      </c>
      <c r="AD55"/>
      <c r="AE55">
        <v>1934087.57</v>
      </c>
      <c r="AF55">
        <v>200644.03</v>
      </c>
      <c r="AG55"/>
      <c r="AH55"/>
      <c r="AI55"/>
      <c r="AJ55">
        <v>575500</v>
      </c>
      <c r="AK55"/>
      <c r="AL55" s="123">
        <f t="shared" si="6"/>
        <v>2618125.6599999997</v>
      </c>
      <c r="AM55" s="129">
        <f t="shared" si="7"/>
        <v>45427.1</v>
      </c>
      <c r="AN55" s="125">
        <f t="shared" si="8"/>
        <v>2572698.5599999996</v>
      </c>
      <c r="AO55" s="130">
        <f t="shared" si="9"/>
        <v>5091539.47</v>
      </c>
      <c r="AP55" s="131">
        <f t="shared" si="10"/>
        <v>4177658.82</v>
      </c>
      <c r="AQ55" s="176">
        <f t="shared" si="5"/>
        <v>913880.64999999991</v>
      </c>
    </row>
    <row r="56" spans="1:43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871114.56</v>
      </c>
      <c r="G56">
        <v>75505</v>
      </c>
      <c r="H56">
        <v>52758.5</v>
      </c>
      <c r="I56">
        <v>579039.68000000005</v>
      </c>
      <c r="J56">
        <v>175802.11</v>
      </c>
      <c r="K56"/>
      <c r="L56">
        <v>0</v>
      </c>
      <c r="M56">
        <v>48155.3</v>
      </c>
      <c r="N56"/>
      <c r="O56"/>
      <c r="P56">
        <v>4280</v>
      </c>
      <c r="Q56">
        <v>60</v>
      </c>
      <c r="R56"/>
      <c r="S56">
        <v>-1155268.32</v>
      </c>
      <c r="T56">
        <v>2500517.0699999998</v>
      </c>
      <c r="U56"/>
      <c r="V56"/>
      <c r="W56">
        <v>1513164.82</v>
      </c>
      <c r="X56">
        <v>182500</v>
      </c>
      <c r="Y56">
        <v>1225.25</v>
      </c>
      <c r="Z56">
        <v>1398777.81</v>
      </c>
      <c r="AA56">
        <v>12000</v>
      </c>
      <c r="AB56">
        <v>1516787.81</v>
      </c>
      <c r="AC56">
        <v>13296</v>
      </c>
      <c r="AD56"/>
      <c r="AE56">
        <v>1091537.83</v>
      </c>
      <c r="AF56">
        <v>129570.44</v>
      </c>
      <c r="AG56"/>
      <c r="AH56"/>
      <c r="AI56"/>
      <c r="AJ56"/>
      <c r="AK56"/>
      <c r="AL56" s="123">
        <f t="shared" si="6"/>
        <v>999378.06</v>
      </c>
      <c r="AM56" s="129">
        <f t="shared" si="7"/>
        <v>52495.3</v>
      </c>
      <c r="AN56" s="125">
        <f t="shared" si="8"/>
        <v>946882.76</v>
      </c>
      <c r="AO56" s="130">
        <f t="shared" si="9"/>
        <v>3107667.88</v>
      </c>
      <c r="AP56" s="131">
        <f t="shared" si="10"/>
        <v>2751192.08</v>
      </c>
      <c r="AQ56" s="176">
        <f t="shared" si="5"/>
        <v>356475.79999999981</v>
      </c>
    </row>
    <row r="57" spans="1:43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657065.55000000005</v>
      </c>
      <c r="G57">
        <v>22011</v>
      </c>
      <c r="H57">
        <v>36115.410000000003</v>
      </c>
      <c r="I57">
        <v>271816.19</v>
      </c>
      <c r="J57">
        <v>238700.11</v>
      </c>
      <c r="K57"/>
      <c r="L57"/>
      <c r="M57">
        <v>53302</v>
      </c>
      <c r="N57"/>
      <c r="O57"/>
      <c r="P57">
        <v>2306</v>
      </c>
      <c r="Q57"/>
      <c r="R57"/>
      <c r="S57">
        <v>-631955</v>
      </c>
      <c r="T57">
        <v>1946573.94</v>
      </c>
      <c r="U57"/>
      <c r="V57"/>
      <c r="W57">
        <v>1787649.39</v>
      </c>
      <c r="X57"/>
      <c r="Y57">
        <v>1203.3699999999999</v>
      </c>
      <c r="Z57">
        <v>1201191.7</v>
      </c>
      <c r="AA57">
        <v>146202.32999999999</v>
      </c>
      <c r="AB57">
        <v>1576040.7</v>
      </c>
      <c r="AC57">
        <v>10136</v>
      </c>
      <c r="AD57">
        <v>2016</v>
      </c>
      <c r="AE57">
        <v>1624849.18</v>
      </c>
      <c r="AF57">
        <v>55723.59</v>
      </c>
      <c r="AG57"/>
      <c r="AH57"/>
      <c r="AI57"/>
      <c r="AJ57">
        <v>12000</v>
      </c>
      <c r="AK57"/>
      <c r="AL57" s="123">
        <f t="shared" si="6"/>
        <v>715191.96000000008</v>
      </c>
      <c r="AM57" s="129">
        <f t="shared" si="7"/>
        <v>55608</v>
      </c>
      <c r="AN57" s="125">
        <f t="shared" si="8"/>
        <v>659583.96000000008</v>
      </c>
      <c r="AO57" s="130">
        <f t="shared" si="9"/>
        <v>3136246.79</v>
      </c>
      <c r="AP57" s="131">
        <f t="shared" si="10"/>
        <v>3280765.4699999997</v>
      </c>
      <c r="AQ57" s="176">
        <f t="shared" si="5"/>
        <v>-144518.6799999997</v>
      </c>
    </row>
    <row r="58" spans="1:43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676479.41</v>
      </c>
      <c r="G58">
        <v>10611</v>
      </c>
      <c r="H58">
        <v>78559.81</v>
      </c>
      <c r="I58">
        <v>545015.79</v>
      </c>
      <c r="J58">
        <v>218272.61</v>
      </c>
      <c r="K58"/>
      <c r="L58"/>
      <c r="M58">
        <v>34570</v>
      </c>
      <c r="N58"/>
      <c r="O58"/>
      <c r="P58">
        <v>581</v>
      </c>
      <c r="Q58"/>
      <c r="R58"/>
      <c r="S58">
        <v>564590.5</v>
      </c>
      <c r="T58">
        <v>980950.37</v>
      </c>
      <c r="U58"/>
      <c r="V58"/>
      <c r="W58">
        <v>1103234.08</v>
      </c>
      <c r="X58">
        <v>221300</v>
      </c>
      <c r="Y58">
        <v>1078.25</v>
      </c>
      <c r="Z58">
        <v>1061305</v>
      </c>
      <c r="AA58"/>
      <c r="AB58">
        <v>1162609.07</v>
      </c>
      <c r="AC58">
        <v>7496</v>
      </c>
      <c r="AD58"/>
      <c r="AE58">
        <v>1015335.68</v>
      </c>
      <c r="AF58">
        <v>253229.83</v>
      </c>
      <c r="AG58"/>
      <c r="AH58"/>
      <c r="AI58"/>
      <c r="AJ58"/>
      <c r="AK58"/>
      <c r="AL58" s="123">
        <f t="shared" si="6"/>
        <v>765650.22</v>
      </c>
      <c r="AM58" s="129">
        <f t="shared" si="7"/>
        <v>35151</v>
      </c>
      <c r="AN58" s="125">
        <f t="shared" si="8"/>
        <v>730499.22</v>
      </c>
      <c r="AO58" s="130">
        <f t="shared" si="9"/>
        <v>2386917.33</v>
      </c>
      <c r="AP58" s="131">
        <f t="shared" si="10"/>
        <v>2438670.58</v>
      </c>
      <c r="AQ58" s="176">
        <f t="shared" si="5"/>
        <v>-51753.25</v>
      </c>
    </row>
    <row r="59" spans="1:43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363741.37</v>
      </c>
      <c r="G59">
        <v>4885</v>
      </c>
      <c r="H59">
        <v>12126.15</v>
      </c>
      <c r="I59">
        <v>368277.29</v>
      </c>
      <c r="J59">
        <v>103463.03</v>
      </c>
      <c r="K59"/>
      <c r="L59"/>
      <c r="M59">
        <v>40101.120000000003</v>
      </c>
      <c r="N59"/>
      <c r="O59"/>
      <c r="P59">
        <v>1252</v>
      </c>
      <c r="Q59"/>
      <c r="R59"/>
      <c r="S59">
        <v>-1092472.58</v>
      </c>
      <c r="T59">
        <v>1692734</v>
      </c>
      <c r="U59"/>
      <c r="V59"/>
      <c r="W59">
        <v>821194.4</v>
      </c>
      <c r="X59">
        <v>227956</v>
      </c>
      <c r="Y59">
        <v>364.53</v>
      </c>
      <c r="Z59">
        <v>550190.19999999995</v>
      </c>
      <c r="AA59">
        <v>50000</v>
      </c>
      <c r="AB59">
        <v>670508.19999999995</v>
      </c>
      <c r="AC59">
        <v>848</v>
      </c>
      <c r="AD59"/>
      <c r="AE59">
        <v>624281.71</v>
      </c>
      <c r="AF59">
        <v>143188.92000000001</v>
      </c>
      <c r="AG59"/>
      <c r="AH59"/>
      <c r="AI59"/>
      <c r="AJ59"/>
      <c r="AK59"/>
      <c r="AL59" s="123">
        <f t="shared" si="6"/>
        <v>380752.52</v>
      </c>
      <c r="AM59" s="129">
        <f t="shared" si="7"/>
        <v>41353.120000000003</v>
      </c>
      <c r="AN59" s="125">
        <f t="shared" si="8"/>
        <v>339399.4</v>
      </c>
      <c r="AO59" s="130">
        <f t="shared" si="9"/>
        <v>1649705.13</v>
      </c>
      <c r="AP59" s="131">
        <f t="shared" si="10"/>
        <v>1438826.8299999998</v>
      </c>
      <c r="AQ59" s="176">
        <f t="shared" si="5"/>
        <v>210878.30000000005</v>
      </c>
    </row>
    <row r="60" spans="1:43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517975.56</v>
      </c>
      <c r="G60">
        <v>900</v>
      </c>
      <c r="H60">
        <v>49434.83</v>
      </c>
      <c r="I60">
        <v>234483.44</v>
      </c>
      <c r="J60">
        <v>254470.5</v>
      </c>
      <c r="K60"/>
      <c r="L60">
        <v>0</v>
      </c>
      <c r="M60">
        <v>29080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/>
      <c r="W60">
        <v>1358420.11</v>
      </c>
      <c r="X60">
        <v>510400</v>
      </c>
      <c r="Y60">
        <v>1124.67</v>
      </c>
      <c r="Z60">
        <v>840550</v>
      </c>
      <c r="AA60">
        <v>124192</v>
      </c>
      <c r="AB60">
        <v>1334956</v>
      </c>
      <c r="AC60">
        <v>1760</v>
      </c>
      <c r="AD60">
        <v>8528</v>
      </c>
      <c r="AE60">
        <v>903631.47</v>
      </c>
      <c r="AF60">
        <v>274879.52</v>
      </c>
      <c r="AG60"/>
      <c r="AH60"/>
      <c r="AI60"/>
      <c r="AJ60">
        <v>49373</v>
      </c>
      <c r="AK60"/>
      <c r="AL60" s="123">
        <f t="shared" si="6"/>
        <v>568310.39</v>
      </c>
      <c r="AM60" s="129">
        <f t="shared" si="7"/>
        <v>29080</v>
      </c>
      <c r="AN60" s="125">
        <f t="shared" si="8"/>
        <v>539230.39</v>
      </c>
      <c r="AO60" s="130">
        <f t="shared" si="9"/>
        <v>2834686.7800000003</v>
      </c>
      <c r="AP60" s="131">
        <f t="shared" si="10"/>
        <v>2573127.9899999998</v>
      </c>
      <c r="AQ60" s="125">
        <f t="shared" si="5"/>
        <v>261558.7900000005</v>
      </c>
    </row>
    <row r="61" spans="1:43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437124.1</v>
      </c>
      <c r="G61">
        <v>133296</v>
      </c>
      <c r="H61">
        <v>125002.19</v>
      </c>
      <c r="I61">
        <v>71872.94</v>
      </c>
      <c r="J61">
        <v>91841.69</v>
      </c>
      <c r="L61">
        <v>0</v>
      </c>
      <c r="M61">
        <v>17630</v>
      </c>
      <c r="P61">
        <v>34359.5</v>
      </c>
      <c r="S61">
        <v>-1030405.18</v>
      </c>
      <c r="T61">
        <v>1549075.07</v>
      </c>
      <c r="W61">
        <v>1793741.43</v>
      </c>
      <c r="X61">
        <v>138821</v>
      </c>
      <c r="Y61">
        <v>1166.8599999999999</v>
      </c>
      <c r="Z61">
        <v>1776084</v>
      </c>
      <c r="AA61">
        <v>124192</v>
      </c>
      <c r="AB61">
        <v>2181809</v>
      </c>
      <c r="AC61">
        <v>5100</v>
      </c>
      <c r="AD61">
        <v>15300</v>
      </c>
      <c r="AE61">
        <v>1233194.98</v>
      </c>
      <c r="AF61">
        <v>47689.78</v>
      </c>
      <c r="AJ61">
        <v>62434</v>
      </c>
      <c r="AL61" s="123">
        <f t="shared" si="6"/>
        <v>695422.29</v>
      </c>
      <c r="AM61" s="129">
        <f t="shared" si="7"/>
        <v>51989.5</v>
      </c>
      <c r="AN61" s="125">
        <f t="shared" si="8"/>
        <v>643432.79</v>
      </c>
      <c r="AO61" s="130">
        <f t="shared" si="9"/>
        <v>3834005.29</v>
      </c>
      <c r="AP61" s="131">
        <f t="shared" si="10"/>
        <v>3545527.76</v>
      </c>
      <c r="AQ61" s="125">
        <f t="shared" si="5"/>
        <v>288477.53000000026</v>
      </c>
    </row>
    <row r="62" spans="1:43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1003477.74</v>
      </c>
      <c r="G62">
        <v>83231</v>
      </c>
      <c r="H62">
        <v>94546.93</v>
      </c>
      <c r="I62">
        <v>1844633.67</v>
      </c>
      <c r="J62">
        <v>498118.3</v>
      </c>
      <c r="L62">
        <v>0</v>
      </c>
      <c r="M62">
        <v>74770</v>
      </c>
      <c r="P62">
        <v>28500</v>
      </c>
      <c r="S62">
        <v>-820324.22</v>
      </c>
      <c r="T62">
        <v>3406179.86</v>
      </c>
      <c r="W62">
        <v>2531933.4300000002</v>
      </c>
      <c r="X62">
        <v>704118</v>
      </c>
      <c r="Z62">
        <v>1493554</v>
      </c>
      <c r="AA62">
        <v>124192</v>
      </c>
      <c r="AB62">
        <v>2172204</v>
      </c>
      <c r="AC62">
        <v>15024</v>
      </c>
      <c r="AE62">
        <v>1507828.38</v>
      </c>
      <c r="AF62">
        <v>242857.05</v>
      </c>
      <c r="AJ62">
        <v>81002</v>
      </c>
      <c r="AL62" s="123">
        <f t="shared" si="6"/>
        <v>1181255.67</v>
      </c>
      <c r="AM62" s="129">
        <f t="shared" si="7"/>
        <v>103270</v>
      </c>
      <c r="AN62" s="125">
        <f t="shared" si="8"/>
        <v>1077985.67</v>
      </c>
      <c r="AO62" s="130">
        <f t="shared" si="9"/>
        <v>4853797.43</v>
      </c>
      <c r="AP62" s="131">
        <f t="shared" si="10"/>
        <v>4018915.4299999997</v>
      </c>
      <c r="AQ62" s="125">
        <f t="shared" si="5"/>
        <v>834882</v>
      </c>
    </row>
    <row r="63" spans="1:43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571983.93000000005</v>
      </c>
      <c r="G63">
        <v>1800</v>
      </c>
      <c r="H63">
        <v>22409.4</v>
      </c>
      <c r="I63">
        <v>1303237.8</v>
      </c>
      <c r="J63">
        <v>197371.85</v>
      </c>
      <c r="L63">
        <v>14500</v>
      </c>
      <c r="M63">
        <v>0</v>
      </c>
      <c r="P63">
        <v>11050</v>
      </c>
      <c r="S63">
        <v>-81196.039999999994</v>
      </c>
      <c r="T63">
        <v>1679166.57</v>
      </c>
      <c r="W63">
        <v>1249932.27</v>
      </c>
      <c r="X63">
        <v>220910</v>
      </c>
      <c r="Y63">
        <v>645.39</v>
      </c>
      <c r="Z63">
        <v>1073284.67</v>
      </c>
      <c r="AA63">
        <v>169192</v>
      </c>
      <c r="AB63">
        <v>1250229.67</v>
      </c>
      <c r="AC63">
        <v>50780</v>
      </c>
      <c r="AD63">
        <v>7024</v>
      </c>
      <c r="AE63">
        <v>793142.21</v>
      </c>
      <c r="AF63">
        <v>126313</v>
      </c>
      <c r="AJ63">
        <v>13193</v>
      </c>
      <c r="AL63" s="123">
        <f t="shared" si="6"/>
        <v>596193.33000000007</v>
      </c>
      <c r="AM63" s="129">
        <f t="shared" si="7"/>
        <v>25550</v>
      </c>
      <c r="AN63" s="125">
        <f t="shared" si="8"/>
        <v>570643.33000000007</v>
      </c>
      <c r="AO63" s="130">
        <f t="shared" si="9"/>
        <v>2713964.33</v>
      </c>
      <c r="AP63" s="131">
        <f t="shared" si="10"/>
        <v>2240681.88</v>
      </c>
      <c r="AQ63" s="125">
        <f t="shared" si="5"/>
        <v>473282.45000000019</v>
      </c>
    </row>
    <row r="64" spans="1:43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400466.58</v>
      </c>
      <c r="G64">
        <v>43885.51</v>
      </c>
      <c r="H64">
        <v>48009.93</v>
      </c>
      <c r="I64">
        <v>722552.52</v>
      </c>
      <c r="J64">
        <v>56630.14</v>
      </c>
      <c r="L64">
        <v>0</v>
      </c>
      <c r="M64">
        <v>46240</v>
      </c>
      <c r="P64">
        <v>0</v>
      </c>
      <c r="S64">
        <v>-425729.15</v>
      </c>
      <c r="T64">
        <v>1290095.46</v>
      </c>
      <c r="W64">
        <v>900120.73</v>
      </c>
      <c r="X64">
        <v>501216</v>
      </c>
      <c r="Y64">
        <v>722.63</v>
      </c>
      <c r="Z64">
        <v>1619281.4</v>
      </c>
      <c r="AA64">
        <v>235392</v>
      </c>
      <c r="AB64">
        <v>1794565.4</v>
      </c>
      <c r="AD64">
        <v>11988</v>
      </c>
      <c r="AE64">
        <v>1036212.29</v>
      </c>
      <c r="AF64">
        <v>53028.7</v>
      </c>
      <c r="AL64" s="123">
        <f t="shared" si="6"/>
        <v>492362.02</v>
      </c>
      <c r="AM64" s="129">
        <f t="shared" si="7"/>
        <v>46240</v>
      </c>
      <c r="AN64" s="125">
        <f t="shared" si="8"/>
        <v>446122.02</v>
      </c>
      <c r="AO64" s="130">
        <f t="shared" si="9"/>
        <v>3256732.76</v>
      </c>
      <c r="AP64" s="131">
        <f t="shared" si="10"/>
        <v>2895794.39</v>
      </c>
      <c r="AQ64" s="125">
        <f t="shared" si="5"/>
        <v>360938.36999999965</v>
      </c>
    </row>
    <row r="65" spans="1:43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860887.35</v>
      </c>
      <c r="G65">
        <v>73743</v>
      </c>
      <c r="H65">
        <v>41551.85</v>
      </c>
      <c r="I65">
        <v>568553.46</v>
      </c>
      <c r="J65">
        <v>618608.5</v>
      </c>
      <c r="L65">
        <v>0</v>
      </c>
      <c r="M65">
        <v>66340</v>
      </c>
      <c r="P65">
        <v>23150</v>
      </c>
      <c r="S65">
        <v>-1186267.1299999999</v>
      </c>
      <c r="T65">
        <v>2056145.55</v>
      </c>
      <c r="W65">
        <v>1648440.18</v>
      </c>
      <c r="X65">
        <v>657846</v>
      </c>
      <c r="Y65">
        <v>573.41</v>
      </c>
      <c r="Z65">
        <v>1673890.6</v>
      </c>
      <c r="AA65">
        <v>124192</v>
      </c>
      <c r="AB65">
        <v>1895880.6</v>
      </c>
      <c r="AD65">
        <v>6832</v>
      </c>
      <c r="AE65">
        <v>923854.86</v>
      </c>
      <c r="AF65">
        <v>40259.99</v>
      </c>
      <c r="AJ65">
        <v>34139</v>
      </c>
      <c r="AL65" s="123">
        <f t="shared" si="6"/>
        <v>976182.2</v>
      </c>
      <c r="AM65" s="129">
        <f t="shared" si="7"/>
        <v>89490</v>
      </c>
      <c r="AN65" s="125">
        <f t="shared" si="8"/>
        <v>886692.2</v>
      </c>
      <c r="AO65" s="130">
        <f t="shared" si="9"/>
        <v>4104942.19</v>
      </c>
      <c r="AP65" s="131">
        <f t="shared" si="10"/>
        <v>2900966.45</v>
      </c>
      <c r="AQ65" s="125">
        <f t="shared" si="5"/>
        <v>1203975.7399999998</v>
      </c>
    </row>
    <row r="66" spans="1:43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952148.85</v>
      </c>
      <c r="G66">
        <v>16531</v>
      </c>
      <c r="H66">
        <v>127511.54</v>
      </c>
      <c r="I66">
        <v>308915.69</v>
      </c>
      <c r="J66">
        <v>710224.24</v>
      </c>
      <c r="L66">
        <v>57314.81</v>
      </c>
      <c r="M66">
        <v>39968.89</v>
      </c>
      <c r="O66">
        <v>298162</v>
      </c>
      <c r="P66">
        <v>48192.2</v>
      </c>
      <c r="S66">
        <v>-1102006.17</v>
      </c>
      <c r="T66">
        <v>2912713.08</v>
      </c>
      <c r="W66">
        <v>1695755.2</v>
      </c>
      <c r="X66">
        <v>282400</v>
      </c>
      <c r="Y66">
        <v>2819.19</v>
      </c>
      <c r="Z66">
        <v>1525110</v>
      </c>
      <c r="AA66">
        <v>22140</v>
      </c>
      <c r="AB66">
        <v>1774388</v>
      </c>
      <c r="AC66">
        <v>7308</v>
      </c>
      <c r="AE66">
        <v>1685644.96</v>
      </c>
      <c r="AF66">
        <v>149728.92000000001</v>
      </c>
      <c r="AJ66">
        <v>50168</v>
      </c>
      <c r="AL66" s="123">
        <f t="shared" si="6"/>
        <v>1096191.3899999999</v>
      </c>
      <c r="AM66" s="129">
        <f t="shared" si="7"/>
        <v>443637.9</v>
      </c>
      <c r="AN66" s="125">
        <f t="shared" si="8"/>
        <v>652553.48999999987</v>
      </c>
      <c r="AO66" s="130">
        <f t="shared" si="9"/>
        <v>3528224.3899999997</v>
      </c>
      <c r="AP66" s="131">
        <f t="shared" si="10"/>
        <v>3667237.88</v>
      </c>
      <c r="AQ66" s="125">
        <f t="shared" si="5"/>
        <v>-139013.49000000022</v>
      </c>
    </row>
    <row r="67" spans="1:43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474351.25</v>
      </c>
      <c r="G67">
        <v>22209</v>
      </c>
      <c r="H67">
        <v>23343.01</v>
      </c>
      <c r="I67">
        <v>601234.54</v>
      </c>
      <c r="J67">
        <v>414532.37</v>
      </c>
      <c r="L67">
        <v>0</v>
      </c>
      <c r="M67">
        <v>40412.6</v>
      </c>
      <c r="P67">
        <v>754.23</v>
      </c>
      <c r="S67">
        <v>54052.27</v>
      </c>
      <c r="T67">
        <v>1364480.05</v>
      </c>
      <c r="U67">
        <v>1608.77</v>
      </c>
      <c r="W67">
        <v>1063840.01</v>
      </c>
      <c r="X67">
        <v>239540</v>
      </c>
      <c r="Z67">
        <v>1755940</v>
      </c>
      <c r="AA67">
        <v>239053.42</v>
      </c>
      <c r="AB67">
        <v>2038044</v>
      </c>
      <c r="AE67">
        <v>900185.13</v>
      </c>
      <c r="AF67">
        <v>168848.05</v>
      </c>
      <c r="AG67">
        <v>56000</v>
      </c>
      <c r="AJ67">
        <v>60934</v>
      </c>
      <c r="AL67" s="123">
        <f t="shared" si="6"/>
        <v>519903.26</v>
      </c>
      <c r="AM67" s="129">
        <f t="shared" si="7"/>
        <v>41166.83</v>
      </c>
      <c r="AN67" s="125">
        <f t="shared" si="8"/>
        <v>478736.43</v>
      </c>
      <c r="AO67" s="130">
        <f t="shared" si="9"/>
        <v>3299982.2</v>
      </c>
      <c r="AP67" s="131">
        <f t="shared" si="10"/>
        <v>3224011.1799999997</v>
      </c>
      <c r="AQ67" s="125">
        <f t="shared" si="5"/>
        <v>75971.020000000484</v>
      </c>
    </row>
    <row r="68" spans="1:43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486083.91</v>
      </c>
      <c r="G68">
        <v>9565.89</v>
      </c>
      <c r="H68">
        <v>11933.23</v>
      </c>
      <c r="I68">
        <v>1531631.68</v>
      </c>
      <c r="J68">
        <v>255793.15</v>
      </c>
      <c r="L68">
        <v>19931</v>
      </c>
      <c r="M68">
        <v>29930</v>
      </c>
      <c r="P68">
        <v>20512.38</v>
      </c>
      <c r="S68">
        <v>-254411.77</v>
      </c>
      <c r="T68">
        <v>2067672.51</v>
      </c>
      <c r="W68">
        <v>1093556.21</v>
      </c>
      <c r="X68">
        <v>112095</v>
      </c>
      <c r="Y68">
        <v>727.42</v>
      </c>
      <c r="Z68">
        <v>1069770</v>
      </c>
      <c r="AA68">
        <v>147800</v>
      </c>
      <c r="AB68">
        <v>1159293</v>
      </c>
      <c r="AE68">
        <v>725341.86</v>
      </c>
      <c r="AF68">
        <v>99352.03</v>
      </c>
      <c r="AG68">
        <v>4140</v>
      </c>
      <c r="AJ68">
        <v>24448</v>
      </c>
      <c r="AL68" s="123">
        <f t="shared" si="6"/>
        <v>507583.02999999997</v>
      </c>
      <c r="AM68" s="129">
        <f t="shared" si="7"/>
        <v>70373.38</v>
      </c>
      <c r="AN68" s="125">
        <f t="shared" si="8"/>
        <v>437209.64999999997</v>
      </c>
      <c r="AO68" s="130">
        <f t="shared" si="9"/>
        <v>2423948.63</v>
      </c>
      <c r="AP68" s="131">
        <f t="shared" si="10"/>
        <v>2012574.89</v>
      </c>
      <c r="AQ68" s="125">
        <f t="shared" si="5"/>
        <v>411373.74</v>
      </c>
    </row>
    <row r="69" spans="1:43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336760.81</v>
      </c>
      <c r="G69">
        <v>26217</v>
      </c>
      <c r="H69">
        <v>10640.62</v>
      </c>
      <c r="I69">
        <v>838829.62</v>
      </c>
      <c r="J69">
        <v>255019.21</v>
      </c>
      <c r="L69">
        <v>0</v>
      </c>
      <c r="M69">
        <v>39295.050000000003</v>
      </c>
      <c r="O69">
        <v>0</v>
      </c>
      <c r="P69">
        <v>10615</v>
      </c>
      <c r="S69">
        <v>-953832.12</v>
      </c>
      <c r="T69">
        <v>2226508.67</v>
      </c>
      <c r="U69">
        <v>1104.3499999999999</v>
      </c>
      <c r="W69">
        <v>1620278.66</v>
      </c>
      <c r="X69">
        <v>685434</v>
      </c>
      <c r="Z69">
        <v>2014080</v>
      </c>
      <c r="AB69">
        <v>2320772</v>
      </c>
      <c r="AC69">
        <v>7080</v>
      </c>
      <c r="AE69">
        <v>1649065.56</v>
      </c>
      <c r="AF69">
        <v>133863.79</v>
      </c>
      <c r="AG69">
        <v>6000</v>
      </c>
      <c r="AJ69">
        <v>59235</v>
      </c>
      <c r="AL69" s="123">
        <f t="shared" si="6"/>
        <v>373618.43</v>
      </c>
      <c r="AM69" s="129">
        <f t="shared" si="7"/>
        <v>49910.05</v>
      </c>
      <c r="AN69" s="125">
        <f t="shared" si="8"/>
        <v>323708.38</v>
      </c>
      <c r="AO69" s="130">
        <f t="shared" si="9"/>
        <v>4320897.01</v>
      </c>
      <c r="AP69" s="131">
        <f t="shared" si="10"/>
        <v>4176016.35</v>
      </c>
      <c r="AQ69" s="125">
        <f t="shared" si="5"/>
        <v>144880.65999999968</v>
      </c>
    </row>
    <row r="70" spans="1:43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851076.08</v>
      </c>
      <c r="G70">
        <v>59895</v>
      </c>
      <c r="H70">
        <v>40487.4</v>
      </c>
      <c r="I70">
        <v>486597.06</v>
      </c>
      <c r="J70">
        <v>227459.94</v>
      </c>
      <c r="L70">
        <v>0</v>
      </c>
      <c r="M70">
        <v>43966.25</v>
      </c>
      <c r="P70">
        <v>12799.29</v>
      </c>
      <c r="S70">
        <v>-1296994.1499999999</v>
      </c>
      <c r="T70">
        <v>2114406.96</v>
      </c>
      <c r="U70">
        <v>980.8</v>
      </c>
      <c r="W70">
        <v>1372082.27</v>
      </c>
      <c r="X70">
        <v>1116633</v>
      </c>
      <c r="Z70">
        <v>1535580</v>
      </c>
      <c r="AA70">
        <v>74953.42</v>
      </c>
      <c r="AB70">
        <v>1768556</v>
      </c>
      <c r="AE70">
        <v>1376031.86</v>
      </c>
      <c r="AF70">
        <v>111560.5</v>
      </c>
      <c r="AG70">
        <v>6000</v>
      </c>
      <c r="AJ70">
        <v>46744</v>
      </c>
      <c r="AL70" s="123">
        <f t="shared" si="6"/>
        <v>951458.48</v>
      </c>
      <c r="AM70" s="129">
        <f t="shared" si="7"/>
        <v>56765.54</v>
      </c>
      <c r="AN70" s="125">
        <f t="shared" si="8"/>
        <v>894692.94</v>
      </c>
      <c r="AO70" s="130">
        <f t="shared" si="9"/>
        <v>4100229.49</v>
      </c>
      <c r="AP70" s="131">
        <f t="shared" si="10"/>
        <v>3308892.3600000003</v>
      </c>
      <c r="AQ70" s="125">
        <f>AO70-AP70</f>
        <v>791337.12999999989</v>
      </c>
    </row>
    <row r="71" spans="1:43" ht="24.6" x14ac:dyDescent="0.7">
      <c r="D71" s="82"/>
      <c r="AL71" s="123">
        <f t="shared" ref="AL71" ca="1" si="11">SUM(AL71:AL138)</f>
        <v>0</v>
      </c>
      <c r="AM71" s="129">
        <f>SUM(M71:Q71)</f>
        <v>0</v>
      </c>
      <c r="AN71" s="125">
        <f t="shared" ref="AN71" ca="1" si="12">AL71-AM71</f>
        <v>0</v>
      </c>
      <c r="AO71" s="130">
        <f>SUM(V71:AK71)</f>
        <v>0</v>
      </c>
      <c r="AP71" s="131" t="e">
        <f>SUM(#REF!)</f>
        <v>#REF!</v>
      </c>
      <c r="AQ71" s="125" t="e">
        <f>AO71-AP71</f>
        <v>#REF!</v>
      </c>
    </row>
    <row r="72" spans="1:43" x14ac:dyDescent="0.25">
      <c r="AM72" s="129"/>
      <c r="AO72" s="130"/>
      <c r="AP72" s="131"/>
    </row>
    <row r="73" spans="1:43" x14ac:dyDescent="0.25">
      <c r="AM73" s="129"/>
      <c r="AO73" s="130"/>
      <c r="AP73" s="131"/>
    </row>
    <row r="74" spans="1:43" x14ac:dyDescent="0.25">
      <c r="AM74" s="129"/>
      <c r="AO74" s="130"/>
      <c r="AP74" s="131"/>
    </row>
    <row r="75" spans="1:43" x14ac:dyDescent="0.25">
      <c r="AM75" s="129"/>
      <c r="AO75" s="130"/>
      <c r="AP75" s="131"/>
    </row>
    <row r="76" spans="1:43" x14ac:dyDescent="0.25">
      <c r="AM76" s="129"/>
      <c r="AO76" s="130"/>
      <c r="AP76" s="131"/>
    </row>
    <row r="77" spans="1:43" x14ac:dyDescent="0.25">
      <c r="AM77" s="129"/>
      <c r="AO77" s="130"/>
      <c r="AP77" s="131"/>
    </row>
    <row r="78" spans="1:43" x14ac:dyDescent="0.25">
      <c r="AM78" s="129"/>
      <c r="AO78" s="130"/>
      <c r="AP78" s="131"/>
    </row>
    <row r="79" spans="1:43" x14ac:dyDescent="0.25">
      <c r="AM79" s="129"/>
      <c r="AO79" s="130"/>
      <c r="AP79" s="131"/>
    </row>
    <row r="80" spans="1:43" x14ac:dyDescent="0.25">
      <c r="AM80" s="129"/>
      <c r="AO80" s="130"/>
      <c r="AP80" s="131"/>
    </row>
    <row r="81" spans="39:42" x14ac:dyDescent="0.25">
      <c r="AM81" s="129"/>
      <c r="AO81" s="130"/>
      <c r="AP81" s="131"/>
    </row>
    <row r="82" spans="39:42" x14ac:dyDescent="0.25">
      <c r="AM82" s="129"/>
      <c r="AO82" s="130"/>
      <c r="AP82" s="131"/>
    </row>
    <row r="83" spans="39:42" x14ac:dyDescent="0.25">
      <c r="AM83" s="129"/>
      <c r="AO83" s="130"/>
      <c r="AP83" s="131"/>
    </row>
    <row r="84" spans="39:42" x14ac:dyDescent="0.25">
      <c r="AM84" s="129"/>
      <c r="AO84" s="130"/>
      <c r="AP84" s="131"/>
    </row>
    <row r="85" spans="39:42" x14ac:dyDescent="0.25">
      <c r="AM85" s="129"/>
      <c r="AO85" s="130"/>
      <c r="AP85" s="131"/>
    </row>
    <row r="86" spans="39:42" x14ac:dyDescent="0.25">
      <c r="AM86" s="129"/>
      <c r="AO86" s="130"/>
      <c r="AP86" s="131"/>
    </row>
    <row r="87" spans="39:42" x14ac:dyDescent="0.25">
      <c r="AM87" s="129"/>
      <c r="AO87" s="130"/>
      <c r="AP87" s="131"/>
    </row>
    <row r="88" spans="39:42" x14ac:dyDescent="0.25">
      <c r="AM88" s="129"/>
      <c r="AO88" s="130"/>
      <c r="AP88" s="131"/>
    </row>
    <row r="89" spans="39:42" x14ac:dyDescent="0.25">
      <c r="AM89" s="129"/>
      <c r="AO89" s="130"/>
      <c r="AP89" s="131"/>
    </row>
    <row r="90" spans="39:42" x14ac:dyDescent="0.25">
      <c r="AM90" s="129"/>
      <c r="AO90" s="130"/>
      <c r="AP90" s="131"/>
    </row>
    <row r="91" spans="39:42" x14ac:dyDescent="0.25">
      <c r="AM91" s="129"/>
      <c r="AO91" s="130"/>
      <c r="AP91" s="131"/>
    </row>
    <row r="92" spans="39:42" x14ac:dyDescent="0.25">
      <c r="AM92" s="129"/>
      <c r="AO92" s="130"/>
      <c r="AP92" s="131"/>
    </row>
    <row r="93" spans="39:42" x14ac:dyDescent="0.25">
      <c r="AM93" s="129"/>
      <c r="AO93" s="130"/>
      <c r="AP93" s="131"/>
    </row>
    <row r="94" spans="39:42" x14ac:dyDescent="0.25">
      <c r="AM94" s="129"/>
      <c r="AO94" s="130"/>
      <c r="AP94" s="131"/>
    </row>
    <row r="95" spans="39:42" x14ac:dyDescent="0.25">
      <c r="AM95" s="129"/>
      <c r="AO95" s="130"/>
      <c r="AP95" s="131"/>
    </row>
    <row r="96" spans="39:42" x14ac:dyDescent="0.25">
      <c r="AM96" s="129"/>
      <c r="AO96" s="130"/>
      <c r="AP96" s="131"/>
    </row>
    <row r="97" spans="39:42" x14ac:dyDescent="0.25">
      <c r="AM97" s="129"/>
      <c r="AO97" s="130"/>
      <c r="AP97" s="131"/>
    </row>
    <row r="98" spans="39:42" x14ac:dyDescent="0.25">
      <c r="AM98" s="129"/>
      <c r="AO98" s="130"/>
      <c r="AP98" s="131"/>
    </row>
    <row r="99" spans="39:42" x14ac:dyDescent="0.25">
      <c r="AM99" s="129"/>
      <c r="AO99" s="130"/>
      <c r="AP99" s="131"/>
    </row>
    <row r="100" spans="39:42" x14ac:dyDescent="0.25">
      <c r="AM100" s="129"/>
      <c r="AO100" s="130"/>
      <c r="AP100" s="131"/>
    </row>
    <row r="101" spans="39:42" x14ac:dyDescent="0.25">
      <c r="AM101" s="129"/>
      <c r="AO101" s="130"/>
      <c r="AP101" s="131"/>
    </row>
    <row r="102" spans="39:42" x14ac:dyDescent="0.25">
      <c r="AM102" s="129"/>
      <c r="AO102" s="130"/>
      <c r="AP102" s="131"/>
    </row>
    <row r="103" spans="39:42" x14ac:dyDescent="0.25">
      <c r="AM103" s="129"/>
      <c r="AO103" s="130"/>
      <c r="AP103" s="131"/>
    </row>
    <row r="104" spans="39:42" x14ac:dyDescent="0.25">
      <c r="AM104" s="129"/>
      <c r="AO104" s="130"/>
      <c r="AP104" s="131"/>
    </row>
    <row r="105" spans="39:42" x14ac:dyDescent="0.25">
      <c r="AM105" s="129"/>
      <c r="AO105" s="130"/>
      <c r="AP105" s="131"/>
    </row>
    <row r="106" spans="39:42" x14ac:dyDescent="0.25">
      <c r="AM106" s="129"/>
      <c r="AO106" s="130"/>
      <c r="AP106" s="131"/>
    </row>
    <row r="107" spans="39:42" x14ac:dyDescent="0.25">
      <c r="AM107" s="129"/>
      <c r="AO107" s="130"/>
      <c r="AP107" s="131"/>
    </row>
    <row r="108" spans="39:42" x14ac:dyDescent="0.25">
      <c r="AM108" s="129"/>
      <c r="AO108" s="130"/>
      <c r="AP108" s="131"/>
    </row>
    <row r="109" spans="39:42" x14ac:dyDescent="0.25">
      <c r="AM109" s="129"/>
      <c r="AO109" s="130"/>
      <c r="AP109" s="131"/>
    </row>
    <row r="110" spans="39:42" x14ac:dyDescent="0.25">
      <c r="AM110" s="129"/>
      <c r="AO110" s="130"/>
      <c r="AP110" s="131"/>
    </row>
    <row r="111" spans="39:42" x14ac:dyDescent="0.25">
      <c r="AM111" s="129"/>
      <c r="AO111" s="130"/>
      <c r="AP111" s="131"/>
    </row>
    <row r="112" spans="39:42" x14ac:dyDescent="0.25">
      <c r="AM112" s="129"/>
      <c r="AO112" s="130"/>
      <c r="AP112" s="131"/>
    </row>
    <row r="113" spans="39:42" x14ac:dyDescent="0.25">
      <c r="AM113" s="129"/>
      <c r="AO113" s="130"/>
      <c r="AP113" s="131"/>
    </row>
    <row r="114" spans="39:42" x14ac:dyDescent="0.25">
      <c r="AM114" s="129"/>
      <c r="AO114" s="130"/>
      <c r="AP114" s="131"/>
    </row>
    <row r="115" spans="39:42" x14ac:dyDescent="0.25">
      <c r="AM115" s="129"/>
      <c r="AO115" s="130"/>
      <c r="AP115" s="131"/>
    </row>
    <row r="116" spans="39:42" x14ac:dyDescent="0.25">
      <c r="AM116" s="129"/>
      <c r="AO116" s="130"/>
      <c r="AP116" s="131"/>
    </row>
    <row r="117" spans="39:42" x14ac:dyDescent="0.25">
      <c r="AM117" s="129"/>
      <c r="AO117" s="130"/>
      <c r="AP117" s="131"/>
    </row>
    <row r="118" spans="39:42" x14ac:dyDescent="0.25">
      <c r="AM118" s="129"/>
      <c r="AO118" s="130"/>
      <c r="AP118" s="131"/>
    </row>
    <row r="119" spans="39:42" x14ac:dyDescent="0.25">
      <c r="AM119" s="129"/>
      <c r="AO119" s="130"/>
      <c r="AP119" s="131"/>
    </row>
    <row r="120" spans="39:42" x14ac:dyDescent="0.25">
      <c r="AM120" s="129"/>
      <c r="AO120" s="130"/>
      <c r="AP120" s="131"/>
    </row>
    <row r="121" spans="39:42" x14ac:dyDescent="0.25">
      <c r="AM121" s="129"/>
      <c r="AO121" s="130"/>
      <c r="AP121" s="131"/>
    </row>
    <row r="122" spans="39:42" x14ac:dyDescent="0.25">
      <c r="AM122" s="129"/>
      <c r="AO122" s="130"/>
      <c r="AP122" s="131"/>
    </row>
    <row r="123" spans="39:42" x14ac:dyDescent="0.25">
      <c r="AM123" s="129"/>
      <c r="AO123" s="130"/>
      <c r="AP123" s="131"/>
    </row>
    <row r="124" spans="39:42" x14ac:dyDescent="0.25">
      <c r="AM124" s="129"/>
      <c r="AO124" s="130"/>
      <c r="AP124" s="131"/>
    </row>
    <row r="125" spans="39:42" x14ac:dyDescent="0.25">
      <c r="AM125" s="129"/>
      <c r="AO125" s="130"/>
      <c r="AP125" s="131"/>
    </row>
    <row r="126" spans="39:42" x14ac:dyDescent="0.25">
      <c r="AM126" s="129"/>
      <c r="AO126" s="130"/>
      <c r="AP126" s="131"/>
    </row>
    <row r="127" spans="39:42" x14ac:dyDescent="0.25">
      <c r="AM127" s="129"/>
      <c r="AO127" s="130"/>
      <c r="AP127" s="131"/>
    </row>
    <row r="128" spans="39:42" x14ac:dyDescent="0.25">
      <c r="AM128" s="129"/>
      <c r="AO128" s="130"/>
      <c r="AP128" s="131"/>
    </row>
    <row r="129" spans="39:42" x14ac:dyDescent="0.25">
      <c r="AM129" s="129"/>
      <c r="AO129" s="130"/>
      <c r="AP129" s="131"/>
    </row>
    <row r="130" spans="39:42" x14ac:dyDescent="0.25">
      <c r="AM130" s="129"/>
      <c r="AO130" s="130"/>
      <c r="AP130" s="131"/>
    </row>
    <row r="131" spans="39:42" x14ac:dyDescent="0.25">
      <c r="AM131" s="129"/>
      <c r="AO131" s="130"/>
      <c r="AP131" s="131"/>
    </row>
    <row r="132" spans="39:42" x14ac:dyDescent="0.25">
      <c r="AM132" s="129"/>
      <c r="AO132" s="130"/>
      <c r="AP132" s="131"/>
    </row>
    <row r="133" spans="39:42" x14ac:dyDescent="0.25">
      <c r="AM133" s="129"/>
      <c r="AO133" s="130"/>
      <c r="AP133" s="131"/>
    </row>
    <row r="134" spans="39:42" x14ac:dyDescent="0.25">
      <c r="AM134" s="129"/>
      <c r="AO134" s="130"/>
      <c r="AP134" s="131"/>
    </row>
    <row r="135" spans="39:42" x14ac:dyDescent="0.25">
      <c r="AM135" s="129"/>
      <c r="AO135" s="130"/>
      <c r="AP135" s="131"/>
    </row>
    <row r="136" spans="39:42" x14ac:dyDescent="0.25">
      <c r="AM136" s="129"/>
      <c r="AO136" s="130"/>
      <c r="AP136" s="131"/>
    </row>
    <row r="137" spans="39:42" x14ac:dyDescent="0.25">
      <c r="AM137" s="129"/>
      <c r="AO137" s="130"/>
      <c r="AP137" s="131"/>
    </row>
    <row r="138" spans="39:42" x14ac:dyDescent="0.25">
      <c r="AM138" s="129"/>
      <c r="AO138" s="130"/>
      <c r="AP138" s="131"/>
    </row>
    <row r="139" spans="39:42" x14ac:dyDescent="0.25">
      <c r="AM139" s="129"/>
      <c r="AO139" s="130"/>
      <c r="AP139" s="131"/>
    </row>
    <row r="140" spans="39:42" x14ac:dyDescent="0.25">
      <c r="AM140" s="129"/>
      <c r="AO140" s="130"/>
      <c r="AP140" s="131"/>
    </row>
    <row r="141" spans="39:42" x14ac:dyDescent="0.25">
      <c r="AM141" s="129"/>
      <c r="AO141" s="130"/>
      <c r="AP141" s="131"/>
    </row>
    <row r="142" spans="39:42" x14ac:dyDescent="0.25">
      <c r="AM142" s="129"/>
      <c r="AO142" s="130"/>
      <c r="AP142" s="131"/>
    </row>
    <row r="143" spans="39:42" x14ac:dyDescent="0.25">
      <c r="AM143" s="129"/>
      <c r="AO143" s="130"/>
      <c r="AP143" s="131"/>
    </row>
    <row r="144" spans="39:42" x14ac:dyDescent="0.25">
      <c r="AM144" s="129"/>
      <c r="AO144" s="130"/>
      <c r="AP144" s="131"/>
    </row>
    <row r="145" spans="39:42" x14ac:dyDescent="0.25">
      <c r="AM145" s="129"/>
      <c r="AO145" s="130"/>
      <c r="AP145" s="131"/>
    </row>
    <row r="146" spans="39:42" x14ac:dyDescent="0.25">
      <c r="AM146" s="129"/>
      <c r="AO146" s="130"/>
      <c r="AP146" s="131"/>
    </row>
    <row r="147" spans="39:42" x14ac:dyDescent="0.25">
      <c r="AM147" s="129"/>
      <c r="AO147" s="130"/>
      <c r="AP147" s="131"/>
    </row>
    <row r="148" spans="39:42" x14ac:dyDescent="0.25">
      <c r="AM148" s="129"/>
      <c r="AO148" s="130"/>
      <c r="AP148" s="131"/>
    </row>
    <row r="149" spans="39:42" x14ac:dyDescent="0.25">
      <c r="AM149" s="129"/>
      <c r="AO149" s="130"/>
      <c r="AP149" s="131"/>
    </row>
    <row r="150" spans="39:42" x14ac:dyDescent="0.25">
      <c r="AM150" s="129"/>
      <c r="AO150" s="130"/>
      <c r="AP150" s="131"/>
    </row>
    <row r="151" spans="39:42" x14ac:dyDescent="0.25">
      <c r="AM151" s="129"/>
      <c r="AO151" s="130"/>
      <c r="AP151" s="131"/>
    </row>
  </sheetData>
  <autoFilter ref="A1:AQ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5"/>
  <sheetViews>
    <sheetView topLeftCell="S1" zoomScale="99" zoomScaleNormal="99" workbookViewId="0">
      <selection sqref="A1:AK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2120</v>
      </c>
      <c r="G1" t="s">
        <v>2058</v>
      </c>
      <c r="H1" t="s">
        <v>2059</v>
      </c>
      <c r="I1" t="s">
        <v>2060</v>
      </c>
      <c r="J1" t="s">
        <v>2121</v>
      </c>
      <c r="K1" t="s">
        <v>2061</v>
      </c>
      <c r="L1" t="s">
        <v>2062</v>
      </c>
      <c r="M1" t="s">
        <v>2064</v>
      </c>
      <c r="N1" t="s">
        <v>2065</v>
      </c>
      <c r="O1" t="s">
        <v>2122</v>
      </c>
      <c r="P1" t="s">
        <v>2066</v>
      </c>
      <c r="Q1" t="s">
        <v>2123</v>
      </c>
      <c r="R1" t="s">
        <v>2067</v>
      </c>
      <c r="S1" t="s">
        <v>2068</v>
      </c>
      <c r="T1" t="s">
        <v>2124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2126</v>
      </c>
      <c r="AI1" t="s">
        <v>2082</v>
      </c>
      <c r="AJ1" t="s">
        <v>2083</v>
      </c>
    </row>
    <row r="2" spans="1:36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2128</v>
      </c>
      <c r="G2" t="s">
        <v>2088</v>
      </c>
      <c r="H2" t="s">
        <v>2089</v>
      </c>
      <c r="I2" t="s">
        <v>2090</v>
      </c>
      <c r="J2" t="s">
        <v>2129</v>
      </c>
      <c r="K2" t="s">
        <v>2091</v>
      </c>
      <c r="L2" t="s">
        <v>2092</v>
      </c>
      <c r="M2" t="s">
        <v>2094</v>
      </c>
      <c r="N2" t="s">
        <v>2095</v>
      </c>
      <c r="O2" t="s">
        <v>2130</v>
      </c>
      <c r="P2" t="s">
        <v>2096</v>
      </c>
      <c r="Q2" t="s">
        <v>2131</v>
      </c>
      <c r="R2" t="s">
        <v>2097</v>
      </c>
      <c r="S2" t="s">
        <v>2098</v>
      </c>
      <c r="T2" t="s">
        <v>2132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2134</v>
      </c>
      <c r="AI2" t="s">
        <v>2112</v>
      </c>
      <c r="AJ2" t="s">
        <v>2113</v>
      </c>
    </row>
    <row r="3" spans="1:36" x14ac:dyDescent="0.25">
      <c r="A3" t="s">
        <v>2114</v>
      </c>
      <c r="B3">
        <v>271190160.81999999</v>
      </c>
      <c r="C3">
        <v>57436381.270000003</v>
      </c>
      <c r="D3">
        <v>44685495.539999999</v>
      </c>
      <c r="E3">
        <v>0</v>
      </c>
      <c r="F3">
        <v>0</v>
      </c>
      <c r="G3">
        <v>94027424.150000006</v>
      </c>
      <c r="H3">
        <v>114696895.67</v>
      </c>
      <c r="I3">
        <v>-132361.76999999999</v>
      </c>
      <c r="J3">
        <v>0</v>
      </c>
      <c r="K3">
        <v>4201267.34</v>
      </c>
      <c r="L3">
        <v>21695908.5</v>
      </c>
      <c r="M3">
        <v>5728612.9500000002</v>
      </c>
      <c r="N3">
        <v>4242593.82</v>
      </c>
      <c r="O3">
        <v>1166</v>
      </c>
      <c r="P3">
        <v>11046286.83</v>
      </c>
      <c r="Q3">
        <v>-10621271.199999999</v>
      </c>
      <c r="R3">
        <v>21923293.149999999</v>
      </c>
      <c r="S3">
        <v>502622393.22000003</v>
      </c>
      <c r="T3">
        <v>35210</v>
      </c>
      <c r="U3">
        <v>315385185.70999998</v>
      </c>
      <c r="V3">
        <v>59515795.039999999</v>
      </c>
      <c r="W3">
        <v>520979.52</v>
      </c>
      <c r="X3">
        <v>1188.69</v>
      </c>
      <c r="Y3">
        <v>262632706.22</v>
      </c>
      <c r="Z3">
        <v>29644735.699999999</v>
      </c>
      <c r="AA3">
        <v>352898670.67000002</v>
      </c>
      <c r="AB3">
        <v>1814299.89</v>
      </c>
      <c r="AC3">
        <v>754198</v>
      </c>
      <c r="AD3">
        <v>234533559.19</v>
      </c>
      <c r="AE3">
        <v>31295614.07</v>
      </c>
      <c r="AF3">
        <v>363607</v>
      </c>
      <c r="AG3">
        <v>534130.51</v>
      </c>
      <c r="AH3">
        <v>378665.91</v>
      </c>
      <c r="AI3">
        <v>24043090.57</v>
      </c>
      <c r="AJ3">
        <v>56220</v>
      </c>
    </row>
    <row r="10" spans="1:36" x14ac:dyDescent="0.25">
      <c r="A10" t="s">
        <v>2135</v>
      </c>
      <c r="B10">
        <v>2194145.06</v>
      </c>
      <c r="C10">
        <v>404468.29</v>
      </c>
      <c r="D10">
        <v>552128.97</v>
      </c>
      <c r="G10">
        <v>298669.63</v>
      </c>
      <c r="H10">
        <v>720632.67</v>
      </c>
      <c r="K10">
        <v>7062</v>
      </c>
      <c r="L10">
        <v>134024.21</v>
      </c>
      <c r="N10">
        <v>0</v>
      </c>
      <c r="R10">
        <v>1949865.23</v>
      </c>
      <c r="S10">
        <v>1534772.11</v>
      </c>
      <c r="U10">
        <v>2167229.54</v>
      </c>
      <c r="V10">
        <v>582622</v>
      </c>
      <c r="W10">
        <v>103.02</v>
      </c>
      <c r="Y10">
        <v>2732587.34</v>
      </c>
      <c r="Z10">
        <v>156807.5</v>
      </c>
      <c r="AA10">
        <v>3306933.84</v>
      </c>
      <c r="AB10">
        <v>3500</v>
      </c>
      <c r="AD10">
        <v>1514156.94</v>
      </c>
      <c r="AE10">
        <v>262690.55</v>
      </c>
      <c r="AF10">
        <v>7747</v>
      </c>
    </row>
    <row r="11" spans="1:36" x14ac:dyDescent="0.25">
      <c r="A11" t="s">
        <v>2136</v>
      </c>
      <c r="B11">
        <v>2332086.9</v>
      </c>
      <c r="C11">
        <v>21600</v>
      </c>
      <c r="D11">
        <v>127011.43</v>
      </c>
      <c r="G11">
        <v>48401.98</v>
      </c>
      <c r="H11">
        <v>1819502.85</v>
      </c>
      <c r="K11">
        <v>13380</v>
      </c>
      <c r="L11">
        <v>99974.69</v>
      </c>
      <c r="N11">
        <v>1996.38</v>
      </c>
      <c r="R11">
        <v>4414511.24</v>
      </c>
      <c r="S11">
        <v>1097038.29</v>
      </c>
      <c r="U11">
        <v>1029731.19</v>
      </c>
      <c r="V11">
        <v>14600</v>
      </c>
      <c r="W11">
        <v>5812.46</v>
      </c>
      <c r="Y11">
        <v>1601410</v>
      </c>
      <c r="Z11">
        <v>136928</v>
      </c>
      <c r="AA11">
        <v>1908151</v>
      </c>
      <c r="AB11">
        <v>1500</v>
      </c>
      <c r="AD11">
        <v>1278331.54</v>
      </c>
      <c r="AE11">
        <v>871049.55</v>
      </c>
      <c r="AI11">
        <v>7747</v>
      </c>
    </row>
    <row r="12" spans="1:36" x14ac:dyDescent="0.25">
      <c r="A12" t="s">
        <v>2137</v>
      </c>
      <c r="B12">
        <v>930920.44</v>
      </c>
      <c r="C12">
        <v>6064.5</v>
      </c>
      <c r="D12">
        <v>296554.59999999998</v>
      </c>
      <c r="G12">
        <v>1432124.44</v>
      </c>
      <c r="H12">
        <v>1167360.07</v>
      </c>
      <c r="K12">
        <v>119439</v>
      </c>
      <c r="L12">
        <v>66150.33</v>
      </c>
      <c r="N12">
        <v>0</v>
      </c>
      <c r="R12">
        <v>2390780.6</v>
      </c>
      <c r="S12">
        <v>1718005.94</v>
      </c>
      <c r="U12">
        <v>1011701.46</v>
      </c>
      <c r="V12">
        <v>60100</v>
      </c>
      <c r="W12">
        <v>1806.36</v>
      </c>
      <c r="Y12">
        <v>1104970</v>
      </c>
      <c r="Z12">
        <v>82900</v>
      </c>
      <c r="AA12">
        <v>1369780</v>
      </c>
      <c r="AB12">
        <v>7000</v>
      </c>
      <c r="AD12">
        <v>879592.07</v>
      </c>
      <c r="AE12">
        <v>466457.57</v>
      </c>
    </row>
    <row r="13" spans="1:36" x14ac:dyDescent="0.25">
      <c r="A13" t="s">
        <v>2138</v>
      </c>
      <c r="B13">
        <v>2987776.55</v>
      </c>
      <c r="C13">
        <v>89449.5</v>
      </c>
      <c r="D13">
        <v>778236.64</v>
      </c>
      <c r="G13">
        <v>7</v>
      </c>
      <c r="H13">
        <v>620611.89</v>
      </c>
      <c r="K13">
        <v>12151</v>
      </c>
      <c r="L13">
        <v>160524.38</v>
      </c>
      <c r="N13">
        <v>31754.62</v>
      </c>
      <c r="P13">
        <v>600</v>
      </c>
      <c r="R13">
        <v>420551.9</v>
      </c>
      <c r="S13">
        <v>3950541.16</v>
      </c>
      <c r="U13">
        <v>2332254.36</v>
      </c>
      <c r="V13">
        <v>3050</v>
      </c>
      <c r="W13">
        <v>4529.7</v>
      </c>
      <c r="Y13">
        <v>3725974.93</v>
      </c>
      <c r="Z13">
        <v>145900</v>
      </c>
      <c r="AA13">
        <v>4198377.93</v>
      </c>
      <c r="AD13">
        <v>1890403.54</v>
      </c>
      <c r="AE13">
        <v>175429</v>
      </c>
      <c r="AI13">
        <v>47540</v>
      </c>
    </row>
    <row r="14" spans="1:36" x14ac:dyDescent="0.25">
      <c r="A14" t="s">
        <v>2139</v>
      </c>
      <c r="B14">
        <v>3337098.83</v>
      </c>
      <c r="C14">
        <v>62631.1</v>
      </c>
      <c r="D14">
        <v>573872.17000000004</v>
      </c>
      <c r="G14">
        <v>442969.64</v>
      </c>
      <c r="H14">
        <v>286002.89</v>
      </c>
      <c r="K14">
        <v>12000</v>
      </c>
      <c r="L14">
        <v>167728.98000000001</v>
      </c>
      <c r="N14">
        <v>1208.6500000000001</v>
      </c>
      <c r="O14">
        <v>300</v>
      </c>
      <c r="R14">
        <v>1810944.26</v>
      </c>
      <c r="S14">
        <v>2643840</v>
      </c>
      <c r="U14">
        <v>2614105.73</v>
      </c>
      <c r="V14">
        <v>323300</v>
      </c>
      <c r="W14">
        <v>5128.1400000000003</v>
      </c>
      <c r="Y14">
        <v>2198863.88</v>
      </c>
      <c r="Z14">
        <v>173439</v>
      </c>
      <c r="AA14">
        <v>2847612.88</v>
      </c>
      <c r="AB14">
        <v>5590</v>
      </c>
      <c r="AC14">
        <v>2806</v>
      </c>
      <c r="AD14">
        <v>2261966.41</v>
      </c>
      <c r="AE14">
        <v>112996.72</v>
      </c>
      <c r="AI14">
        <v>17312</v>
      </c>
    </row>
    <row r="15" spans="1:36" x14ac:dyDescent="0.25">
      <c r="A15" t="s">
        <v>2140</v>
      </c>
      <c r="B15">
        <v>1403050.46</v>
      </c>
      <c r="C15">
        <v>4981.5</v>
      </c>
      <c r="D15">
        <v>249849.17</v>
      </c>
      <c r="G15">
        <v>384528.23</v>
      </c>
      <c r="H15">
        <v>607040.43000000005</v>
      </c>
      <c r="K15">
        <v>2100</v>
      </c>
      <c r="L15">
        <v>65048.53</v>
      </c>
      <c r="N15">
        <v>239.38</v>
      </c>
      <c r="R15">
        <v>778017.28000000003</v>
      </c>
      <c r="S15">
        <v>2287723.02</v>
      </c>
      <c r="U15">
        <v>1019374.81</v>
      </c>
      <c r="W15">
        <v>2939.4</v>
      </c>
      <c r="Y15">
        <v>1234004</v>
      </c>
      <c r="Z15">
        <v>71200</v>
      </c>
      <c r="AA15">
        <v>1545013</v>
      </c>
      <c r="AB15">
        <v>72980.08</v>
      </c>
      <c r="AD15">
        <v>1017474.43</v>
      </c>
      <c r="AE15">
        <v>154087.12</v>
      </c>
      <c r="AI15">
        <v>21642</v>
      </c>
    </row>
    <row r="16" spans="1:36" x14ac:dyDescent="0.25">
      <c r="A16" t="s">
        <v>2141</v>
      </c>
      <c r="B16">
        <v>1937856.1</v>
      </c>
      <c r="C16">
        <v>53227</v>
      </c>
      <c r="D16">
        <v>1005235.89</v>
      </c>
      <c r="G16">
        <v>509601.68</v>
      </c>
      <c r="H16">
        <v>684759.62</v>
      </c>
      <c r="K16">
        <v>15830</v>
      </c>
      <c r="L16">
        <v>141031.57</v>
      </c>
      <c r="N16">
        <v>489.08</v>
      </c>
      <c r="R16">
        <v>3467507.45</v>
      </c>
      <c r="S16">
        <v>312292.87</v>
      </c>
      <c r="U16">
        <v>2603875.16</v>
      </c>
      <c r="W16">
        <v>3103.49</v>
      </c>
      <c r="Y16">
        <v>2284232.5</v>
      </c>
      <c r="Z16">
        <v>137121</v>
      </c>
      <c r="AA16">
        <v>2823198.5</v>
      </c>
      <c r="AC16">
        <v>3030</v>
      </c>
      <c r="AD16">
        <v>1701884.31</v>
      </c>
      <c r="AE16">
        <v>238943.02</v>
      </c>
      <c r="AI16">
        <v>7747</v>
      </c>
    </row>
    <row r="17" spans="1:35" x14ac:dyDescent="0.25">
      <c r="A17" t="s">
        <v>2142</v>
      </c>
      <c r="B17">
        <v>2772807.93</v>
      </c>
      <c r="C17">
        <v>42340</v>
      </c>
      <c r="D17">
        <v>1079065.6399999999</v>
      </c>
      <c r="G17">
        <v>856175.74</v>
      </c>
      <c r="H17">
        <v>97762.7</v>
      </c>
      <c r="L17">
        <v>126147</v>
      </c>
      <c r="N17">
        <v>4637.3</v>
      </c>
      <c r="R17">
        <v>3475734.7</v>
      </c>
      <c r="S17">
        <v>928313.81</v>
      </c>
      <c r="U17">
        <v>1937333.98</v>
      </c>
      <c r="V17">
        <v>449006</v>
      </c>
      <c r="W17">
        <v>398.96</v>
      </c>
      <c r="Y17">
        <v>1758102.66</v>
      </c>
      <c r="Z17">
        <v>110200</v>
      </c>
      <c r="AA17">
        <v>2328175.2599999998</v>
      </c>
      <c r="AB17">
        <v>6906</v>
      </c>
      <c r="AD17">
        <v>1499224.75</v>
      </c>
      <c r="AE17">
        <v>88550.5</v>
      </c>
      <c r="AI17">
        <v>18865.89</v>
      </c>
    </row>
    <row r="18" spans="1:35" x14ac:dyDescent="0.25">
      <c r="A18" t="s">
        <v>2143</v>
      </c>
      <c r="B18">
        <v>2770441.83</v>
      </c>
      <c r="C18">
        <v>23500</v>
      </c>
      <c r="D18">
        <v>523937</v>
      </c>
      <c r="G18">
        <v>160660.96</v>
      </c>
      <c r="H18">
        <v>238870.05</v>
      </c>
      <c r="K18">
        <v>45826</v>
      </c>
      <c r="L18">
        <v>148153.99</v>
      </c>
      <c r="N18">
        <v>0</v>
      </c>
      <c r="R18">
        <v>2605814.4</v>
      </c>
      <c r="S18">
        <v>955989.15</v>
      </c>
      <c r="U18">
        <v>1495611.39</v>
      </c>
      <c r="V18">
        <v>824918</v>
      </c>
      <c r="W18">
        <v>5447.68</v>
      </c>
      <c r="Y18">
        <v>1990514.92</v>
      </c>
      <c r="Z18">
        <v>130300</v>
      </c>
      <c r="AA18">
        <v>2370432.27</v>
      </c>
      <c r="AB18">
        <v>9506</v>
      </c>
      <c r="AD18">
        <v>1970527.73</v>
      </c>
      <c r="AE18">
        <v>111786.69</v>
      </c>
      <c r="AI18">
        <v>22913</v>
      </c>
    </row>
    <row r="19" spans="1:35" x14ac:dyDescent="0.25">
      <c r="A19" t="s">
        <v>2144</v>
      </c>
      <c r="B19">
        <v>2615363.48</v>
      </c>
      <c r="C19">
        <v>11600</v>
      </c>
      <c r="D19">
        <v>333466.67</v>
      </c>
      <c r="G19">
        <v>1339477.72</v>
      </c>
      <c r="H19">
        <v>942663.19</v>
      </c>
      <c r="K19">
        <v>377613</v>
      </c>
      <c r="L19">
        <v>98288.46</v>
      </c>
      <c r="N19">
        <v>0</v>
      </c>
      <c r="R19">
        <v>3588197.71</v>
      </c>
      <c r="S19">
        <v>1540469.93</v>
      </c>
      <c r="U19">
        <v>1075987.21</v>
      </c>
      <c r="V19">
        <v>600132</v>
      </c>
      <c r="W19">
        <v>4698.24</v>
      </c>
      <c r="Y19">
        <v>2162367.33</v>
      </c>
      <c r="Z19">
        <v>129343.25</v>
      </c>
      <c r="AA19">
        <v>2491151.58</v>
      </c>
      <c r="AD19">
        <v>1587556.73</v>
      </c>
      <c r="AE19">
        <v>255817.76</v>
      </c>
    </row>
    <row r="20" spans="1:35" x14ac:dyDescent="0.25">
      <c r="A20" t="s">
        <v>2145</v>
      </c>
      <c r="B20">
        <v>3263823.38</v>
      </c>
      <c r="C20">
        <v>14590.5</v>
      </c>
      <c r="D20">
        <v>411268.57</v>
      </c>
      <c r="G20">
        <v>1045493.33</v>
      </c>
      <c r="H20">
        <v>1320578.83</v>
      </c>
      <c r="K20">
        <v>4000</v>
      </c>
      <c r="L20">
        <v>157119.29</v>
      </c>
      <c r="N20">
        <v>100</v>
      </c>
      <c r="R20">
        <v>3760808.55</v>
      </c>
      <c r="S20">
        <v>2399548.4500000002</v>
      </c>
      <c r="U20">
        <v>2375772.13</v>
      </c>
      <c r="V20">
        <v>104923</v>
      </c>
      <c r="W20">
        <v>6811.14</v>
      </c>
      <c r="Y20">
        <v>3204834.33</v>
      </c>
      <c r="Z20">
        <v>178700</v>
      </c>
      <c r="AA20">
        <v>3843455.33</v>
      </c>
      <c r="AB20">
        <v>46576</v>
      </c>
      <c r="AD20">
        <v>1960382.04</v>
      </c>
      <c r="AE20">
        <v>273001.90999999997</v>
      </c>
      <c r="AI20">
        <v>13447</v>
      </c>
    </row>
    <row r="21" spans="1:35" x14ac:dyDescent="0.25">
      <c r="A21" t="s">
        <v>2146</v>
      </c>
      <c r="B21">
        <v>2833700.44</v>
      </c>
      <c r="C21">
        <v>53200</v>
      </c>
      <c r="D21">
        <v>582749.56000000006</v>
      </c>
      <c r="G21">
        <v>641906.56999999995</v>
      </c>
      <c r="H21">
        <v>1248487.6100000001</v>
      </c>
      <c r="L21">
        <v>130761.47</v>
      </c>
      <c r="N21">
        <v>5399.53</v>
      </c>
      <c r="R21">
        <v>1390079.11</v>
      </c>
      <c r="S21">
        <v>3847094.62</v>
      </c>
      <c r="U21">
        <v>2496930.37</v>
      </c>
      <c r="V21">
        <v>989526</v>
      </c>
      <c r="W21">
        <v>6040.1</v>
      </c>
      <c r="Y21">
        <v>2719460.28</v>
      </c>
      <c r="Z21">
        <v>129300</v>
      </c>
      <c r="AA21">
        <v>3340769.2799999998</v>
      </c>
      <c r="AB21">
        <v>4120</v>
      </c>
      <c r="AC21">
        <v>426</v>
      </c>
      <c r="AD21">
        <v>2762574.16</v>
      </c>
      <c r="AE21">
        <v>238440.86</v>
      </c>
      <c r="AI21">
        <v>8217</v>
      </c>
    </row>
    <row r="22" spans="1:35" x14ac:dyDescent="0.25">
      <c r="A22" t="s">
        <v>2147</v>
      </c>
      <c r="B22">
        <v>4265710.67</v>
      </c>
      <c r="C22">
        <v>57100</v>
      </c>
      <c r="D22">
        <v>3282785</v>
      </c>
      <c r="G22">
        <v>4</v>
      </c>
      <c r="H22">
        <v>735579.73</v>
      </c>
      <c r="K22">
        <v>2980</v>
      </c>
      <c r="L22">
        <v>207231.3</v>
      </c>
      <c r="N22">
        <v>18.690000000000001</v>
      </c>
      <c r="R22">
        <v>5239149.6500000004</v>
      </c>
      <c r="S22">
        <v>2781867.7</v>
      </c>
      <c r="U22">
        <v>3629999.3</v>
      </c>
      <c r="V22">
        <v>11700</v>
      </c>
      <c r="W22">
        <v>7425.98</v>
      </c>
      <c r="Y22">
        <v>2586460.46</v>
      </c>
      <c r="Z22">
        <v>253671</v>
      </c>
      <c r="AA22">
        <v>3250007.36</v>
      </c>
      <c r="AB22">
        <v>12500</v>
      </c>
      <c r="AC22">
        <v>3540</v>
      </c>
      <c r="AD22">
        <v>3010946.81</v>
      </c>
      <c r="AE22">
        <v>89834.99</v>
      </c>
      <c r="AI22">
        <v>12495.52</v>
      </c>
    </row>
    <row r="23" spans="1:35" x14ac:dyDescent="0.25">
      <c r="A23" t="s">
        <v>2148</v>
      </c>
      <c r="B23">
        <v>2285839.7799999998</v>
      </c>
      <c r="C23">
        <v>10657.37</v>
      </c>
      <c r="D23">
        <v>208967.31</v>
      </c>
      <c r="G23">
        <v>198495.8</v>
      </c>
      <c r="H23">
        <v>1642344.53</v>
      </c>
      <c r="K23">
        <v>13500</v>
      </c>
      <c r="L23">
        <v>157430.10999999999</v>
      </c>
      <c r="N23">
        <v>10190.91</v>
      </c>
      <c r="R23">
        <v>2549349.36</v>
      </c>
      <c r="S23">
        <v>1887309.56</v>
      </c>
      <c r="U23">
        <v>1541406.03</v>
      </c>
      <c r="V23">
        <v>138465</v>
      </c>
      <c r="W23">
        <v>6152.07</v>
      </c>
      <c r="Y23">
        <v>2384335</v>
      </c>
      <c r="Z23">
        <v>127868</v>
      </c>
      <c r="AA23">
        <v>2600922</v>
      </c>
      <c r="AB23">
        <v>7020</v>
      </c>
      <c r="AC23">
        <v>5445</v>
      </c>
      <c r="AD23">
        <v>1636526.0800000001</v>
      </c>
      <c r="AE23">
        <v>202551.17</v>
      </c>
      <c r="AI23">
        <v>17237</v>
      </c>
    </row>
    <row r="24" spans="1:35" x14ac:dyDescent="0.25">
      <c r="A24" t="s">
        <v>2149</v>
      </c>
      <c r="B24">
        <v>1207264.06</v>
      </c>
      <c r="C24">
        <v>38026.639999999999</v>
      </c>
      <c r="D24">
        <v>93245.53</v>
      </c>
      <c r="G24">
        <v>449812.07</v>
      </c>
      <c r="H24">
        <v>241586.17</v>
      </c>
      <c r="L24">
        <v>96768</v>
      </c>
      <c r="N24">
        <v>3342.53</v>
      </c>
      <c r="R24">
        <v>-232454.01</v>
      </c>
      <c r="S24">
        <v>2302867.0299999998</v>
      </c>
      <c r="U24">
        <v>1052456.1599999999</v>
      </c>
      <c r="V24">
        <v>579448</v>
      </c>
      <c r="W24">
        <v>1179.49</v>
      </c>
      <c r="Y24">
        <v>1380675.92</v>
      </c>
      <c r="Z24">
        <v>121914</v>
      </c>
      <c r="AA24">
        <v>1623921.92</v>
      </c>
      <c r="AB24">
        <v>3000</v>
      </c>
      <c r="AC24">
        <v>9692</v>
      </c>
      <c r="AD24">
        <v>1494009.51</v>
      </c>
      <c r="AE24">
        <v>137892.22</v>
      </c>
      <c r="AI24">
        <v>7747</v>
      </c>
    </row>
    <row r="25" spans="1:35" x14ac:dyDescent="0.25">
      <c r="A25" t="s">
        <v>2150</v>
      </c>
      <c r="B25">
        <v>2226458.87</v>
      </c>
      <c r="C25">
        <v>9541.6</v>
      </c>
      <c r="D25">
        <v>514732.57</v>
      </c>
      <c r="G25">
        <v>144047</v>
      </c>
      <c r="H25">
        <v>821189.2</v>
      </c>
      <c r="L25">
        <v>114716.45</v>
      </c>
      <c r="N25">
        <v>0</v>
      </c>
      <c r="R25">
        <v>1576576.28</v>
      </c>
      <c r="S25">
        <v>1722667.58</v>
      </c>
      <c r="U25">
        <v>1356991.86</v>
      </c>
      <c r="V25">
        <v>584944</v>
      </c>
      <c r="W25">
        <v>4374.28</v>
      </c>
      <c r="Y25">
        <v>1808250</v>
      </c>
      <c r="Z25">
        <v>105800</v>
      </c>
      <c r="AA25">
        <v>2119878</v>
      </c>
      <c r="AB25">
        <v>6906</v>
      </c>
      <c r="AC25">
        <v>7342</v>
      </c>
      <c r="AD25">
        <v>1399179.48</v>
      </c>
      <c r="AE25">
        <v>17298.73</v>
      </c>
      <c r="AI25">
        <v>7747</v>
      </c>
    </row>
    <row r="26" spans="1:35" x14ac:dyDescent="0.25">
      <c r="A26" t="s">
        <v>2151</v>
      </c>
      <c r="B26">
        <v>2147282.8199999998</v>
      </c>
      <c r="C26">
        <v>13470.34</v>
      </c>
      <c r="D26">
        <v>661770.93999999994</v>
      </c>
      <c r="G26">
        <v>235736.36</v>
      </c>
      <c r="H26">
        <v>627737.42000000004</v>
      </c>
      <c r="L26">
        <v>110458.3</v>
      </c>
      <c r="N26">
        <v>4676.7</v>
      </c>
      <c r="R26">
        <v>1442533.74</v>
      </c>
      <c r="S26">
        <v>2074532.05</v>
      </c>
      <c r="U26">
        <v>1114354.28</v>
      </c>
      <c r="V26">
        <v>560270</v>
      </c>
      <c r="W26">
        <v>2531.46</v>
      </c>
      <c r="Y26">
        <v>1431716.51</v>
      </c>
      <c r="Z26">
        <v>83400</v>
      </c>
      <c r="AA26">
        <v>1626128.51</v>
      </c>
      <c r="AB26">
        <v>4908</v>
      </c>
      <c r="AD26">
        <v>1352391.65</v>
      </c>
      <c r="AE26">
        <v>145800</v>
      </c>
      <c r="AI26">
        <v>9247</v>
      </c>
    </row>
    <row r="27" spans="1:35" x14ac:dyDescent="0.25">
      <c r="A27" t="s">
        <v>2152</v>
      </c>
      <c r="B27">
        <v>2156047.7599999998</v>
      </c>
      <c r="C27">
        <v>40150.29</v>
      </c>
      <c r="D27">
        <v>662733.67000000004</v>
      </c>
      <c r="G27">
        <v>206367.05</v>
      </c>
      <c r="H27">
        <v>1022545.63</v>
      </c>
      <c r="L27">
        <v>104981.7</v>
      </c>
      <c r="N27">
        <v>0</v>
      </c>
      <c r="R27">
        <v>2997331.59</v>
      </c>
      <c r="S27">
        <v>900591.29</v>
      </c>
      <c r="U27">
        <v>1298515.07</v>
      </c>
      <c r="V27">
        <v>874476</v>
      </c>
      <c r="W27">
        <v>4601.53</v>
      </c>
      <c r="Y27">
        <v>2886359.07</v>
      </c>
      <c r="Z27">
        <v>75421</v>
      </c>
      <c r="AA27">
        <v>3168359.07</v>
      </c>
      <c r="AB27">
        <v>6860</v>
      </c>
      <c r="AC27">
        <v>8770</v>
      </c>
      <c r="AD27">
        <v>1579769.71</v>
      </c>
      <c r="AE27">
        <v>238297.07</v>
      </c>
      <c r="AI27">
        <v>52377</v>
      </c>
    </row>
    <row r="28" spans="1:35" x14ac:dyDescent="0.25">
      <c r="A28" t="s">
        <v>2153</v>
      </c>
      <c r="B28">
        <v>2989650.57</v>
      </c>
      <c r="C28">
        <v>52272.800000000003</v>
      </c>
      <c r="D28">
        <v>247060.89</v>
      </c>
      <c r="G28">
        <v>184510.02</v>
      </c>
      <c r="H28">
        <v>663216.6</v>
      </c>
      <c r="K28">
        <v>10859.96</v>
      </c>
      <c r="L28">
        <v>120895.6</v>
      </c>
      <c r="N28">
        <v>61925.94</v>
      </c>
      <c r="R28">
        <v>1457445.98</v>
      </c>
      <c r="S28">
        <v>2673935.1</v>
      </c>
      <c r="U28">
        <v>1845134.98</v>
      </c>
      <c r="V28">
        <v>1024642</v>
      </c>
      <c r="W28">
        <v>5270.62</v>
      </c>
      <c r="Y28">
        <v>2926669.92</v>
      </c>
      <c r="Z28">
        <v>140200</v>
      </c>
      <c r="AA28">
        <v>3454673.92</v>
      </c>
      <c r="AD28">
        <v>2522170.46</v>
      </c>
      <c r="AE28">
        <v>153424.84</v>
      </c>
    </row>
    <row r="29" spans="1:35" x14ac:dyDescent="0.25">
      <c r="A29" t="s">
        <v>2154</v>
      </c>
      <c r="B29">
        <v>1971328.43</v>
      </c>
      <c r="C29">
        <v>118036.54</v>
      </c>
      <c r="D29">
        <v>29281.200000000001</v>
      </c>
      <c r="G29">
        <v>783497.82</v>
      </c>
      <c r="H29">
        <v>513143.37</v>
      </c>
      <c r="K29">
        <v>32603</v>
      </c>
      <c r="L29">
        <v>110003.74</v>
      </c>
      <c r="N29">
        <v>1031</v>
      </c>
      <c r="R29">
        <v>2196833.16</v>
      </c>
      <c r="S29">
        <v>1942985.43</v>
      </c>
      <c r="U29">
        <v>1396467.15</v>
      </c>
      <c r="V29">
        <v>144800</v>
      </c>
      <c r="W29">
        <v>3845.42</v>
      </c>
      <c r="Y29">
        <v>2050026.54</v>
      </c>
      <c r="Z29">
        <v>142340</v>
      </c>
      <c r="AA29">
        <v>2251235.54</v>
      </c>
      <c r="AD29">
        <v>2064784.4</v>
      </c>
      <c r="AE29">
        <v>272381.14</v>
      </c>
      <c r="AI29">
        <v>17247</v>
      </c>
    </row>
    <row r="30" spans="1:35" x14ac:dyDescent="0.25">
      <c r="A30" t="s">
        <v>2155</v>
      </c>
      <c r="B30">
        <v>1406326.89</v>
      </c>
      <c r="C30">
        <v>2286.9699999999998</v>
      </c>
      <c r="D30">
        <v>196049.85</v>
      </c>
      <c r="G30">
        <v>904397.99</v>
      </c>
      <c r="H30">
        <v>2171048.0099999998</v>
      </c>
      <c r="L30">
        <v>102389.83</v>
      </c>
      <c r="N30">
        <v>1772</v>
      </c>
      <c r="R30">
        <v>2127657.81</v>
      </c>
      <c r="S30">
        <v>2306439.37</v>
      </c>
      <c r="U30">
        <v>1469024.45</v>
      </c>
      <c r="V30">
        <v>2234588</v>
      </c>
      <c r="W30">
        <v>3407.6</v>
      </c>
      <c r="Y30">
        <v>1732719.82</v>
      </c>
      <c r="Z30">
        <v>88248</v>
      </c>
      <c r="AA30">
        <v>1925555.82</v>
      </c>
      <c r="AB30">
        <v>7000</v>
      </c>
      <c r="AD30">
        <v>3073254.64</v>
      </c>
      <c r="AE30">
        <v>356779.71</v>
      </c>
      <c r="AI30">
        <v>23547</v>
      </c>
    </row>
    <row r="31" spans="1:35" x14ac:dyDescent="0.25">
      <c r="A31" t="s">
        <v>2156</v>
      </c>
      <c r="B31">
        <v>1342320.6</v>
      </c>
      <c r="C31">
        <v>22585.66</v>
      </c>
      <c r="D31">
        <v>343181.94</v>
      </c>
      <c r="G31">
        <v>198490.08</v>
      </c>
      <c r="H31">
        <v>1073693.1599999999</v>
      </c>
      <c r="K31">
        <v>10337.379999999999</v>
      </c>
      <c r="L31">
        <v>73090.97</v>
      </c>
      <c r="N31">
        <v>357.38</v>
      </c>
      <c r="R31">
        <v>1211587.33</v>
      </c>
      <c r="S31">
        <v>1600056.47</v>
      </c>
      <c r="U31">
        <v>1544195.99</v>
      </c>
      <c r="W31">
        <v>3105.08</v>
      </c>
      <c r="Y31">
        <v>1411255.51</v>
      </c>
      <c r="Z31">
        <v>78960</v>
      </c>
      <c r="AA31">
        <v>1721041.21</v>
      </c>
      <c r="AD31">
        <v>1072714.81</v>
      </c>
      <c r="AE31">
        <v>151171.65</v>
      </c>
      <c r="AI31">
        <v>7747</v>
      </c>
    </row>
    <row r="32" spans="1:35" x14ac:dyDescent="0.25">
      <c r="A32" t="s">
        <v>2157</v>
      </c>
      <c r="B32">
        <v>3426562.09</v>
      </c>
      <c r="C32">
        <v>77000</v>
      </c>
      <c r="D32">
        <v>553380.49</v>
      </c>
      <c r="G32">
        <v>3</v>
      </c>
      <c r="H32">
        <v>1160477.79</v>
      </c>
      <c r="K32">
        <v>29211</v>
      </c>
      <c r="L32">
        <v>109183.15</v>
      </c>
      <c r="N32">
        <v>28</v>
      </c>
      <c r="P32">
        <v>6170</v>
      </c>
      <c r="R32">
        <v>1949967.71</v>
      </c>
      <c r="S32">
        <v>2970314.75</v>
      </c>
      <c r="U32">
        <v>2307568.9</v>
      </c>
      <c r="W32">
        <v>4262.13</v>
      </c>
      <c r="Y32">
        <v>1765774</v>
      </c>
      <c r="Z32">
        <v>89600</v>
      </c>
      <c r="AA32">
        <v>2330878</v>
      </c>
      <c r="AC32">
        <v>18800</v>
      </c>
      <c r="AD32">
        <v>1359438.64</v>
      </c>
      <c r="AE32">
        <v>257612.91</v>
      </c>
      <c r="AI32">
        <v>47926.720000000001</v>
      </c>
    </row>
    <row r="33" spans="1:35" x14ac:dyDescent="0.25">
      <c r="A33" t="s">
        <v>2158</v>
      </c>
      <c r="B33">
        <v>1685019.54</v>
      </c>
      <c r="C33">
        <v>49286.2</v>
      </c>
      <c r="D33">
        <v>928439.25</v>
      </c>
      <c r="G33">
        <v>3</v>
      </c>
      <c r="H33">
        <v>227360.85</v>
      </c>
      <c r="L33">
        <v>172492</v>
      </c>
      <c r="N33">
        <v>0</v>
      </c>
      <c r="R33">
        <v>821107.64</v>
      </c>
      <c r="S33">
        <v>2001291.5</v>
      </c>
      <c r="U33">
        <v>734536.86</v>
      </c>
      <c r="W33">
        <v>3528.31</v>
      </c>
      <c r="Y33">
        <v>1436354.42</v>
      </c>
      <c r="Z33">
        <v>73334</v>
      </c>
      <c r="AA33">
        <v>1519054.42</v>
      </c>
      <c r="AB33">
        <v>4140</v>
      </c>
      <c r="AD33">
        <v>778521.47</v>
      </c>
      <c r="AE33">
        <v>41573</v>
      </c>
      <c r="AI33">
        <v>9247</v>
      </c>
    </row>
    <row r="34" spans="1:35" x14ac:dyDescent="0.25">
      <c r="A34" t="s">
        <v>2159</v>
      </c>
      <c r="B34">
        <v>1640360.27</v>
      </c>
      <c r="C34">
        <v>62104.49</v>
      </c>
      <c r="D34">
        <v>372228.05</v>
      </c>
      <c r="G34">
        <v>1489987.88</v>
      </c>
      <c r="H34">
        <v>593637.36</v>
      </c>
      <c r="L34">
        <v>112302</v>
      </c>
      <c r="N34">
        <v>0</v>
      </c>
      <c r="R34">
        <v>253895.67999999999</v>
      </c>
      <c r="S34">
        <v>3800882.66</v>
      </c>
      <c r="U34">
        <v>1159217.6200000001</v>
      </c>
      <c r="V34">
        <v>1030806</v>
      </c>
      <c r="W34">
        <v>2894.74</v>
      </c>
      <c r="Y34">
        <v>2281110.5</v>
      </c>
      <c r="Z34">
        <v>107644</v>
      </c>
      <c r="AA34">
        <v>2510951.5</v>
      </c>
      <c r="AB34">
        <v>14700</v>
      </c>
      <c r="AD34">
        <v>1795071.1</v>
      </c>
      <c r="AE34">
        <v>260718.55</v>
      </c>
      <c r="AI34">
        <v>8994</v>
      </c>
    </row>
    <row r="35" spans="1:35" x14ac:dyDescent="0.25">
      <c r="A35" t="s">
        <v>2160</v>
      </c>
      <c r="B35">
        <v>1187053.54</v>
      </c>
      <c r="C35">
        <v>62292.55</v>
      </c>
      <c r="D35">
        <v>59589.87</v>
      </c>
      <c r="G35">
        <v>467444.14</v>
      </c>
      <c r="H35">
        <v>506534.47</v>
      </c>
      <c r="K35">
        <v>3000</v>
      </c>
      <c r="L35">
        <v>126548</v>
      </c>
      <c r="N35">
        <v>4508.26</v>
      </c>
      <c r="P35">
        <v>0</v>
      </c>
      <c r="R35">
        <v>252684.63</v>
      </c>
      <c r="S35">
        <v>2024806.3999999999</v>
      </c>
      <c r="U35">
        <v>2127111.6</v>
      </c>
      <c r="V35">
        <v>79970</v>
      </c>
      <c r="W35">
        <v>2729.12</v>
      </c>
      <c r="Y35">
        <v>1224045</v>
      </c>
      <c r="Z35">
        <v>21200</v>
      </c>
      <c r="AA35">
        <v>1904141.39</v>
      </c>
      <c r="AB35">
        <v>4000</v>
      </c>
      <c r="AD35">
        <v>1429538.86</v>
      </c>
      <c r="AE35">
        <v>196931.19</v>
      </c>
      <c r="AI35">
        <v>49077</v>
      </c>
    </row>
    <row r="36" spans="1:35" x14ac:dyDescent="0.25">
      <c r="A36" t="s">
        <v>2161</v>
      </c>
      <c r="B36">
        <v>2647796.23</v>
      </c>
      <c r="C36">
        <v>13701.7</v>
      </c>
      <c r="D36">
        <v>51498.45</v>
      </c>
      <c r="G36">
        <v>57501.47</v>
      </c>
      <c r="H36">
        <v>652618.98</v>
      </c>
      <c r="K36">
        <v>31950</v>
      </c>
      <c r="L36">
        <v>119619.16</v>
      </c>
      <c r="M36">
        <v>0</v>
      </c>
      <c r="N36">
        <v>4452.1499999999996</v>
      </c>
      <c r="R36">
        <v>322070.21999999997</v>
      </c>
      <c r="S36">
        <v>2381908.6800000002</v>
      </c>
      <c r="U36">
        <v>1420793.05</v>
      </c>
      <c r="V36">
        <v>974498</v>
      </c>
      <c r="W36">
        <v>4274.26</v>
      </c>
      <c r="Y36">
        <v>1352270</v>
      </c>
      <c r="Z36">
        <v>128389.36</v>
      </c>
      <c r="AA36">
        <v>1776648</v>
      </c>
      <c r="AB36">
        <v>7140</v>
      </c>
      <c r="AD36">
        <v>1285203.07</v>
      </c>
      <c r="AE36">
        <v>191155.09</v>
      </c>
      <c r="AI36">
        <v>56961.89</v>
      </c>
    </row>
    <row r="37" spans="1:35" x14ac:dyDescent="0.25">
      <c r="A37" t="s">
        <v>2162</v>
      </c>
      <c r="B37">
        <v>1308997.2</v>
      </c>
      <c r="C37">
        <v>5800</v>
      </c>
      <c r="D37">
        <v>63706.05</v>
      </c>
      <c r="G37">
        <v>489670.48</v>
      </c>
      <c r="H37">
        <v>736884.25</v>
      </c>
      <c r="K37">
        <v>0</v>
      </c>
      <c r="L37">
        <v>152621.71</v>
      </c>
      <c r="N37">
        <v>4551.3</v>
      </c>
      <c r="R37">
        <v>-648930.82999999996</v>
      </c>
      <c r="S37">
        <v>2692203.68</v>
      </c>
      <c r="U37">
        <v>1689896.02</v>
      </c>
      <c r="V37">
        <v>627334</v>
      </c>
      <c r="W37">
        <v>1985.2</v>
      </c>
      <c r="Y37">
        <v>2301012</v>
      </c>
      <c r="Z37">
        <v>21000</v>
      </c>
      <c r="AA37">
        <v>2878764</v>
      </c>
      <c r="AD37">
        <v>997093.36</v>
      </c>
      <c r="AE37">
        <v>224140.44</v>
      </c>
      <c r="AI37">
        <v>136617.29999999999</v>
      </c>
    </row>
    <row r="38" spans="1:35" x14ac:dyDescent="0.25">
      <c r="A38" t="s">
        <v>2163</v>
      </c>
      <c r="B38">
        <v>843089.71</v>
      </c>
      <c r="C38">
        <v>9365</v>
      </c>
      <c r="D38">
        <v>127792.38</v>
      </c>
      <c r="G38">
        <v>66396.87</v>
      </c>
      <c r="H38">
        <v>417721.55</v>
      </c>
      <c r="K38">
        <v>5500</v>
      </c>
      <c r="L38">
        <v>125076.84</v>
      </c>
      <c r="N38">
        <v>531</v>
      </c>
      <c r="P38">
        <v>0</v>
      </c>
      <c r="R38">
        <v>589964.65</v>
      </c>
      <c r="S38">
        <v>288756.2</v>
      </c>
      <c r="U38">
        <v>1606826.33</v>
      </c>
      <c r="V38">
        <v>302778</v>
      </c>
      <c r="W38">
        <v>1022.37</v>
      </c>
      <c r="Y38">
        <v>805980</v>
      </c>
      <c r="Z38">
        <v>64094.04</v>
      </c>
      <c r="AA38">
        <v>1431455</v>
      </c>
      <c r="AD38">
        <v>758301.84</v>
      </c>
      <c r="AE38">
        <v>111412.54</v>
      </c>
      <c r="AI38">
        <v>24994.54</v>
      </c>
    </row>
    <row r="39" spans="1:35" x14ac:dyDescent="0.25">
      <c r="A39" t="s">
        <v>2164</v>
      </c>
      <c r="B39">
        <v>3756647.59</v>
      </c>
      <c r="C39">
        <v>38449.5</v>
      </c>
      <c r="D39">
        <v>88525.1</v>
      </c>
      <c r="G39">
        <v>-21340.43</v>
      </c>
      <c r="H39">
        <v>1052699.22</v>
      </c>
      <c r="K39">
        <v>33400</v>
      </c>
      <c r="L39">
        <v>180062.89</v>
      </c>
      <c r="N39">
        <v>3121.77</v>
      </c>
      <c r="P39">
        <v>60860</v>
      </c>
      <c r="R39">
        <v>533584.99</v>
      </c>
      <c r="S39">
        <v>3281518.85</v>
      </c>
      <c r="U39">
        <v>2493987.61</v>
      </c>
      <c r="W39">
        <v>7269.28</v>
      </c>
      <c r="Y39">
        <v>1932991</v>
      </c>
      <c r="Z39">
        <v>1278970.23</v>
      </c>
      <c r="AA39">
        <v>3156682.86</v>
      </c>
      <c r="AB39">
        <v>8000</v>
      </c>
      <c r="AD39">
        <v>1302877.95</v>
      </c>
      <c r="AE39">
        <v>204508.78</v>
      </c>
      <c r="AG39">
        <v>218716.05</v>
      </c>
    </row>
    <row r="40" spans="1:35" x14ac:dyDescent="0.25">
      <c r="A40" t="s">
        <v>2165</v>
      </c>
      <c r="B40">
        <v>1864514.75</v>
      </c>
      <c r="C40">
        <v>20768</v>
      </c>
      <c r="D40">
        <v>112907.51</v>
      </c>
      <c r="G40">
        <v>429425.47</v>
      </c>
      <c r="H40">
        <v>465483.85</v>
      </c>
      <c r="K40">
        <v>8300</v>
      </c>
      <c r="L40">
        <v>134732</v>
      </c>
      <c r="N40">
        <v>0</v>
      </c>
      <c r="P40">
        <v>0</v>
      </c>
      <c r="R40">
        <v>-1143158.8</v>
      </c>
      <c r="S40">
        <v>3750097.45</v>
      </c>
      <c r="U40">
        <v>1743653.02</v>
      </c>
      <c r="V40">
        <v>453345</v>
      </c>
      <c r="W40">
        <v>3543.05</v>
      </c>
      <c r="Y40">
        <v>2108554</v>
      </c>
      <c r="Z40">
        <v>166495.13</v>
      </c>
      <c r="AA40">
        <v>2585629</v>
      </c>
      <c r="AB40">
        <v>7426</v>
      </c>
      <c r="AD40">
        <v>1392851.66</v>
      </c>
      <c r="AE40">
        <v>193490.21</v>
      </c>
      <c r="AI40">
        <v>153064.4</v>
      </c>
    </row>
    <row r="41" spans="1:35" x14ac:dyDescent="0.25">
      <c r="A41" t="s">
        <v>2166</v>
      </c>
      <c r="B41">
        <v>952363.63</v>
      </c>
      <c r="C41">
        <v>3781.56</v>
      </c>
      <c r="D41">
        <v>82824.929999999993</v>
      </c>
      <c r="E41">
        <v>0</v>
      </c>
      <c r="F41">
        <v>0</v>
      </c>
      <c r="G41">
        <v>534767.61</v>
      </c>
      <c r="H41">
        <v>322367.42</v>
      </c>
      <c r="I41">
        <v>0</v>
      </c>
      <c r="J41">
        <v>0</v>
      </c>
      <c r="K41">
        <v>0</v>
      </c>
      <c r="L41">
        <v>102339.09</v>
      </c>
      <c r="M41">
        <v>0</v>
      </c>
      <c r="N41">
        <v>63.29</v>
      </c>
      <c r="O41">
        <v>0</v>
      </c>
      <c r="P41">
        <v>0</v>
      </c>
      <c r="Q41">
        <v>0</v>
      </c>
      <c r="R41">
        <v>-32688.25</v>
      </c>
      <c r="S41">
        <v>1851653.95</v>
      </c>
      <c r="U41">
        <v>1274173.8</v>
      </c>
      <c r="V41">
        <v>166330.5</v>
      </c>
      <c r="W41">
        <v>1874.62</v>
      </c>
      <c r="Y41">
        <v>1483454</v>
      </c>
      <c r="Z41">
        <v>118869.89</v>
      </c>
      <c r="AA41">
        <v>1913967</v>
      </c>
      <c r="AB41">
        <v>1480</v>
      </c>
      <c r="AC41">
        <v>2780</v>
      </c>
      <c r="AD41">
        <v>930324.11</v>
      </c>
      <c r="AE41">
        <v>173202.13</v>
      </c>
      <c r="AI41">
        <v>48212.5</v>
      </c>
    </row>
    <row r="42" spans="1:35" x14ac:dyDescent="0.25">
      <c r="A42" t="s">
        <v>2167</v>
      </c>
      <c r="B42">
        <v>1447333.15</v>
      </c>
      <c r="C42">
        <v>6086.35</v>
      </c>
      <c r="D42">
        <v>83359.25</v>
      </c>
      <c r="G42">
        <v>75164.14</v>
      </c>
      <c r="H42">
        <v>374613.66</v>
      </c>
      <c r="K42">
        <v>8250</v>
      </c>
      <c r="L42">
        <v>85200</v>
      </c>
      <c r="N42">
        <v>1300.27</v>
      </c>
      <c r="P42">
        <v>767502</v>
      </c>
      <c r="R42">
        <v>-828346.3</v>
      </c>
      <c r="S42">
        <v>1865771.67</v>
      </c>
      <c r="U42">
        <v>2032434.2</v>
      </c>
      <c r="W42">
        <v>1606.04</v>
      </c>
      <c r="Y42">
        <v>423738</v>
      </c>
      <c r="Z42">
        <v>142735.84</v>
      </c>
      <c r="AA42">
        <v>1150982</v>
      </c>
      <c r="AC42">
        <v>3500</v>
      </c>
      <c r="AD42">
        <v>1184554.02</v>
      </c>
      <c r="AE42">
        <v>121705.68</v>
      </c>
      <c r="AI42">
        <v>52893.47</v>
      </c>
    </row>
    <row r="43" spans="1:35" x14ac:dyDescent="0.25">
      <c r="A43" t="s">
        <v>2168</v>
      </c>
      <c r="B43">
        <v>1424211.18</v>
      </c>
      <c r="C43">
        <v>4906</v>
      </c>
      <c r="D43">
        <v>30151.48</v>
      </c>
      <c r="G43">
        <v>445472.69</v>
      </c>
      <c r="H43">
        <v>281756.98</v>
      </c>
      <c r="K43">
        <v>3000</v>
      </c>
      <c r="L43">
        <v>26515</v>
      </c>
      <c r="N43">
        <v>1098</v>
      </c>
      <c r="R43">
        <v>497160.72</v>
      </c>
      <c r="S43">
        <v>1234901.48</v>
      </c>
      <c r="U43">
        <v>855743.46</v>
      </c>
      <c r="V43">
        <v>611658</v>
      </c>
      <c r="W43">
        <v>2156.0700000000002</v>
      </c>
      <c r="Y43">
        <v>848566</v>
      </c>
      <c r="Z43">
        <v>127953.07</v>
      </c>
      <c r="AA43">
        <v>1364026</v>
      </c>
      <c r="AB43">
        <v>3500</v>
      </c>
      <c r="AC43">
        <v>3598</v>
      </c>
      <c r="AD43">
        <v>481661.46</v>
      </c>
      <c r="AE43">
        <v>150532.15</v>
      </c>
      <c r="AI43">
        <v>18935.86</v>
      </c>
    </row>
    <row r="44" spans="1:35" x14ac:dyDescent="0.25">
      <c r="A44" t="s">
        <v>2169</v>
      </c>
      <c r="B44">
        <v>849218.34</v>
      </c>
      <c r="C44">
        <v>7391.1</v>
      </c>
      <c r="D44">
        <v>68986.820000000007</v>
      </c>
      <c r="G44">
        <v>408509.71</v>
      </c>
      <c r="H44">
        <v>468864.37</v>
      </c>
      <c r="K44">
        <v>15590</v>
      </c>
      <c r="L44">
        <v>102612</v>
      </c>
      <c r="N44">
        <v>1792</v>
      </c>
      <c r="P44">
        <v>0</v>
      </c>
      <c r="R44">
        <v>-720299.28</v>
      </c>
      <c r="S44">
        <v>2300894.7000000002</v>
      </c>
      <c r="U44">
        <v>1816264.34</v>
      </c>
      <c r="V44">
        <v>116986</v>
      </c>
      <c r="W44">
        <v>2179.5100000000002</v>
      </c>
      <c r="Y44">
        <v>989933</v>
      </c>
      <c r="Z44">
        <v>116082.07</v>
      </c>
      <c r="AA44">
        <v>1405066</v>
      </c>
      <c r="AB44">
        <v>5560</v>
      </c>
      <c r="AD44">
        <v>1241765.71</v>
      </c>
      <c r="AE44">
        <v>163955.49</v>
      </c>
      <c r="AI44">
        <v>122716.8</v>
      </c>
    </row>
    <row r="45" spans="1:35" x14ac:dyDescent="0.25">
      <c r="A45" t="s">
        <v>2170</v>
      </c>
      <c r="B45">
        <v>930368.39</v>
      </c>
      <c r="C45">
        <v>11725.9</v>
      </c>
      <c r="D45">
        <v>63003.93</v>
      </c>
      <c r="G45">
        <v>3513748.19</v>
      </c>
      <c r="H45">
        <v>543268.77</v>
      </c>
      <c r="K45">
        <v>10000</v>
      </c>
      <c r="L45">
        <v>98172.39</v>
      </c>
      <c r="N45">
        <v>1581.96</v>
      </c>
      <c r="R45">
        <v>984034.99</v>
      </c>
      <c r="S45">
        <v>4006426</v>
      </c>
      <c r="U45">
        <v>1784314.03</v>
      </c>
      <c r="V45">
        <v>101830</v>
      </c>
      <c r="W45">
        <v>2586.37</v>
      </c>
      <c r="Y45">
        <v>994910.14</v>
      </c>
      <c r="Z45">
        <v>52300</v>
      </c>
      <c r="AA45">
        <v>1649244.14</v>
      </c>
      <c r="AD45">
        <v>961011.35</v>
      </c>
      <c r="AE45">
        <v>294301.61</v>
      </c>
      <c r="AH45">
        <v>54163.6</v>
      </c>
      <c r="AI45">
        <v>15320</v>
      </c>
    </row>
    <row r="46" spans="1:35" x14ac:dyDescent="0.25">
      <c r="A46" t="s">
        <v>2171</v>
      </c>
      <c r="B46">
        <v>446702.36</v>
      </c>
      <c r="C46">
        <v>348702.44</v>
      </c>
      <c r="D46">
        <v>187401.9</v>
      </c>
      <c r="G46">
        <v>4</v>
      </c>
      <c r="H46">
        <v>368868.88</v>
      </c>
      <c r="L46">
        <v>69144.75</v>
      </c>
      <c r="N46">
        <v>0</v>
      </c>
      <c r="R46">
        <v>-972541.37</v>
      </c>
      <c r="S46">
        <v>1895478.66</v>
      </c>
      <c r="U46">
        <v>908862.43</v>
      </c>
      <c r="V46">
        <v>59200</v>
      </c>
      <c r="W46">
        <v>617.74</v>
      </c>
      <c r="Y46">
        <v>1234941.04</v>
      </c>
      <c r="Z46">
        <v>117800</v>
      </c>
      <c r="AA46">
        <v>1464832.04</v>
      </c>
      <c r="AD46">
        <v>490375.63</v>
      </c>
      <c r="AE46">
        <v>6616</v>
      </c>
    </row>
    <row r="47" spans="1:35" x14ac:dyDescent="0.25">
      <c r="A47" t="s">
        <v>2172</v>
      </c>
      <c r="B47">
        <v>337913.67</v>
      </c>
      <c r="C47">
        <v>98418.38</v>
      </c>
      <c r="D47">
        <v>54110.65</v>
      </c>
      <c r="G47">
        <v>465732.6</v>
      </c>
      <c r="H47">
        <v>345252.42</v>
      </c>
      <c r="K47">
        <v>1000</v>
      </c>
      <c r="L47">
        <v>67968</v>
      </c>
      <c r="N47">
        <v>0</v>
      </c>
      <c r="R47">
        <v>-1685015.46</v>
      </c>
      <c r="S47">
        <v>2506199.65</v>
      </c>
      <c r="U47">
        <v>1485796.81</v>
      </c>
      <c r="V47">
        <v>786998</v>
      </c>
      <c r="W47">
        <v>1040.6099999999999</v>
      </c>
      <c r="Y47">
        <v>1675644.44</v>
      </c>
      <c r="Z47">
        <v>71506.69</v>
      </c>
      <c r="AA47">
        <v>1930770.44</v>
      </c>
      <c r="AC47">
        <v>560</v>
      </c>
      <c r="AD47">
        <v>1458773.78</v>
      </c>
      <c r="AE47">
        <v>49675.360000000001</v>
      </c>
      <c r="AI47">
        <v>169931.44</v>
      </c>
    </row>
    <row r="48" spans="1:35" x14ac:dyDescent="0.25">
      <c r="A48" t="s">
        <v>2173</v>
      </c>
      <c r="B48">
        <v>650843.53</v>
      </c>
      <c r="C48">
        <v>428033.75</v>
      </c>
      <c r="D48">
        <v>495052.09</v>
      </c>
      <c r="G48">
        <v>3</v>
      </c>
      <c r="H48">
        <v>174081.78</v>
      </c>
      <c r="K48">
        <v>7700</v>
      </c>
      <c r="L48">
        <v>107197.5</v>
      </c>
      <c r="N48">
        <v>7446</v>
      </c>
      <c r="R48">
        <v>-1703676.56</v>
      </c>
      <c r="S48">
        <v>1985151.03</v>
      </c>
      <c r="U48">
        <v>1467105.89</v>
      </c>
      <c r="V48">
        <v>777990</v>
      </c>
      <c r="W48">
        <v>34.68</v>
      </c>
      <c r="Y48">
        <v>2180152.35</v>
      </c>
      <c r="Z48">
        <v>180800</v>
      </c>
      <c r="AA48">
        <v>2521418.85</v>
      </c>
      <c r="AD48">
        <v>628071.89</v>
      </c>
      <c r="AE48">
        <v>102796</v>
      </c>
      <c r="AI48">
        <v>9600</v>
      </c>
    </row>
    <row r="49" spans="1:35" x14ac:dyDescent="0.25">
      <c r="A49" t="s">
        <v>2174</v>
      </c>
      <c r="B49">
        <v>156697.57</v>
      </c>
      <c r="C49">
        <v>71745.86</v>
      </c>
      <c r="D49">
        <v>95262.48</v>
      </c>
      <c r="G49">
        <v>458950.58</v>
      </c>
      <c r="H49">
        <v>28297.23</v>
      </c>
      <c r="K49">
        <v>3000</v>
      </c>
      <c r="L49">
        <v>47685.75</v>
      </c>
      <c r="N49">
        <v>0</v>
      </c>
      <c r="P49">
        <v>250</v>
      </c>
      <c r="Q49">
        <v>-1073643.94</v>
      </c>
      <c r="R49">
        <v>1824443.93</v>
      </c>
      <c r="T49">
        <v>15420</v>
      </c>
      <c r="U49">
        <v>828192.87</v>
      </c>
      <c r="V49">
        <v>407238</v>
      </c>
      <c r="W49">
        <v>699.49</v>
      </c>
      <c r="Y49">
        <v>1033802</v>
      </c>
      <c r="Z49">
        <v>245345.5</v>
      </c>
      <c r="AA49">
        <v>1540140.38</v>
      </c>
      <c r="AC49">
        <v>9640</v>
      </c>
      <c r="AD49">
        <v>890079.5</v>
      </c>
      <c r="AE49">
        <v>66200</v>
      </c>
      <c r="AI49">
        <v>15420</v>
      </c>
    </row>
    <row r="50" spans="1:35" x14ac:dyDescent="0.25">
      <c r="A50" t="s">
        <v>2175</v>
      </c>
      <c r="B50">
        <v>390682.58</v>
      </c>
      <c r="C50">
        <v>242059.14</v>
      </c>
      <c r="D50">
        <v>363239.73</v>
      </c>
      <c r="G50">
        <v>407592.15</v>
      </c>
      <c r="H50">
        <v>705630.2</v>
      </c>
      <c r="K50">
        <v>14200</v>
      </c>
      <c r="L50">
        <v>91488.13</v>
      </c>
      <c r="N50">
        <v>1894</v>
      </c>
      <c r="P50">
        <v>118506</v>
      </c>
      <c r="R50">
        <v>437098.83</v>
      </c>
      <c r="S50">
        <v>1260400.73</v>
      </c>
      <c r="U50">
        <v>910439.58</v>
      </c>
      <c r="V50">
        <v>186956</v>
      </c>
      <c r="Y50">
        <v>2614036</v>
      </c>
      <c r="AA50">
        <v>2773565.36</v>
      </c>
      <c r="AD50">
        <v>698752.8</v>
      </c>
      <c r="AE50">
        <v>51383.12</v>
      </c>
      <c r="AI50">
        <v>2114.19</v>
      </c>
    </row>
    <row r="51" spans="1:35" x14ac:dyDescent="0.25">
      <c r="A51" t="s">
        <v>2176</v>
      </c>
      <c r="B51">
        <v>407914.81</v>
      </c>
      <c r="C51">
        <v>561827.6</v>
      </c>
      <c r="D51">
        <v>212360.62</v>
      </c>
      <c r="G51">
        <v>3</v>
      </c>
      <c r="H51">
        <v>220080.37</v>
      </c>
      <c r="K51">
        <v>3000</v>
      </c>
      <c r="L51">
        <v>31257.15</v>
      </c>
      <c r="N51">
        <v>1962.88</v>
      </c>
      <c r="P51">
        <v>50</v>
      </c>
      <c r="R51">
        <v>826049.55</v>
      </c>
      <c r="U51">
        <v>1042414.29</v>
      </c>
      <c r="V51">
        <v>401052</v>
      </c>
      <c r="W51">
        <v>528.66999999999996</v>
      </c>
      <c r="Y51">
        <v>1070000</v>
      </c>
      <c r="Z51">
        <v>83000</v>
      </c>
      <c r="AA51">
        <v>1518017.1</v>
      </c>
      <c r="AD51">
        <v>498500.84</v>
      </c>
      <c r="AE51">
        <v>36167.300000000003</v>
      </c>
      <c r="AI51">
        <v>4442.8999999999996</v>
      </c>
    </row>
    <row r="52" spans="1:35" x14ac:dyDescent="0.25">
      <c r="A52" t="s">
        <v>2177</v>
      </c>
      <c r="B52">
        <v>315166.18</v>
      </c>
      <c r="C52">
        <v>132465.16</v>
      </c>
      <c r="D52">
        <v>106430.03</v>
      </c>
      <c r="G52">
        <v>796468</v>
      </c>
      <c r="H52">
        <v>473029.92</v>
      </c>
      <c r="L52">
        <v>50722.6</v>
      </c>
      <c r="R52">
        <v>-371965.77</v>
      </c>
      <c r="S52">
        <v>1936400.69</v>
      </c>
      <c r="U52">
        <v>1212769.71</v>
      </c>
      <c r="Y52">
        <v>633760</v>
      </c>
      <c r="AA52">
        <v>893840</v>
      </c>
      <c r="AC52">
        <v>12584</v>
      </c>
      <c r="AD52">
        <v>631444.26</v>
      </c>
      <c r="AE52">
        <v>100259.68</v>
      </c>
    </row>
    <row r="53" spans="1:35" x14ac:dyDescent="0.25">
      <c r="A53" t="s">
        <v>2178</v>
      </c>
      <c r="B53">
        <v>1775677.16</v>
      </c>
      <c r="C53">
        <v>133600</v>
      </c>
      <c r="D53">
        <v>468114.86</v>
      </c>
      <c r="G53">
        <v>-5337.95</v>
      </c>
      <c r="H53">
        <v>309833.05</v>
      </c>
      <c r="K53">
        <v>2500</v>
      </c>
      <c r="L53">
        <v>116887.95</v>
      </c>
      <c r="N53">
        <v>0</v>
      </c>
      <c r="Q53">
        <v>560218.99</v>
      </c>
      <c r="R53">
        <v>-503376.91</v>
      </c>
      <c r="S53">
        <v>1262941.0900000001</v>
      </c>
      <c r="U53">
        <v>2596175.5699999998</v>
      </c>
      <c r="V53">
        <v>854734</v>
      </c>
      <c r="W53">
        <v>2707.33</v>
      </c>
      <c r="Y53">
        <v>2374480</v>
      </c>
      <c r="AA53">
        <v>2930942</v>
      </c>
      <c r="AB53">
        <v>15030</v>
      </c>
      <c r="AD53">
        <v>1607686.66</v>
      </c>
      <c r="AE53">
        <v>21722.240000000002</v>
      </c>
      <c r="AI53">
        <v>10000</v>
      </c>
    </row>
    <row r="54" spans="1:35" x14ac:dyDescent="0.25">
      <c r="A54" t="s">
        <v>2179</v>
      </c>
      <c r="B54">
        <v>323874.71000000002</v>
      </c>
      <c r="C54">
        <v>154715.79</v>
      </c>
      <c r="D54">
        <v>32436.62</v>
      </c>
      <c r="G54">
        <v>159302.74</v>
      </c>
      <c r="H54">
        <v>614806.86</v>
      </c>
      <c r="K54">
        <v>0</v>
      </c>
      <c r="L54">
        <v>166039.5</v>
      </c>
      <c r="N54">
        <v>0</v>
      </c>
      <c r="R54">
        <v>-634023.07999999996</v>
      </c>
      <c r="S54">
        <v>1603718.32</v>
      </c>
      <c r="U54">
        <v>1085560.93</v>
      </c>
      <c r="V54">
        <v>198398</v>
      </c>
      <c r="W54">
        <v>575.24</v>
      </c>
      <c r="Z54">
        <v>1921864</v>
      </c>
      <c r="AA54">
        <v>2284035</v>
      </c>
      <c r="AC54">
        <v>9288</v>
      </c>
      <c r="AD54">
        <v>695363.19</v>
      </c>
      <c r="AE54">
        <v>68310</v>
      </c>
    </row>
    <row r="55" spans="1:35" x14ac:dyDescent="0.25">
      <c r="A55" t="s">
        <v>2180</v>
      </c>
      <c r="B55">
        <v>880728.28</v>
      </c>
      <c r="C55">
        <v>334435.23</v>
      </c>
      <c r="D55">
        <v>683888.11</v>
      </c>
      <c r="G55">
        <v>-102200.64</v>
      </c>
      <c r="H55">
        <v>256238.62</v>
      </c>
      <c r="L55">
        <v>112800</v>
      </c>
      <c r="N55">
        <v>0</v>
      </c>
      <c r="P55">
        <v>84005</v>
      </c>
      <c r="R55">
        <v>-1788289.16</v>
      </c>
      <c r="S55">
        <v>2378594.3199999998</v>
      </c>
      <c r="U55">
        <v>1903092.76</v>
      </c>
      <c r="V55">
        <v>753100</v>
      </c>
      <c r="W55">
        <v>1340.09</v>
      </c>
      <c r="Y55">
        <v>1262614.5</v>
      </c>
      <c r="AA55">
        <v>1635951.5</v>
      </c>
      <c r="AB55">
        <v>12722</v>
      </c>
      <c r="AC55">
        <v>4760</v>
      </c>
      <c r="AD55">
        <v>906051.45</v>
      </c>
      <c r="AE55">
        <v>94682.96</v>
      </c>
    </row>
    <row r="56" spans="1:35" x14ac:dyDescent="0.25">
      <c r="A56" t="s">
        <v>2181</v>
      </c>
      <c r="B56">
        <v>224310.03</v>
      </c>
      <c r="C56">
        <v>140198.09</v>
      </c>
      <c r="D56">
        <v>524173.7</v>
      </c>
      <c r="G56">
        <v>1497939.96</v>
      </c>
      <c r="H56">
        <v>226907.12</v>
      </c>
      <c r="K56">
        <v>15000</v>
      </c>
      <c r="L56">
        <v>236711.51</v>
      </c>
      <c r="M56">
        <v>5095</v>
      </c>
      <c r="N56">
        <v>943</v>
      </c>
      <c r="P56">
        <v>5820</v>
      </c>
      <c r="R56">
        <v>-2466118.14</v>
      </c>
      <c r="S56">
        <v>4446748.38</v>
      </c>
      <c r="U56">
        <v>670905.09</v>
      </c>
      <c r="V56">
        <v>687768</v>
      </c>
      <c r="W56">
        <v>557.23</v>
      </c>
      <c r="Y56">
        <v>1625428</v>
      </c>
      <c r="AA56">
        <v>1887859</v>
      </c>
      <c r="AB56">
        <v>4680</v>
      </c>
      <c r="AD56">
        <v>678477.43</v>
      </c>
      <c r="AE56">
        <v>41500</v>
      </c>
      <c r="AI56">
        <v>2812.74</v>
      </c>
    </row>
    <row r="57" spans="1:35" x14ac:dyDescent="0.25">
      <c r="A57" t="s">
        <v>2182</v>
      </c>
      <c r="B57">
        <v>3999319.87</v>
      </c>
      <c r="C57">
        <v>749712.65</v>
      </c>
      <c r="D57">
        <v>146719.91</v>
      </c>
      <c r="G57">
        <v>723606.84</v>
      </c>
      <c r="H57">
        <v>798806.05</v>
      </c>
      <c r="K57">
        <v>3440.1</v>
      </c>
      <c r="L57">
        <v>257519.02</v>
      </c>
      <c r="N57">
        <v>3610</v>
      </c>
      <c r="P57">
        <v>1104704</v>
      </c>
      <c r="R57">
        <v>3427638.38</v>
      </c>
      <c r="S57">
        <v>2222830.41</v>
      </c>
      <c r="U57">
        <v>2367814.66</v>
      </c>
      <c r="V57">
        <v>184755</v>
      </c>
      <c r="W57">
        <v>6920.8</v>
      </c>
      <c r="Y57">
        <v>666064</v>
      </c>
      <c r="Z57">
        <v>34500</v>
      </c>
      <c r="AA57">
        <v>1589277.64</v>
      </c>
      <c r="AB57">
        <v>12142</v>
      </c>
      <c r="AD57">
        <v>1850657.56</v>
      </c>
      <c r="AE57">
        <v>231053.85</v>
      </c>
      <c r="AI57">
        <v>178500</v>
      </c>
    </row>
    <row r="58" spans="1:35" x14ac:dyDescent="0.25">
      <c r="A58" t="s">
        <v>2183</v>
      </c>
      <c r="B58">
        <v>4427216.5999999996</v>
      </c>
      <c r="C58">
        <v>409234.61</v>
      </c>
      <c r="D58">
        <v>86160.69</v>
      </c>
      <c r="G58">
        <v>1940400</v>
      </c>
      <c r="H58">
        <v>3566077.77</v>
      </c>
      <c r="K58">
        <v>86000</v>
      </c>
      <c r="L58">
        <v>85889.72</v>
      </c>
      <c r="N58">
        <v>1416.25</v>
      </c>
      <c r="R58">
        <v>1464160.8</v>
      </c>
      <c r="S58">
        <v>7696912.6699999999</v>
      </c>
      <c r="U58">
        <v>2774187.52</v>
      </c>
      <c r="V58">
        <v>2476960</v>
      </c>
      <c r="W58">
        <v>10628.79</v>
      </c>
      <c r="Y58">
        <v>3077568</v>
      </c>
      <c r="Z58">
        <v>168000</v>
      </c>
      <c r="AA58">
        <v>3426630</v>
      </c>
      <c r="AB58">
        <v>236586</v>
      </c>
      <c r="AD58">
        <v>3626363.12</v>
      </c>
      <c r="AE58">
        <v>123054.96</v>
      </c>
    </row>
    <row r="59" spans="1:35" x14ac:dyDescent="0.25">
      <c r="A59" t="s">
        <v>2184</v>
      </c>
      <c r="B59">
        <v>2503592.69</v>
      </c>
      <c r="C59">
        <v>793764.75</v>
      </c>
      <c r="D59">
        <v>680162.44</v>
      </c>
      <c r="G59">
        <v>203011.62</v>
      </c>
      <c r="H59">
        <v>779993.59</v>
      </c>
      <c r="L59">
        <v>521715.09</v>
      </c>
      <c r="N59">
        <v>0</v>
      </c>
      <c r="R59">
        <v>2155633.0699999998</v>
      </c>
      <c r="S59">
        <v>2082375.6799999999</v>
      </c>
      <c r="U59">
        <v>1217373.24</v>
      </c>
      <c r="V59">
        <v>161754</v>
      </c>
      <c r="W59">
        <v>5997.99</v>
      </c>
      <c r="Y59">
        <v>524892</v>
      </c>
      <c r="AA59">
        <v>943238</v>
      </c>
      <c r="AB59">
        <v>5242</v>
      </c>
      <c r="AD59">
        <v>664195.56000000006</v>
      </c>
      <c r="AE59">
        <v>96540.42</v>
      </c>
    </row>
    <row r="60" spans="1:35" x14ac:dyDescent="0.25">
      <c r="A60" t="s">
        <v>2185</v>
      </c>
      <c r="B60">
        <v>963754.98</v>
      </c>
      <c r="C60">
        <v>276463.7</v>
      </c>
      <c r="D60">
        <v>71160.539999999994</v>
      </c>
      <c r="G60">
        <v>4112.66</v>
      </c>
      <c r="H60">
        <v>970936.01</v>
      </c>
      <c r="K60">
        <v>19974</v>
      </c>
      <c r="L60">
        <v>60432.480000000003</v>
      </c>
      <c r="N60">
        <v>4414.13</v>
      </c>
      <c r="Q60">
        <v>1121351.25</v>
      </c>
      <c r="R60">
        <v>166172.76</v>
      </c>
      <c r="S60">
        <v>817347.69</v>
      </c>
      <c r="U60">
        <v>1190840.52</v>
      </c>
      <c r="V60">
        <v>287956</v>
      </c>
      <c r="W60">
        <v>1767.39</v>
      </c>
      <c r="Y60">
        <v>1430320</v>
      </c>
      <c r="Z60">
        <v>73700</v>
      </c>
      <c r="AA60">
        <v>1671651</v>
      </c>
      <c r="AB60">
        <v>5642</v>
      </c>
      <c r="AD60">
        <v>982830.15</v>
      </c>
      <c r="AE60">
        <v>227125.18</v>
      </c>
      <c r="AH60">
        <v>600</v>
      </c>
    </row>
    <row r="61" spans="1:35" x14ac:dyDescent="0.25">
      <c r="A61" t="s">
        <v>2186</v>
      </c>
      <c r="B61">
        <v>2839936.62</v>
      </c>
      <c r="C61">
        <v>735952.99</v>
      </c>
      <c r="D61">
        <v>158942.53</v>
      </c>
      <c r="G61">
        <v>62404.98</v>
      </c>
      <c r="H61">
        <v>609091.15</v>
      </c>
      <c r="K61">
        <v>5806</v>
      </c>
      <c r="L61">
        <v>55029.94</v>
      </c>
      <c r="N61">
        <v>828.32</v>
      </c>
      <c r="R61">
        <v>2052694.91</v>
      </c>
      <c r="S61">
        <v>1799262.21</v>
      </c>
      <c r="U61">
        <v>1915790.83</v>
      </c>
      <c r="V61">
        <v>469901</v>
      </c>
      <c r="W61">
        <v>4391.79</v>
      </c>
      <c r="Y61">
        <v>1221728</v>
      </c>
      <c r="Z61">
        <v>153600</v>
      </c>
      <c r="AA61">
        <v>1826342.28</v>
      </c>
      <c r="AB61">
        <v>10400</v>
      </c>
      <c r="AC61">
        <v>9194</v>
      </c>
      <c r="AD61">
        <v>1330933.81</v>
      </c>
      <c r="AE61">
        <v>95834.64</v>
      </c>
    </row>
    <row r="62" spans="1:35" x14ac:dyDescent="0.25">
      <c r="A62" t="s">
        <v>2187</v>
      </c>
      <c r="B62">
        <v>1891318.8</v>
      </c>
      <c r="C62">
        <v>2925268.59</v>
      </c>
      <c r="D62">
        <v>220198.8</v>
      </c>
      <c r="G62">
        <v>303268.31</v>
      </c>
      <c r="H62">
        <v>1098816.3999999999</v>
      </c>
      <c r="K62">
        <v>18150</v>
      </c>
      <c r="L62">
        <v>268840.87</v>
      </c>
      <c r="N62">
        <v>3011.01</v>
      </c>
      <c r="R62">
        <v>1438043.64</v>
      </c>
      <c r="S62">
        <v>2590732.39</v>
      </c>
      <c r="U62">
        <v>3032607.86</v>
      </c>
      <c r="V62">
        <v>770283</v>
      </c>
      <c r="W62">
        <v>2568.04</v>
      </c>
      <c r="Y62">
        <v>2023672</v>
      </c>
      <c r="AA62">
        <v>2302653</v>
      </c>
      <c r="AB62">
        <v>9374.92</v>
      </c>
      <c r="AD62">
        <v>1358770.63</v>
      </c>
      <c r="AE62">
        <v>38239.360000000001</v>
      </c>
    </row>
    <row r="63" spans="1:35" x14ac:dyDescent="0.25">
      <c r="A63" t="s">
        <v>2188</v>
      </c>
      <c r="B63">
        <v>1808915.76</v>
      </c>
      <c r="C63">
        <v>11797.19</v>
      </c>
      <c r="D63">
        <v>29306.66</v>
      </c>
      <c r="G63">
        <v>527282.74</v>
      </c>
      <c r="H63">
        <v>1101238.28</v>
      </c>
      <c r="K63">
        <v>5800</v>
      </c>
      <c r="L63">
        <v>42956.2</v>
      </c>
      <c r="N63">
        <v>1946.45</v>
      </c>
      <c r="R63">
        <v>731408.64</v>
      </c>
      <c r="S63">
        <v>2642678.98</v>
      </c>
      <c r="U63">
        <v>1265325.79</v>
      </c>
      <c r="W63">
        <v>4301.87</v>
      </c>
      <c r="Y63">
        <v>1535832</v>
      </c>
      <c r="Z63">
        <v>122800</v>
      </c>
      <c r="AA63">
        <v>1685179</v>
      </c>
      <c r="AB63">
        <v>3490</v>
      </c>
      <c r="AC63">
        <v>6812</v>
      </c>
      <c r="AD63">
        <v>777676.22</v>
      </c>
      <c r="AE63">
        <v>298161.58</v>
      </c>
      <c r="AG63">
        <v>103190.5</v>
      </c>
    </row>
    <row r="64" spans="1:35" x14ac:dyDescent="0.25">
      <c r="A64" t="s">
        <v>2189</v>
      </c>
      <c r="B64">
        <v>2371582.39</v>
      </c>
      <c r="C64">
        <v>45262.49</v>
      </c>
      <c r="D64">
        <v>113738.22</v>
      </c>
      <c r="G64">
        <v>360351</v>
      </c>
      <c r="H64">
        <v>983147.16</v>
      </c>
      <c r="K64">
        <v>7500</v>
      </c>
      <c r="L64">
        <v>175301.19</v>
      </c>
      <c r="N64">
        <v>2432</v>
      </c>
      <c r="R64">
        <v>15840</v>
      </c>
      <c r="S64">
        <v>2996104.65</v>
      </c>
      <c r="U64">
        <v>1184838.83</v>
      </c>
      <c r="V64">
        <v>765746</v>
      </c>
      <c r="W64">
        <v>3445.71</v>
      </c>
      <c r="Y64">
        <v>1642644</v>
      </c>
      <c r="Z64">
        <v>185000</v>
      </c>
      <c r="AA64">
        <v>1876889</v>
      </c>
      <c r="AB64">
        <v>5742</v>
      </c>
      <c r="AD64">
        <v>983319.88</v>
      </c>
      <c r="AE64">
        <v>77768</v>
      </c>
      <c r="AG64">
        <v>161052.24</v>
      </c>
    </row>
    <row r="65" spans="1:35" x14ac:dyDescent="0.25">
      <c r="A65" t="s">
        <v>2190</v>
      </c>
      <c r="B65">
        <v>1207307.6499999999</v>
      </c>
      <c r="C65">
        <v>23101.34</v>
      </c>
      <c r="D65">
        <v>164943.74</v>
      </c>
      <c r="G65">
        <v>1030803.01</v>
      </c>
      <c r="H65">
        <v>822333.02</v>
      </c>
      <c r="K65">
        <v>2180</v>
      </c>
      <c r="L65">
        <v>140470.32</v>
      </c>
      <c r="N65">
        <v>10542.91</v>
      </c>
      <c r="R65">
        <v>-808967.66</v>
      </c>
      <c r="S65">
        <v>3470807.24</v>
      </c>
      <c r="U65">
        <v>1241358.18</v>
      </c>
      <c r="V65">
        <v>107847</v>
      </c>
      <c r="W65">
        <v>1651.84</v>
      </c>
      <c r="Y65">
        <v>1376808</v>
      </c>
      <c r="Z65">
        <v>291584.5</v>
      </c>
      <c r="AA65">
        <v>1808649</v>
      </c>
      <c r="AD65">
        <v>730456.57</v>
      </c>
      <c r="AE65">
        <v>46688</v>
      </c>
    </row>
    <row r="66" spans="1:35" x14ac:dyDescent="0.25">
      <c r="A66" t="s">
        <v>2191</v>
      </c>
      <c r="B66">
        <v>1711144.15</v>
      </c>
      <c r="C66">
        <v>1764459.23</v>
      </c>
      <c r="D66">
        <v>133800.91</v>
      </c>
      <c r="G66">
        <v>108144.72</v>
      </c>
      <c r="H66">
        <v>1249771.6299999999</v>
      </c>
      <c r="K66">
        <v>10200</v>
      </c>
      <c r="L66">
        <v>96722.58</v>
      </c>
      <c r="N66">
        <v>5631.5</v>
      </c>
      <c r="P66">
        <v>1277294</v>
      </c>
      <c r="Q66">
        <v>1000</v>
      </c>
      <c r="R66">
        <v>2026628.6</v>
      </c>
      <c r="S66">
        <v>1569595.32</v>
      </c>
      <c r="U66">
        <v>1339459.1000000001</v>
      </c>
      <c r="V66">
        <v>157100</v>
      </c>
      <c r="W66">
        <v>746.54</v>
      </c>
      <c r="Y66">
        <v>578508</v>
      </c>
      <c r="Z66">
        <v>500</v>
      </c>
      <c r="AA66">
        <v>1036255</v>
      </c>
      <c r="AB66">
        <v>7000</v>
      </c>
      <c r="AD66">
        <v>878151.04</v>
      </c>
      <c r="AE66">
        <v>156338.96</v>
      </c>
      <c r="AI66">
        <v>18320</v>
      </c>
    </row>
    <row r="67" spans="1:35" x14ac:dyDescent="0.25">
      <c r="A67" t="s">
        <v>2192</v>
      </c>
      <c r="B67">
        <v>2138693.2400000002</v>
      </c>
      <c r="C67">
        <v>617450.56000000006</v>
      </c>
      <c r="D67">
        <v>584446.69999999995</v>
      </c>
      <c r="G67">
        <v>586977.72</v>
      </c>
      <c r="H67">
        <v>669466.04</v>
      </c>
      <c r="K67">
        <v>19430</v>
      </c>
      <c r="L67">
        <v>80664.149999999994</v>
      </c>
      <c r="N67">
        <v>3127.79</v>
      </c>
      <c r="P67">
        <v>883765.7</v>
      </c>
      <c r="R67">
        <v>2367289.0699999998</v>
      </c>
      <c r="S67">
        <v>934454.85</v>
      </c>
      <c r="U67">
        <v>1350264.29</v>
      </c>
      <c r="Y67">
        <v>1305620</v>
      </c>
      <c r="Z67">
        <v>292127.84999999998</v>
      </c>
      <c r="AA67">
        <v>1653804</v>
      </c>
      <c r="AB67">
        <v>4060</v>
      </c>
      <c r="AD67">
        <v>976328.2</v>
      </c>
      <c r="AE67">
        <v>5517.24</v>
      </c>
    </row>
    <row r="68" spans="1:35" x14ac:dyDescent="0.25">
      <c r="A68" t="s">
        <v>2193</v>
      </c>
      <c r="B68">
        <v>1063353.3799999999</v>
      </c>
      <c r="C68">
        <v>1043986.42</v>
      </c>
      <c r="D68">
        <v>98057.53</v>
      </c>
      <c r="G68">
        <v>4727.57</v>
      </c>
      <c r="H68">
        <v>981522.77</v>
      </c>
      <c r="K68">
        <v>5500</v>
      </c>
      <c r="L68">
        <v>88240</v>
      </c>
      <c r="N68">
        <v>2243.6</v>
      </c>
      <c r="P68">
        <v>343988</v>
      </c>
      <c r="R68">
        <v>921518.57</v>
      </c>
      <c r="S68">
        <v>1881601.57</v>
      </c>
      <c r="U68">
        <v>1629685.98</v>
      </c>
      <c r="W68">
        <v>2589.79</v>
      </c>
      <c r="Y68">
        <v>1162358.69</v>
      </c>
      <c r="Z68">
        <v>102800</v>
      </c>
      <c r="AA68">
        <v>1522919.69</v>
      </c>
      <c r="AD68">
        <v>1277242.26</v>
      </c>
      <c r="AE68">
        <v>148716.57999999999</v>
      </c>
    </row>
    <row r="69" spans="1:35" x14ac:dyDescent="0.25">
      <c r="A69" t="s">
        <v>2194</v>
      </c>
      <c r="B69">
        <v>1464661.59</v>
      </c>
      <c r="C69">
        <v>194830.98</v>
      </c>
      <c r="D69">
        <v>69238.14</v>
      </c>
      <c r="G69">
        <v>8</v>
      </c>
      <c r="H69">
        <v>488344.51</v>
      </c>
      <c r="K69">
        <v>5500</v>
      </c>
      <c r="L69">
        <v>65996.05</v>
      </c>
      <c r="N69">
        <v>983.46</v>
      </c>
      <c r="R69">
        <v>-777739.35</v>
      </c>
      <c r="S69">
        <v>2618687.59</v>
      </c>
      <c r="U69">
        <v>1201131.03</v>
      </c>
      <c r="W69">
        <v>2320.1799999999998</v>
      </c>
      <c r="Y69">
        <v>637760</v>
      </c>
      <c r="Z69">
        <v>78400</v>
      </c>
      <c r="AA69">
        <v>971281</v>
      </c>
      <c r="AD69">
        <v>491269.73</v>
      </c>
      <c r="AE69">
        <v>148805.01</v>
      </c>
      <c r="AI69">
        <v>4600</v>
      </c>
    </row>
    <row r="70" spans="1:35" x14ac:dyDescent="0.25">
      <c r="A70" t="s">
        <v>2195</v>
      </c>
      <c r="B70">
        <v>560373.62</v>
      </c>
      <c r="C70">
        <v>762326.86</v>
      </c>
      <c r="D70">
        <v>44133.81</v>
      </c>
      <c r="G70">
        <v>6933.34</v>
      </c>
      <c r="H70">
        <v>543720.43000000005</v>
      </c>
      <c r="K70">
        <v>6500</v>
      </c>
      <c r="L70">
        <v>61507.71</v>
      </c>
      <c r="N70">
        <v>3406.48</v>
      </c>
      <c r="P70">
        <v>733756</v>
      </c>
      <c r="R70">
        <v>-986997.98</v>
      </c>
      <c r="S70">
        <v>2255161.35</v>
      </c>
      <c r="U70">
        <v>982474.94</v>
      </c>
      <c r="V70">
        <v>251380</v>
      </c>
      <c r="W70">
        <v>1532.97</v>
      </c>
      <c r="Y70">
        <v>1124712</v>
      </c>
      <c r="Z70">
        <v>96400</v>
      </c>
      <c r="AA70">
        <v>1362940</v>
      </c>
      <c r="AD70">
        <v>1058808.48</v>
      </c>
      <c r="AE70">
        <v>190596.93</v>
      </c>
    </row>
    <row r="71" spans="1:35" x14ac:dyDescent="0.25">
      <c r="A71" t="s">
        <v>2196</v>
      </c>
      <c r="B71">
        <v>1707002.47</v>
      </c>
      <c r="C71">
        <v>2423186.7000000002</v>
      </c>
      <c r="D71">
        <v>124351.15</v>
      </c>
      <c r="G71">
        <v>287839.49</v>
      </c>
      <c r="H71">
        <v>2897579.68</v>
      </c>
      <c r="K71">
        <v>4000</v>
      </c>
      <c r="L71">
        <v>148335.76</v>
      </c>
      <c r="N71">
        <v>14706.01</v>
      </c>
      <c r="P71">
        <v>1446754</v>
      </c>
      <c r="R71">
        <v>4383097.9000000004</v>
      </c>
      <c r="S71">
        <v>2065017.96</v>
      </c>
      <c r="U71">
        <v>1933966.41</v>
      </c>
      <c r="W71">
        <v>3231.76</v>
      </c>
      <c r="Y71">
        <v>801616</v>
      </c>
      <c r="AA71">
        <v>1819440</v>
      </c>
      <c r="AD71">
        <v>1450781.35</v>
      </c>
      <c r="AE71">
        <v>90544.960000000006</v>
      </c>
    </row>
    <row r="72" spans="1:35" x14ac:dyDescent="0.25">
      <c r="A72" t="s">
        <v>2197</v>
      </c>
      <c r="B72">
        <v>2486611.2400000002</v>
      </c>
      <c r="C72">
        <v>928738.95</v>
      </c>
      <c r="D72">
        <v>403813.01</v>
      </c>
      <c r="G72">
        <v>293011.01</v>
      </c>
      <c r="H72">
        <v>947380.4</v>
      </c>
      <c r="K72">
        <v>9499.9</v>
      </c>
      <c r="L72">
        <v>408698.68</v>
      </c>
      <c r="N72">
        <v>7906.76</v>
      </c>
      <c r="P72">
        <v>44400</v>
      </c>
      <c r="R72">
        <v>2725491.93</v>
      </c>
      <c r="S72">
        <v>2127187.88</v>
      </c>
      <c r="U72">
        <v>1421655.65</v>
      </c>
      <c r="V72">
        <v>23100</v>
      </c>
      <c r="W72">
        <v>5619.28</v>
      </c>
      <c r="Y72">
        <v>747299.5</v>
      </c>
      <c r="AA72">
        <v>1354452.5</v>
      </c>
      <c r="AB72">
        <v>22496</v>
      </c>
      <c r="AD72">
        <v>1032479.67</v>
      </c>
      <c r="AE72">
        <v>51741.58</v>
      </c>
      <c r="AI72">
        <v>135.22</v>
      </c>
    </row>
    <row r="73" spans="1:35" x14ac:dyDescent="0.25">
      <c r="A73" t="s">
        <v>2198</v>
      </c>
      <c r="B73">
        <v>1581907.3</v>
      </c>
      <c r="C73">
        <v>512467.72</v>
      </c>
      <c r="D73">
        <v>115813.59</v>
      </c>
      <c r="G73">
        <v>132246.57999999999</v>
      </c>
      <c r="H73">
        <v>362884.07</v>
      </c>
      <c r="K73">
        <v>19800</v>
      </c>
      <c r="L73">
        <v>55892.82</v>
      </c>
      <c r="N73">
        <v>2192.59</v>
      </c>
      <c r="P73">
        <v>644084</v>
      </c>
      <c r="R73">
        <v>-1610598.13</v>
      </c>
      <c r="S73">
        <v>3692657.78</v>
      </c>
      <c r="U73">
        <v>936562.28</v>
      </c>
      <c r="V73">
        <v>427022</v>
      </c>
      <c r="W73">
        <v>3542.92</v>
      </c>
      <c r="Y73">
        <v>1923567.7</v>
      </c>
      <c r="Z73">
        <v>115200</v>
      </c>
      <c r="AA73">
        <v>2267003.7000000002</v>
      </c>
      <c r="AD73">
        <v>957817.6</v>
      </c>
      <c r="AE73">
        <v>279783.40000000002</v>
      </c>
    </row>
    <row r="74" spans="1:35" x14ac:dyDescent="0.25">
      <c r="A74" t="s">
        <v>2199</v>
      </c>
      <c r="B74">
        <v>1457594.69</v>
      </c>
      <c r="C74">
        <v>160709</v>
      </c>
      <c r="D74">
        <v>118790.69</v>
      </c>
      <c r="G74">
        <v>1397450.92</v>
      </c>
      <c r="H74">
        <v>275483.38</v>
      </c>
      <c r="K74">
        <v>0</v>
      </c>
      <c r="L74">
        <v>56218</v>
      </c>
      <c r="N74">
        <v>2489</v>
      </c>
      <c r="R74">
        <v>742453.58</v>
      </c>
      <c r="S74">
        <v>2241713.0099999998</v>
      </c>
      <c r="U74">
        <v>1398839.08</v>
      </c>
      <c r="V74">
        <v>778730</v>
      </c>
      <c r="W74">
        <v>3095.93</v>
      </c>
      <c r="Y74">
        <v>902727</v>
      </c>
      <c r="Z74">
        <v>140300</v>
      </c>
      <c r="AA74">
        <v>1422384</v>
      </c>
      <c r="AC74">
        <v>5060</v>
      </c>
      <c r="AD74">
        <v>1154547.33</v>
      </c>
      <c r="AE74">
        <v>274545.59000000003</v>
      </c>
    </row>
    <row r="75" spans="1:35" x14ac:dyDescent="0.25">
      <c r="A75" t="s">
        <v>2200</v>
      </c>
      <c r="B75">
        <v>473115.69</v>
      </c>
      <c r="C75">
        <v>378565</v>
      </c>
      <c r="D75">
        <v>65380.68</v>
      </c>
      <c r="G75">
        <v>466885.22</v>
      </c>
      <c r="H75">
        <v>316926.90999999997</v>
      </c>
      <c r="K75">
        <v>4500</v>
      </c>
      <c r="L75">
        <v>70786.600000000006</v>
      </c>
      <c r="M75">
        <v>90000</v>
      </c>
      <c r="N75">
        <v>34252.83</v>
      </c>
      <c r="P75">
        <v>444</v>
      </c>
      <c r="R75">
        <v>93714.79</v>
      </c>
      <c r="S75">
        <v>1881918.88</v>
      </c>
      <c r="U75">
        <v>2172947.39</v>
      </c>
      <c r="W75">
        <v>2895.51</v>
      </c>
      <c r="Y75">
        <v>1255912</v>
      </c>
      <c r="AA75">
        <v>1508582</v>
      </c>
      <c r="AB75">
        <v>11860</v>
      </c>
      <c r="AD75">
        <v>2095921.1</v>
      </c>
      <c r="AE75">
        <v>85275.4</v>
      </c>
      <c r="AF75">
        <v>204860</v>
      </c>
    </row>
    <row r="76" spans="1:35" x14ac:dyDescent="0.25">
      <c r="A76" t="s">
        <v>2201</v>
      </c>
      <c r="B76">
        <v>483028.62</v>
      </c>
      <c r="C76">
        <v>202865.45</v>
      </c>
      <c r="D76">
        <v>60536.03</v>
      </c>
      <c r="G76">
        <v>126843.16</v>
      </c>
      <c r="H76">
        <v>1128032.93</v>
      </c>
      <c r="K76">
        <v>0</v>
      </c>
      <c r="L76">
        <v>102250.68</v>
      </c>
      <c r="M76">
        <v>740940</v>
      </c>
      <c r="N76">
        <v>0</v>
      </c>
      <c r="R76">
        <v>68340.13</v>
      </c>
      <c r="S76">
        <v>1941230.36</v>
      </c>
      <c r="U76">
        <v>1286506.78</v>
      </c>
      <c r="W76">
        <v>400</v>
      </c>
      <c r="Y76">
        <v>598948</v>
      </c>
      <c r="Z76">
        <v>102898.25</v>
      </c>
      <c r="AA76">
        <v>1211266</v>
      </c>
      <c r="AB76">
        <v>13915</v>
      </c>
      <c r="AD76">
        <v>1180141.69</v>
      </c>
      <c r="AE76">
        <v>434885.32</v>
      </c>
    </row>
    <row r="77" spans="1:35" x14ac:dyDescent="0.25">
      <c r="A77" t="s">
        <v>2202</v>
      </c>
      <c r="B77">
        <v>19059.78</v>
      </c>
      <c r="C77">
        <v>1123295.2</v>
      </c>
      <c r="D77">
        <v>126286.96</v>
      </c>
      <c r="G77">
        <v>159778.23999999999</v>
      </c>
      <c r="H77">
        <v>586122.35</v>
      </c>
      <c r="K77">
        <v>437505</v>
      </c>
      <c r="L77">
        <v>23600</v>
      </c>
      <c r="N77">
        <v>18714.73</v>
      </c>
      <c r="P77">
        <v>5000</v>
      </c>
      <c r="R77">
        <v>54615.56</v>
      </c>
      <c r="S77">
        <v>1940061.77</v>
      </c>
      <c r="U77">
        <v>2587353.15</v>
      </c>
      <c r="V77">
        <v>2069054</v>
      </c>
      <c r="Y77">
        <v>1222288</v>
      </c>
      <c r="Z77">
        <v>133000</v>
      </c>
      <c r="AA77">
        <v>1917726</v>
      </c>
      <c r="AB77">
        <v>11140</v>
      </c>
      <c r="AD77">
        <v>4001572.9</v>
      </c>
      <c r="AE77">
        <v>446210.78</v>
      </c>
      <c r="AI77">
        <v>100000</v>
      </c>
    </row>
    <row r="78" spans="1:35" x14ac:dyDescent="0.25">
      <c r="A78" t="s">
        <v>2203</v>
      </c>
      <c r="B78">
        <v>645166.73</v>
      </c>
      <c r="C78">
        <v>362648</v>
      </c>
      <c r="D78">
        <v>158985.82999999999</v>
      </c>
      <c r="G78">
        <v>288004</v>
      </c>
      <c r="H78">
        <v>846557.84</v>
      </c>
      <c r="L78">
        <v>146681.70000000001</v>
      </c>
      <c r="N78">
        <v>6117</v>
      </c>
      <c r="R78">
        <v>-5273.45</v>
      </c>
      <c r="S78">
        <v>2076384.94</v>
      </c>
      <c r="U78">
        <v>1277236.75</v>
      </c>
      <c r="Y78">
        <v>663852</v>
      </c>
      <c r="AA78">
        <v>1230420</v>
      </c>
      <c r="AD78">
        <v>625216.54</v>
      </c>
      <c r="AE78">
        <v>8000</v>
      </c>
    </row>
    <row r="79" spans="1:35" x14ac:dyDescent="0.25">
      <c r="A79" t="s">
        <v>2204</v>
      </c>
      <c r="B79">
        <v>215555.72</v>
      </c>
      <c r="C79">
        <v>0</v>
      </c>
      <c r="D79">
        <v>286540.71999999997</v>
      </c>
      <c r="G79">
        <v>-915614.79</v>
      </c>
      <c r="H79">
        <v>-186130.45</v>
      </c>
      <c r="K79">
        <v>199282.5</v>
      </c>
      <c r="L79">
        <v>45332.4</v>
      </c>
      <c r="M79">
        <v>370040</v>
      </c>
      <c r="N79">
        <v>2342</v>
      </c>
      <c r="P79">
        <v>10000</v>
      </c>
      <c r="R79">
        <v>-2821297.43</v>
      </c>
      <c r="S79">
        <v>1879892.65</v>
      </c>
      <c r="U79">
        <v>911026.47</v>
      </c>
      <c r="W79">
        <v>446.11</v>
      </c>
      <c r="Y79">
        <v>866656</v>
      </c>
      <c r="AA79">
        <v>1274770</v>
      </c>
      <c r="AB79">
        <v>9015</v>
      </c>
      <c r="AD79">
        <v>693883.54</v>
      </c>
      <c r="AE79">
        <v>85700.96</v>
      </c>
    </row>
    <row r="80" spans="1:35" x14ac:dyDescent="0.25">
      <c r="A80" t="s">
        <v>2205</v>
      </c>
      <c r="B80">
        <v>255881.5</v>
      </c>
      <c r="C80">
        <v>1818517.74</v>
      </c>
      <c r="D80">
        <v>43677.07</v>
      </c>
      <c r="G80">
        <v>-103656.16</v>
      </c>
      <c r="H80">
        <v>601268.80000000005</v>
      </c>
      <c r="K80">
        <v>0</v>
      </c>
      <c r="L80">
        <v>104240</v>
      </c>
      <c r="N80">
        <v>2620</v>
      </c>
      <c r="R80">
        <v>-1107018.95</v>
      </c>
      <c r="S80">
        <v>1840507.51</v>
      </c>
      <c r="U80">
        <v>2668627.9700000002</v>
      </c>
      <c r="V80">
        <v>712670</v>
      </c>
      <c r="Y80">
        <v>793920</v>
      </c>
      <c r="Z80">
        <v>269104</v>
      </c>
      <c r="AA80">
        <v>1383459</v>
      </c>
      <c r="AB80">
        <v>8100</v>
      </c>
      <c r="AD80">
        <v>1113576.5</v>
      </c>
      <c r="AE80">
        <v>163846.07999999999</v>
      </c>
    </row>
    <row r="81" spans="1:35" x14ac:dyDescent="0.25">
      <c r="A81" t="s">
        <v>2206</v>
      </c>
      <c r="B81">
        <v>683818.14</v>
      </c>
      <c r="C81">
        <v>269958.34999999998</v>
      </c>
      <c r="D81">
        <v>19102.66</v>
      </c>
      <c r="G81">
        <v>1414499.01</v>
      </c>
      <c r="H81">
        <v>32594.41</v>
      </c>
      <c r="L81">
        <v>32030</v>
      </c>
      <c r="N81">
        <v>4258</v>
      </c>
      <c r="R81">
        <v>-329544.51</v>
      </c>
      <c r="S81">
        <v>2241713.0099999998</v>
      </c>
      <c r="U81">
        <v>731068.08</v>
      </c>
      <c r="V81">
        <v>467238</v>
      </c>
      <c r="W81">
        <v>669.76</v>
      </c>
      <c r="Y81">
        <v>90809.1</v>
      </c>
      <c r="Z81">
        <v>284800</v>
      </c>
      <c r="AA81">
        <v>470273.1</v>
      </c>
      <c r="AB81">
        <v>9780</v>
      </c>
      <c r="AD81">
        <v>396461.77</v>
      </c>
      <c r="AE81">
        <v>226554</v>
      </c>
    </row>
    <row r="82" spans="1:35" x14ac:dyDescent="0.25">
      <c r="A82" t="s">
        <v>2207</v>
      </c>
      <c r="B82">
        <v>445350.02</v>
      </c>
      <c r="C82">
        <v>427004.26</v>
      </c>
      <c r="D82">
        <v>36412.89</v>
      </c>
      <c r="G82">
        <v>117002</v>
      </c>
      <c r="H82">
        <v>146065.41</v>
      </c>
      <c r="K82">
        <v>32000</v>
      </c>
      <c r="L82">
        <v>92631.98</v>
      </c>
      <c r="N82">
        <v>759.54</v>
      </c>
      <c r="R82">
        <v>-2586478.85</v>
      </c>
      <c r="S82">
        <v>3200752.69</v>
      </c>
      <c r="U82">
        <v>1205355.76</v>
      </c>
      <c r="V82">
        <v>419124</v>
      </c>
      <c r="W82">
        <v>952.59</v>
      </c>
      <c r="Y82">
        <v>1394295.6</v>
      </c>
      <c r="Z82">
        <v>98900</v>
      </c>
      <c r="AA82">
        <v>1749883.6</v>
      </c>
      <c r="AC82">
        <v>9440</v>
      </c>
      <c r="AD82">
        <v>872600.31</v>
      </c>
      <c r="AE82">
        <v>54534.82</v>
      </c>
    </row>
    <row r="83" spans="1:35" x14ac:dyDescent="0.25">
      <c r="A83" t="s">
        <v>2208</v>
      </c>
      <c r="B83">
        <v>669813.61</v>
      </c>
      <c r="C83">
        <v>172328.98</v>
      </c>
      <c r="D83">
        <v>63413.54</v>
      </c>
      <c r="G83">
        <v>-504643.04</v>
      </c>
      <c r="H83">
        <v>1337328.26</v>
      </c>
      <c r="K83">
        <v>4370</v>
      </c>
      <c r="L83">
        <v>73777.23</v>
      </c>
      <c r="N83">
        <v>1146.48</v>
      </c>
      <c r="P83">
        <v>68430</v>
      </c>
      <c r="R83">
        <v>1247309.44</v>
      </c>
      <c r="S83">
        <v>1037408.38</v>
      </c>
      <c r="U83">
        <v>737739.22</v>
      </c>
      <c r="W83">
        <v>1945.82</v>
      </c>
      <c r="Y83">
        <v>1187984.3</v>
      </c>
      <c r="Z83">
        <v>34340</v>
      </c>
      <c r="AA83">
        <v>1491706.3</v>
      </c>
      <c r="AB83">
        <v>12350</v>
      </c>
      <c r="AD83">
        <v>832567.28</v>
      </c>
      <c r="AE83">
        <v>211773.94</v>
      </c>
      <c r="AI83">
        <v>107812</v>
      </c>
    </row>
    <row r="84" spans="1:35" x14ac:dyDescent="0.25">
      <c r="A84" t="s">
        <v>2209</v>
      </c>
      <c r="B84">
        <v>2801652.5</v>
      </c>
      <c r="C84">
        <v>43667.26</v>
      </c>
      <c r="D84">
        <v>147245.1</v>
      </c>
      <c r="G84">
        <v>1157005.0900000001</v>
      </c>
      <c r="H84">
        <v>1020111.17</v>
      </c>
      <c r="K84">
        <v>106114.66</v>
      </c>
      <c r="L84">
        <v>132273.93</v>
      </c>
      <c r="N84">
        <v>448406.28</v>
      </c>
      <c r="R84">
        <v>1329445.8899999999</v>
      </c>
      <c r="S84">
        <v>3848145.72</v>
      </c>
      <c r="U84">
        <v>2452424.66</v>
      </c>
      <c r="V84">
        <v>728935</v>
      </c>
      <c r="W84">
        <v>7171.36</v>
      </c>
      <c r="Y84">
        <v>1743842</v>
      </c>
      <c r="Z84">
        <v>50341.97</v>
      </c>
      <c r="AA84">
        <v>2480073.25</v>
      </c>
      <c r="AB84">
        <v>14067.9</v>
      </c>
      <c r="AD84">
        <v>2625095.83</v>
      </c>
      <c r="AE84">
        <v>434876.12</v>
      </c>
      <c r="AI84">
        <v>123307.25</v>
      </c>
    </row>
    <row r="85" spans="1:35" x14ac:dyDescent="0.25">
      <c r="A85" t="s">
        <v>2210</v>
      </c>
      <c r="B85">
        <v>5454239.8200000003</v>
      </c>
      <c r="C85">
        <v>129889.62</v>
      </c>
      <c r="D85">
        <v>146128.32000000001</v>
      </c>
      <c r="G85">
        <v>844117.47</v>
      </c>
      <c r="H85">
        <v>612672.68999999994</v>
      </c>
      <c r="K85">
        <v>4810</v>
      </c>
      <c r="L85">
        <v>51537.95</v>
      </c>
      <c r="N85">
        <v>927328.4</v>
      </c>
      <c r="P85">
        <v>44220</v>
      </c>
      <c r="R85">
        <v>3562691.4</v>
      </c>
      <c r="S85">
        <v>2477300.52</v>
      </c>
      <c r="U85">
        <v>1930898.35</v>
      </c>
      <c r="V85">
        <v>12000</v>
      </c>
      <c r="W85">
        <v>12596.84</v>
      </c>
      <c r="Y85">
        <v>1391366.2</v>
      </c>
      <c r="Z85">
        <v>66500</v>
      </c>
      <c r="AA85">
        <v>1844139.2</v>
      </c>
      <c r="AB85">
        <v>21220</v>
      </c>
      <c r="AD85">
        <v>1085310.43</v>
      </c>
      <c r="AE85">
        <v>199196.41</v>
      </c>
      <c r="AH85">
        <v>30000</v>
      </c>
      <c r="AI85">
        <v>114335.7</v>
      </c>
    </row>
    <row r="86" spans="1:35" x14ac:dyDescent="0.25">
      <c r="A86" t="s">
        <v>2211</v>
      </c>
      <c r="B86">
        <v>1074598.96</v>
      </c>
      <c r="C86">
        <v>122526.64</v>
      </c>
      <c r="D86">
        <v>252823.63</v>
      </c>
      <c r="G86">
        <v>606139.59</v>
      </c>
      <c r="H86">
        <v>635758.9</v>
      </c>
      <c r="K86">
        <v>2200</v>
      </c>
      <c r="L86">
        <v>106450.64</v>
      </c>
      <c r="N86">
        <v>8542.51</v>
      </c>
      <c r="P86">
        <v>1180892.8</v>
      </c>
      <c r="Q86">
        <v>736.99</v>
      </c>
      <c r="R86">
        <v>111704.52</v>
      </c>
      <c r="S86">
        <v>1537645.9</v>
      </c>
      <c r="U86">
        <v>1823791.81</v>
      </c>
      <c r="V86">
        <v>156000</v>
      </c>
      <c r="W86">
        <v>1846.87</v>
      </c>
      <c r="Y86">
        <v>1638651</v>
      </c>
      <c r="Z86">
        <v>56000</v>
      </c>
      <c r="AA86">
        <v>2228646</v>
      </c>
      <c r="AC86">
        <v>11040</v>
      </c>
      <c r="AD86">
        <v>1388338.94</v>
      </c>
      <c r="AE86">
        <v>224936.95999999999</v>
      </c>
      <c r="AF86">
        <v>10000</v>
      </c>
      <c r="AI86">
        <v>69653.42</v>
      </c>
    </row>
    <row r="87" spans="1:35" x14ac:dyDescent="0.25">
      <c r="A87" t="s">
        <v>2212</v>
      </c>
      <c r="B87">
        <v>744555.75</v>
      </c>
      <c r="C87">
        <v>244782.96</v>
      </c>
      <c r="D87">
        <v>72697.59</v>
      </c>
      <c r="G87">
        <v>1962129.16</v>
      </c>
      <c r="H87">
        <v>729491.23</v>
      </c>
      <c r="K87">
        <v>7200</v>
      </c>
      <c r="L87">
        <v>69371.3</v>
      </c>
      <c r="N87">
        <v>3415.6</v>
      </c>
      <c r="R87">
        <v>2333943.0099999998</v>
      </c>
      <c r="S87">
        <v>1677376.63</v>
      </c>
      <c r="U87">
        <v>1391512.5</v>
      </c>
      <c r="V87">
        <v>75300</v>
      </c>
      <c r="W87">
        <v>1523.58</v>
      </c>
      <c r="Y87">
        <v>1535496.5</v>
      </c>
      <c r="Z87">
        <v>69400</v>
      </c>
      <c r="AA87">
        <v>2186381.5</v>
      </c>
      <c r="AC87">
        <v>8840</v>
      </c>
      <c r="AD87">
        <v>903514.32</v>
      </c>
      <c r="AE87">
        <v>272564.61</v>
      </c>
      <c r="AH87">
        <v>3880</v>
      </c>
      <c r="AI87">
        <v>35702</v>
      </c>
    </row>
    <row r="88" spans="1:35" x14ac:dyDescent="0.25">
      <c r="A88" t="s">
        <v>2213</v>
      </c>
      <c r="B88">
        <v>2403213.69</v>
      </c>
      <c r="C88">
        <v>355650.43</v>
      </c>
      <c r="D88">
        <v>152589.04</v>
      </c>
      <c r="G88">
        <v>439263.32</v>
      </c>
      <c r="H88">
        <v>1298420.69</v>
      </c>
      <c r="K88">
        <v>0</v>
      </c>
      <c r="L88">
        <v>119232</v>
      </c>
      <c r="N88">
        <v>289287.7</v>
      </c>
      <c r="R88">
        <v>3041947.27</v>
      </c>
      <c r="S88">
        <v>1937621.24</v>
      </c>
      <c r="U88">
        <v>2007316.94</v>
      </c>
      <c r="V88">
        <v>256800</v>
      </c>
      <c r="W88">
        <v>5058.8500000000004</v>
      </c>
      <c r="Y88">
        <v>1640662</v>
      </c>
      <c r="Z88">
        <v>93400</v>
      </c>
      <c r="AA88">
        <v>2266573</v>
      </c>
      <c r="AB88">
        <v>12460</v>
      </c>
      <c r="AD88">
        <v>1917666.2</v>
      </c>
      <c r="AE88">
        <v>326930.43</v>
      </c>
      <c r="AH88">
        <v>300</v>
      </c>
      <c r="AI88">
        <v>218259.20000000001</v>
      </c>
    </row>
    <row r="89" spans="1:35" x14ac:dyDescent="0.25">
      <c r="A89" t="s">
        <v>2214</v>
      </c>
      <c r="B89">
        <v>1674273.49</v>
      </c>
      <c r="C89">
        <v>27425.279999999999</v>
      </c>
      <c r="D89">
        <v>179242.98</v>
      </c>
      <c r="G89">
        <v>397386.16</v>
      </c>
      <c r="H89">
        <v>750196.61</v>
      </c>
      <c r="K89">
        <v>7050</v>
      </c>
      <c r="L89">
        <v>119659.44</v>
      </c>
      <c r="M89">
        <v>113679.16</v>
      </c>
      <c r="N89">
        <v>1000386.71</v>
      </c>
      <c r="P89">
        <v>5822.33</v>
      </c>
      <c r="Q89">
        <v>-267452.31</v>
      </c>
      <c r="R89">
        <v>-2353151.98</v>
      </c>
      <c r="S89">
        <v>4355323.6100000003</v>
      </c>
      <c r="U89">
        <v>1451199.6</v>
      </c>
      <c r="V89">
        <v>122002.02</v>
      </c>
      <c r="W89">
        <v>2762.29</v>
      </c>
      <c r="X89">
        <v>-20</v>
      </c>
      <c r="Y89">
        <v>1024512</v>
      </c>
      <c r="Z89">
        <v>12000</v>
      </c>
      <c r="AA89">
        <v>1501351</v>
      </c>
      <c r="AB89">
        <v>14223</v>
      </c>
      <c r="AD89">
        <v>759023.17</v>
      </c>
      <c r="AE89">
        <v>222715.46</v>
      </c>
      <c r="AI89">
        <v>67935.72</v>
      </c>
    </row>
    <row r="90" spans="1:35" x14ac:dyDescent="0.25">
      <c r="A90" t="s">
        <v>2215</v>
      </c>
      <c r="B90">
        <v>2068950.23</v>
      </c>
      <c r="C90">
        <v>84661.27</v>
      </c>
      <c r="D90">
        <v>140626.32</v>
      </c>
      <c r="G90">
        <v>550325.25</v>
      </c>
      <c r="H90">
        <v>1201530.6100000001</v>
      </c>
      <c r="K90">
        <v>121503.8</v>
      </c>
      <c r="L90">
        <v>165771.16</v>
      </c>
      <c r="N90">
        <v>274645.84000000003</v>
      </c>
      <c r="R90">
        <v>1600412.39</v>
      </c>
      <c r="S90">
        <v>2312272.9300000002</v>
      </c>
      <c r="U90">
        <v>1959008.03</v>
      </c>
      <c r="V90">
        <v>49500</v>
      </c>
      <c r="W90">
        <v>628</v>
      </c>
      <c r="Y90">
        <v>2338147.6</v>
      </c>
      <c r="Z90">
        <v>51800</v>
      </c>
      <c r="AA90">
        <v>2919338.13</v>
      </c>
      <c r="AB90">
        <v>13877</v>
      </c>
      <c r="AD90">
        <v>1599144</v>
      </c>
      <c r="AE90">
        <v>147729.44</v>
      </c>
      <c r="AF90">
        <v>10000</v>
      </c>
      <c r="AI90">
        <v>137507.5</v>
      </c>
    </row>
    <row r="91" spans="1:35" x14ac:dyDescent="0.25">
      <c r="A91" t="s">
        <v>2216</v>
      </c>
      <c r="B91">
        <v>1875409.21</v>
      </c>
      <c r="C91">
        <v>100149.8</v>
      </c>
      <c r="D91">
        <v>69750.66</v>
      </c>
      <c r="G91">
        <v>623393.01</v>
      </c>
      <c r="H91">
        <v>645988.67000000004</v>
      </c>
      <c r="K91">
        <v>5000</v>
      </c>
      <c r="L91">
        <v>84569.98</v>
      </c>
      <c r="N91">
        <v>85268.94</v>
      </c>
      <c r="R91">
        <v>2335052.71</v>
      </c>
      <c r="S91">
        <v>1586779.38</v>
      </c>
      <c r="U91">
        <v>918137.52</v>
      </c>
      <c r="V91">
        <v>217618</v>
      </c>
      <c r="W91">
        <v>5009.67</v>
      </c>
      <c r="Y91">
        <v>1426057</v>
      </c>
      <c r="Z91">
        <v>54370</v>
      </c>
      <c r="AA91">
        <v>1824069</v>
      </c>
      <c r="AB91">
        <v>950</v>
      </c>
      <c r="AD91">
        <v>1234831.92</v>
      </c>
      <c r="AE91">
        <v>245586.43</v>
      </c>
      <c r="AI91">
        <v>97734.5</v>
      </c>
    </row>
    <row r="92" spans="1:35" x14ac:dyDescent="0.25">
      <c r="A92" t="s">
        <v>2217</v>
      </c>
      <c r="B92">
        <v>2720319.47</v>
      </c>
      <c r="C92">
        <v>185760.53</v>
      </c>
      <c r="D92">
        <v>206927.89</v>
      </c>
      <c r="G92">
        <v>1043494.72</v>
      </c>
      <c r="H92">
        <v>846430.08</v>
      </c>
      <c r="K92">
        <v>1300</v>
      </c>
      <c r="L92">
        <v>75830.070000000007</v>
      </c>
      <c r="N92">
        <v>1643.03</v>
      </c>
      <c r="R92">
        <v>979503.26</v>
      </c>
      <c r="S92">
        <v>4249528.84</v>
      </c>
      <c r="U92">
        <v>1528339.69</v>
      </c>
      <c r="V92">
        <v>274.27</v>
      </c>
      <c r="W92">
        <v>5588.66</v>
      </c>
      <c r="Y92">
        <v>1394521</v>
      </c>
      <c r="Z92">
        <v>32000</v>
      </c>
      <c r="AA92">
        <v>1713441</v>
      </c>
      <c r="AD92">
        <v>1195435.6000000001</v>
      </c>
      <c r="AE92">
        <v>298601.65000000002</v>
      </c>
      <c r="AI92">
        <v>58117.88</v>
      </c>
    </row>
    <row r="93" spans="1:35" x14ac:dyDescent="0.25">
      <c r="A93" t="s">
        <v>2218</v>
      </c>
      <c r="B93">
        <v>1993294.25</v>
      </c>
      <c r="C93">
        <v>83604.639999999999</v>
      </c>
      <c r="D93">
        <v>94917.07</v>
      </c>
      <c r="G93">
        <v>292045.28000000003</v>
      </c>
      <c r="H93">
        <v>1022018.65</v>
      </c>
      <c r="K93">
        <v>4500</v>
      </c>
      <c r="L93">
        <v>94416.56</v>
      </c>
      <c r="N93">
        <v>178813</v>
      </c>
      <c r="R93">
        <v>1482713.01</v>
      </c>
      <c r="S93">
        <v>1939533.85</v>
      </c>
      <c r="U93">
        <v>1389235.63</v>
      </c>
      <c r="V93">
        <v>125930.62</v>
      </c>
      <c r="W93">
        <v>4497.45</v>
      </c>
      <c r="Y93">
        <v>1096914</v>
      </c>
      <c r="Z93">
        <v>60500</v>
      </c>
      <c r="AA93">
        <v>1622612</v>
      </c>
      <c r="AB93">
        <v>18000</v>
      </c>
      <c r="AD93">
        <v>859255.06</v>
      </c>
      <c r="AE93">
        <v>298982.67</v>
      </c>
      <c r="AH93">
        <v>160</v>
      </c>
      <c r="AI93">
        <v>92164.5</v>
      </c>
    </row>
    <row r="94" spans="1:35" x14ac:dyDescent="0.25">
      <c r="A94" t="s">
        <v>2219</v>
      </c>
      <c r="B94">
        <v>701425.3</v>
      </c>
      <c r="C94">
        <v>171420.17</v>
      </c>
      <c r="D94">
        <v>104310.97</v>
      </c>
      <c r="G94">
        <v>1239859.29</v>
      </c>
      <c r="H94">
        <v>973050.44</v>
      </c>
      <c r="K94">
        <v>4170</v>
      </c>
      <c r="L94">
        <v>78412.2</v>
      </c>
      <c r="N94">
        <v>497.89</v>
      </c>
      <c r="R94">
        <v>680105.67</v>
      </c>
      <c r="S94">
        <v>2506558.63</v>
      </c>
      <c r="U94">
        <v>1704703.17</v>
      </c>
      <c r="W94">
        <v>1165.73</v>
      </c>
      <c r="Y94">
        <v>1039675</v>
      </c>
      <c r="Z94">
        <v>77400</v>
      </c>
      <c r="AA94">
        <v>1637794</v>
      </c>
      <c r="AD94">
        <v>929234.47</v>
      </c>
      <c r="AE94">
        <v>272252.92</v>
      </c>
      <c r="AI94">
        <v>63340.73</v>
      </c>
    </row>
    <row r="95" spans="1:35" x14ac:dyDescent="0.25">
      <c r="A95" t="s">
        <v>2220</v>
      </c>
      <c r="B95">
        <v>1759621.8</v>
      </c>
      <c r="C95">
        <v>325376.15999999997</v>
      </c>
      <c r="D95">
        <v>134542.26</v>
      </c>
      <c r="G95">
        <v>2094421.37</v>
      </c>
      <c r="H95">
        <v>911391.62</v>
      </c>
      <c r="K95">
        <v>13250</v>
      </c>
      <c r="L95">
        <v>96550</v>
      </c>
      <c r="N95">
        <v>53438.67</v>
      </c>
      <c r="R95">
        <v>3858125.03</v>
      </c>
      <c r="S95">
        <v>1606333.65</v>
      </c>
      <c r="U95">
        <v>1857882.91</v>
      </c>
      <c r="V95">
        <v>92000</v>
      </c>
      <c r="W95">
        <v>4509.21</v>
      </c>
      <c r="Y95">
        <v>1786176</v>
      </c>
      <c r="Z95">
        <v>80378.25</v>
      </c>
      <c r="AA95">
        <v>2433750.25</v>
      </c>
      <c r="AD95">
        <v>1360529.91</v>
      </c>
      <c r="AE95">
        <v>333908.53999999998</v>
      </c>
      <c r="AI95">
        <v>95101.81</v>
      </c>
    </row>
    <row r="96" spans="1:35" x14ac:dyDescent="0.25">
      <c r="A96" t="s">
        <v>2221</v>
      </c>
      <c r="B96">
        <v>2009591.1</v>
      </c>
      <c r="C96">
        <v>112795.9</v>
      </c>
      <c r="D96">
        <v>60045.99</v>
      </c>
      <c r="G96">
        <v>757704.73</v>
      </c>
      <c r="H96">
        <v>768736.09</v>
      </c>
      <c r="K96">
        <v>3800</v>
      </c>
      <c r="L96">
        <v>87271.4</v>
      </c>
      <c r="N96">
        <v>87023.69</v>
      </c>
      <c r="R96">
        <v>905804.27</v>
      </c>
      <c r="S96">
        <v>2538238.23</v>
      </c>
      <c r="U96">
        <v>1846321.52</v>
      </c>
      <c r="V96">
        <v>208840</v>
      </c>
      <c r="W96">
        <v>3965.78</v>
      </c>
      <c r="Y96">
        <v>878802.9</v>
      </c>
      <c r="Z96">
        <v>56800</v>
      </c>
      <c r="AA96">
        <v>1561460.9</v>
      </c>
      <c r="AB96">
        <v>1970</v>
      </c>
      <c r="AD96">
        <v>1037236.55</v>
      </c>
      <c r="AE96">
        <v>241319.37</v>
      </c>
      <c r="AI96">
        <v>66007.16</v>
      </c>
    </row>
    <row r="97" spans="1:36" x14ac:dyDescent="0.25">
      <c r="A97" t="s">
        <v>2222</v>
      </c>
      <c r="B97">
        <v>1295670.49</v>
      </c>
      <c r="C97">
        <v>64656.25</v>
      </c>
      <c r="D97">
        <v>147850</v>
      </c>
      <c r="G97">
        <v>1039225.38</v>
      </c>
      <c r="H97">
        <v>231820.37</v>
      </c>
      <c r="K97">
        <v>0</v>
      </c>
      <c r="L97">
        <v>80135</v>
      </c>
      <c r="N97">
        <v>0</v>
      </c>
      <c r="P97">
        <v>85742</v>
      </c>
      <c r="R97">
        <v>388335.16</v>
      </c>
      <c r="S97">
        <v>1774553.91</v>
      </c>
      <c r="U97">
        <v>1446190.35</v>
      </c>
      <c r="V97">
        <v>113120</v>
      </c>
      <c r="W97">
        <v>2301.42</v>
      </c>
      <c r="Y97">
        <v>790944</v>
      </c>
      <c r="Z97">
        <v>102000</v>
      </c>
      <c r="AA97">
        <v>1153012</v>
      </c>
      <c r="AD97">
        <v>694652.68</v>
      </c>
      <c r="AE97">
        <v>123310.59</v>
      </c>
      <c r="AI97">
        <v>33124.080000000002</v>
      </c>
    </row>
    <row r="98" spans="1:36" x14ac:dyDescent="0.25">
      <c r="A98" t="s">
        <v>2223</v>
      </c>
      <c r="B98">
        <v>2270238.64</v>
      </c>
      <c r="C98">
        <v>212447.55</v>
      </c>
      <c r="D98">
        <v>156508.07</v>
      </c>
      <c r="G98">
        <v>246168.64</v>
      </c>
      <c r="H98">
        <v>632290.25</v>
      </c>
      <c r="K98">
        <v>0</v>
      </c>
      <c r="L98">
        <v>78425</v>
      </c>
      <c r="N98">
        <v>9.99</v>
      </c>
      <c r="R98">
        <v>1298545.6200000001</v>
      </c>
      <c r="S98">
        <v>1563007.5</v>
      </c>
      <c r="U98">
        <v>2011401.95</v>
      </c>
      <c r="V98">
        <v>427022</v>
      </c>
      <c r="W98">
        <v>5172.79</v>
      </c>
      <c r="Y98">
        <v>1576674</v>
      </c>
      <c r="Z98">
        <v>143400</v>
      </c>
      <c r="AA98">
        <v>2078510</v>
      </c>
      <c r="AD98">
        <v>1311669.31</v>
      </c>
      <c r="AE98">
        <v>185416.11</v>
      </c>
      <c r="AI98">
        <v>10410.280000000001</v>
      </c>
    </row>
    <row r="99" spans="1:36" x14ac:dyDescent="0.25">
      <c r="A99" t="s">
        <v>2224</v>
      </c>
      <c r="B99">
        <v>815903.77</v>
      </c>
      <c r="C99">
        <v>91409.45</v>
      </c>
      <c r="D99">
        <v>43653.93</v>
      </c>
      <c r="G99">
        <v>678820.83</v>
      </c>
      <c r="H99">
        <v>430471.97</v>
      </c>
      <c r="K99">
        <v>0</v>
      </c>
      <c r="L99">
        <v>45952.5</v>
      </c>
      <c r="M99">
        <v>24000</v>
      </c>
      <c r="N99">
        <v>4929.62</v>
      </c>
      <c r="R99">
        <v>-252449.95</v>
      </c>
      <c r="S99">
        <v>2046781.46</v>
      </c>
      <c r="U99">
        <v>1189685.48</v>
      </c>
      <c r="V99">
        <v>280295</v>
      </c>
      <c r="W99">
        <v>1550.63</v>
      </c>
      <c r="Y99">
        <v>1140512.08</v>
      </c>
      <c r="Z99">
        <v>23006</v>
      </c>
      <c r="AA99">
        <v>1555342.84</v>
      </c>
      <c r="AD99">
        <v>706648.99</v>
      </c>
      <c r="AE99">
        <v>181491.04</v>
      </c>
      <c r="AI99">
        <v>520</v>
      </c>
    </row>
    <row r="100" spans="1:36" x14ac:dyDescent="0.25">
      <c r="A100" t="s">
        <v>2225</v>
      </c>
      <c r="B100">
        <v>741051.9</v>
      </c>
      <c r="C100">
        <v>73946.399999999994</v>
      </c>
      <c r="D100">
        <v>33744.36</v>
      </c>
      <c r="G100">
        <v>746077.04</v>
      </c>
      <c r="H100">
        <v>326253.62</v>
      </c>
      <c r="K100">
        <v>0</v>
      </c>
      <c r="L100">
        <v>99202.5</v>
      </c>
      <c r="N100">
        <v>4915</v>
      </c>
      <c r="R100">
        <v>-1522012.22</v>
      </c>
      <c r="S100">
        <v>3243756.17</v>
      </c>
      <c r="U100">
        <v>1020159.02</v>
      </c>
      <c r="W100">
        <v>1467.32</v>
      </c>
      <c r="Y100">
        <v>1426307</v>
      </c>
      <c r="Z100">
        <v>93600</v>
      </c>
      <c r="AA100">
        <v>1710301</v>
      </c>
      <c r="AB100">
        <v>3000</v>
      </c>
      <c r="AD100">
        <v>542687.02</v>
      </c>
      <c r="AE100">
        <v>150050.85</v>
      </c>
      <c r="AI100">
        <v>40282.6</v>
      </c>
    </row>
    <row r="101" spans="1:36" x14ac:dyDescent="0.25">
      <c r="A101" t="s">
        <v>2226</v>
      </c>
      <c r="B101">
        <v>765146.88</v>
      </c>
      <c r="C101">
        <v>55394.5</v>
      </c>
      <c r="D101">
        <v>47145.43</v>
      </c>
      <c r="G101">
        <v>413256.66</v>
      </c>
      <c r="H101">
        <v>178696.83</v>
      </c>
      <c r="I101">
        <v>-132361.76999999999</v>
      </c>
      <c r="K101">
        <v>0</v>
      </c>
      <c r="L101">
        <v>40322.9</v>
      </c>
      <c r="M101">
        <v>121723</v>
      </c>
      <c r="N101">
        <v>305.18</v>
      </c>
      <c r="R101">
        <v>-144664.28</v>
      </c>
      <c r="S101">
        <v>1111772.6200000001</v>
      </c>
      <c r="U101">
        <v>919753.84</v>
      </c>
      <c r="V101">
        <v>258767</v>
      </c>
      <c r="W101">
        <v>1684.5</v>
      </c>
      <c r="Y101">
        <v>960799</v>
      </c>
      <c r="Z101">
        <v>99000</v>
      </c>
      <c r="AA101">
        <v>1145713</v>
      </c>
      <c r="AD101">
        <v>759276.6</v>
      </c>
      <c r="AE101">
        <v>137195.63</v>
      </c>
    </row>
    <row r="102" spans="1:36" x14ac:dyDescent="0.25">
      <c r="A102" t="s">
        <v>2227</v>
      </c>
      <c r="B102">
        <v>517408.24</v>
      </c>
      <c r="C102">
        <v>99559.34</v>
      </c>
      <c r="D102">
        <v>28321.25</v>
      </c>
      <c r="G102">
        <v>619943.43000000005</v>
      </c>
      <c r="H102">
        <v>135138.72</v>
      </c>
      <c r="K102">
        <v>13500</v>
      </c>
      <c r="L102">
        <v>62363.23</v>
      </c>
      <c r="M102">
        <v>21250</v>
      </c>
      <c r="N102">
        <v>0</v>
      </c>
      <c r="R102">
        <v>-492053.53</v>
      </c>
      <c r="S102">
        <v>1695120.4</v>
      </c>
      <c r="U102">
        <v>821222.81</v>
      </c>
      <c r="V102">
        <v>133494</v>
      </c>
      <c r="W102">
        <v>839.07</v>
      </c>
      <c r="Y102">
        <v>1586237</v>
      </c>
      <c r="Z102">
        <v>31413</v>
      </c>
      <c r="AA102">
        <v>1781729</v>
      </c>
      <c r="AB102">
        <v>500</v>
      </c>
      <c r="AD102">
        <v>559236.72</v>
      </c>
      <c r="AE102">
        <v>127749.28</v>
      </c>
      <c r="AI102">
        <v>3800</v>
      </c>
    </row>
    <row r="103" spans="1:36" x14ac:dyDescent="0.25">
      <c r="A103" t="s">
        <v>2228</v>
      </c>
      <c r="B103">
        <v>634030.49</v>
      </c>
      <c r="C103">
        <v>64657.2</v>
      </c>
      <c r="D103">
        <v>83108.19</v>
      </c>
      <c r="G103">
        <v>685483.63</v>
      </c>
      <c r="H103">
        <v>382544.17</v>
      </c>
      <c r="K103">
        <v>3500</v>
      </c>
      <c r="L103">
        <v>57776</v>
      </c>
      <c r="N103">
        <v>52256</v>
      </c>
      <c r="R103">
        <v>396179.66</v>
      </c>
      <c r="S103">
        <v>1187793.3799999999</v>
      </c>
      <c r="U103">
        <v>825976.53</v>
      </c>
      <c r="W103">
        <v>1120</v>
      </c>
      <c r="Y103">
        <v>1138370</v>
      </c>
      <c r="Z103">
        <v>241677</v>
      </c>
      <c r="AA103">
        <v>1347264</v>
      </c>
      <c r="AD103">
        <v>494835.57</v>
      </c>
      <c r="AE103">
        <v>195865.32</v>
      </c>
      <c r="AI103">
        <v>16860</v>
      </c>
    </row>
    <row r="104" spans="1:36" x14ac:dyDescent="0.25">
      <c r="A104" t="s">
        <v>2229</v>
      </c>
      <c r="B104">
        <v>1526919.53</v>
      </c>
      <c r="C104">
        <v>85481.45</v>
      </c>
      <c r="D104">
        <v>140548.14000000001</v>
      </c>
      <c r="G104">
        <v>-12372288.470000001</v>
      </c>
      <c r="H104">
        <v>739627.74</v>
      </c>
      <c r="K104">
        <v>9000</v>
      </c>
      <c r="L104">
        <v>163305.5</v>
      </c>
      <c r="N104">
        <v>9867.4</v>
      </c>
      <c r="R104">
        <v>-15003842.539999999</v>
      </c>
      <c r="S104">
        <v>4005245.62</v>
      </c>
      <c r="U104">
        <v>3228258.92</v>
      </c>
      <c r="V104">
        <v>160500</v>
      </c>
      <c r="W104">
        <v>2046.07</v>
      </c>
      <c r="Y104">
        <v>1908030</v>
      </c>
      <c r="Z104">
        <v>207102</v>
      </c>
      <c r="AA104">
        <v>2727930</v>
      </c>
      <c r="AB104">
        <v>23377.71</v>
      </c>
      <c r="AD104">
        <v>1452308.96</v>
      </c>
      <c r="AE104">
        <v>94013.759999999995</v>
      </c>
      <c r="AH104">
        <v>271594.15000000002</v>
      </c>
    </row>
    <row r="105" spans="1:36" x14ac:dyDescent="0.25">
      <c r="A105" t="s">
        <v>2230</v>
      </c>
      <c r="B105">
        <v>340191.35</v>
      </c>
      <c r="C105">
        <v>365057.96</v>
      </c>
      <c r="D105">
        <v>137156.70000000001</v>
      </c>
      <c r="G105">
        <v>1082529.3400000001</v>
      </c>
      <c r="H105">
        <v>346084.63</v>
      </c>
      <c r="K105">
        <v>116552</v>
      </c>
      <c r="L105">
        <v>92513</v>
      </c>
      <c r="M105">
        <v>29100</v>
      </c>
      <c r="N105">
        <v>4299.25</v>
      </c>
      <c r="R105">
        <v>-661274.67000000004</v>
      </c>
      <c r="S105">
        <v>2324775.44</v>
      </c>
      <c r="U105">
        <v>1611084.55</v>
      </c>
      <c r="W105">
        <v>311.10000000000002</v>
      </c>
      <c r="Y105">
        <v>1600640</v>
      </c>
      <c r="Z105">
        <v>47700</v>
      </c>
      <c r="AA105">
        <v>1955152</v>
      </c>
      <c r="AD105">
        <v>779628.29</v>
      </c>
      <c r="AE105">
        <v>159900.4</v>
      </c>
    </row>
    <row r="106" spans="1:36" x14ac:dyDescent="0.25">
      <c r="A106" t="s">
        <v>2231</v>
      </c>
      <c r="B106">
        <v>321697.63</v>
      </c>
      <c r="C106">
        <v>247716.9</v>
      </c>
      <c r="D106">
        <v>185613.13</v>
      </c>
      <c r="G106">
        <v>522168.19</v>
      </c>
      <c r="H106">
        <v>560191.32999999996</v>
      </c>
      <c r="K106">
        <v>26960</v>
      </c>
      <c r="L106">
        <v>65898.929999999993</v>
      </c>
      <c r="M106">
        <v>200</v>
      </c>
      <c r="N106">
        <v>3519.79</v>
      </c>
      <c r="R106">
        <v>-1057585.03</v>
      </c>
      <c r="S106">
        <v>2620032.73</v>
      </c>
      <c r="U106">
        <v>1361174.95</v>
      </c>
      <c r="W106">
        <v>422.81</v>
      </c>
      <c r="Y106">
        <v>746290</v>
      </c>
      <c r="Z106">
        <v>1540353.71</v>
      </c>
      <c r="AA106">
        <v>1383944</v>
      </c>
      <c r="AD106">
        <v>1502307.84</v>
      </c>
      <c r="AE106">
        <v>273420.71999999997</v>
      </c>
      <c r="AF106">
        <v>23000</v>
      </c>
      <c r="AI106">
        <v>230988.15</v>
      </c>
      <c r="AJ106">
        <v>56220</v>
      </c>
    </row>
    <row r="107" spans="1:36" x14ac:dyDescent="0.25">
      <c r="A107" t="s">
        <v>2232</v>
      </c>
      <c r="B107">
        <v>453296.12</v>
      </c>
      <c r="C107">
        <v>7127.57</v>
      </c>
      <c r="D107">
        <v>40199.67</v>
      </c>
      <c r="G107">
        <v>2</v>
      </c>
      <c r="H107">
        <v>86254.67</v>
      </c>
      <c r="K107">
        <v>10500</v>
      </c>
      <c r="L107">
        <v>120256.47</v>
      </c>
      <c r="N107">
        <v>6032.65</v>
      </c>
      <c r="R107">
        <v>-667988.28</v>
      </c>
      <c r="S107">
        <v>961037.76</v>
      </c>
      <c r="U107">
        <v>1029850.19</v>
      </c>
      <c r="V107">
        <v>514870</v>
      </c>
      <c r="W107">
        <v>960.4</v>
      </c>
      <c r="Y107">
        <v>875333.6</v>
      </c>
      <c r="Z107">
        <v>182319.52</v>
      </c>
      <c r="AA107">
        <v>1194622.6000000001</v>
      </c>
      <c r="AD107">
        <v>1115832.8899999999</v>
      </c>
      <c r="AE107">
        <v>29282.240000000002</v>
      </c>
      <c r="AI107">
        <v>106554.55</v>
      </c>
    </row>
    <row r="108" spans="1:36" x14ac:dyDescent="0.25">
      <c r="A108" t="s">
        <v>2233</v>
      </c>
      <c r="B108">
        <v>1037160.38</v>
      </c>
      <c r="C108">
        <v>5227</v>
      </c>
      <c r="D108">
        <v>182982.51</v>
      </c>
      <c r="G108">
        <v>2</v>
      </c>
      <c r="H108">
        <v>411814.66</v>
      </c>
      <c r="K108">
        <v>3000</v>
      </c>
      <c r="L108">
        <v>95518.53</v>
      </c>
      <c r="N108">
        <v>542.05999999999995</v>
      </c>
      <c r="R108">
        <v>-103047.41</v>
      </c>
      <c r="S108">
        <v>852668.5</v>
      </c>
      <c r="U108">
        <v>742499.21</v>
      </c>
      <c r="V108">
        <v>1553976</v>
      </c>
      <c r="W108">
        <v>2192.2199999999998</v>
      </c>
      <c r="Y108">
        <v>1198540</v>
      </c>
      <c r="Z108">
        <v>220510.9</v>
      </c>
      <c r="AA108">
        <v>1489242</v>
      </c>
      <c r="AB108">
        <v>23650</v>
      </c>
      <c r="AD108">
        <v>1327076.45</v>
      </c>
      <c r="AE108">
        <v>68771.009999999995</v>
      </c>
      <c r="AI108">
        <v>20474</v>
      </c>
    </row>
    <row r="109" spans="1:36" x14ac:dyDescent="0.25">
      <c r="A109" t="s">
        <v>2234</v>
      </c>
      <c r="B109">
        <v>570132.96</v>
      </c>
      <c r="C109">
        <v>5697.65</v>
      </c>
      <c r="D109">
        <v>176710.67</v>
      </c>
      <c r="G109">
        <v>193779.8</v>
      </c>
      <c r="H109">
        <v>113929.81</v>
      </c>
      <c r="K109">
        <v>2500</v>
      </c>
      <c r="L109">
        <v>47402.6</v>
      </c>
      <c r="N109">
        <v>114.02</v>
      </c>
      <c r="R109">
        <v>-1105886.1499999999</v>
      </c>
      <c r="S109">
        <v>1993338.97</v>
      </c>
      <c r="U109">
        <v>693261</v>
      </c>
      <c r="V109">
        <v>696229</v>
      </c>
      <c r="W109">
        <v>730.55</v>
      </c>
      <c r="Y109">
        <v>275044</v>
      </c>
      <c r="Z109">
        <v>79025.55</v>
      </c>
      <c r="AA109">
        <v>491234</v>
      </c>
      <c r="AB109">
        <v>7060</v>
      </c>
      <c r="AD109">
        <v>942009.12</v>
      </c>
      <c r="AE109">
        <v>76863.679999999993</v>
      </c>
      <c r="AI109">
        <v>104341.85</v>
      </c>
    </row>
    <row r="110" spans="1:36" x14ac:dyDescent="0.25">
      <c r="A110" t="s">
        <v>2235</v>
      </c>
      <c r="B110">
        <v>977485.3</v>
      </c>
      <c r="C110">
        <v>136723.79</v>
      </c>
      <c r="D110">
        <v>396115.81</v>
      </c>
      <c r="G110">
        <v>5</v>
      </c>
      <c r="H110">
        <v>169751.16</v>
      </c>
      <c r="L110">
        <v>106476.35</v>
      </c>
      <c r="N110">
        <v>3568.92</v>
      </c>
      <c r="R110">
        <v>-2254315.35</v>
      </c>
      <c r="S110">
        <v>3276385.87</v>
      </c>
      <c r="U110">
        <v>786758.29</v>
      </c>
      <c r="V110">
        <v>555440</v>
      </c>
      <c r="W110">
        <v>791.17</v>
      </c>
      <c r="Y110">
        <v>1017940</v>
      </c>
      <c r="Z110">
        <v>252347.11</v>
      </c>
      <c r="AA110">
        <v>1379353</v>
      </c>
      <c r="AB110">
        <v>3896</v>
      </c>
      <c r="AD110">
        <v>557787.09</v>
      </c>
      <c r="AE110">
        <v>68178.320000000007</v>
      </c>
      <c r="AI110">
        <v>56096.89</v>
      </c>
    </row>
    <row r="111" spans="1:36" x14ac:dyDescent="0.25">
      <c r="A111" t="s">
        <v>2236</v>
      </c>
      <c r="B111">
        <v>592926.76</v>
      </c>
      <c r="C111">
        <v>65200.800000000003</v>
      </c>
      <c r="D111">
        <v>205014.24</v>
      </c>
      <c r="G111">
        <v>84808</v>
      </c>
      <c r="H111">
        <v>371095.62</v>
      </c>
      <c r="K111">
        <v>4784.9799999999996</v>
      </c>
      <c r="L111">
        <v>96980.86</v>
      </c>
      <c r="N111">
        <v>801.96</v>
      </c>
      <c r="R111">
        <v>-2345423.9700000002</v>
      </c>
      <c r="S111">
        <v>3690825.96</v>
      </c>
      <c r="U111">
        <v>866570.78</v>
      </c>
      <c r="V111">
        <v>689172</v>
      </c>
      <c r="W111">
        <v>1324.89</v>
      </c>
      <c r="Y111">
        <v>1374001</v>
      </c>
      <c r="Z111">
        <v>211397.66</v>
      </c>
      <c r="AA111">
        <v>1690516</v>
      </c>
      <c r="AB111">
        <v>6400</v>
      </c>
      <c r="AD111">
        <v>1144004.0900000001</v>
      </c>
      <c r="AE111">
        <v>85248.38</v>
      </c>
      <c r="AI111">
        <v>345222.23</v>
      </c>
    </row>
    <row r="112" spans="1:36" x14ac:dyDescent="0.25">
      <c r="A112" t="s">
        <v>2237</v>
      </c>
      <c r="B112">
        <v>472043.68</v>
      </c>
      <c r="C112">
        <v>16200</v>
      </c>
      <c r="D112">
        <v>163204.29</v>
      </c>
      <c r="G112">
        <v>105893.37</v>
      </c>
      <c r="H112">
        <v>88523.99</v>
      </c>
      <c r="K112">
        <v>5500</v>
      </c>
      <c r="L112">
        <v>127920.54</v>
      </c>
      <c r="N112">
        <v>97.12</v>
      </c>
      <c r="R112">
        <v>-1712531.1</v>
      </c>
      <c r="S112">
        <v>1854865.59</v>
      </c>
      <c r="U112">
        <v>912296.38</v>
      </c>
      <c r="V112">
        <v>568050</v>
      </c>
      <c r="W112">
        <v>736.39</v>
      </c>
      <c r="Y112">
        <v>186732</v>
      </c>
      <c r="Z112">
        <v>108982.36</v>
      </c>
      <c r="AA112">
        <v>509940.5</v>
      </c>
      <c r="AB112">
        <v>960</v>
      </c>
      <c r="AD112">
        <v>510048.18</v>
      </c>
      <c r="AE112">
        <v>61531.360000000001</v>
      </c>
      <c r="AI112">
        <v>124303.91</v>
      </c>
    </row>
    <row r="113" spans="1:35" x14ac:dyDescent="0.25">
      <c r="A113" t="s">
        <v>2238</v>
      </c>
      <c r="B113">
        <v>693717.64</v>
      </c>
      <c r="C113">
        <v>29767.88</v>
      </c>
      <c r="D113">
        <v>50462.35</v>
      </c>
      <c r="G113">
        <v>52100.15</v>
      </c>
      <c r="H113">
        <v>561428.24</v>
      </c>
      <c r="K113">
        <v>3000</v>
      </c>
      <c r="L113">
        <v>65787.600000000006</v>
      </c>
      <c r="N113">
        <v>1006.84</v>
      </c>
      <c r="R113">
        <v>-857013.21</v>
      </c>
      <c r="S113">
        <v>1808375.97</v>
      </c>
      <c r="U113">
        <v>900923.15</v>
      </c>
      <c r="V113">
        <v>858907.8</v>
      </c>
      <c r="W113">
        <v>1196.47</v>
      </c>
      <c r="Y113">
        <v>1034488</v>
      </c>
      <c r="Z113">
        <v>119118.62</v>
      </c>
      <c r="AA113">
        <v>1412802</v>
      </c>
      <c r="AB113">
        <v>6700</v>
      </c>
      <c r="AD113">
        <v>961925.98</v>
      </c>
      <c r="AE113">
        <v>125360.07</v>
      </c>
      <c r="AI113">
        <v>41526.93</v>
      </c>
    </row>
    <row r="114" spans="1:35" x14ac:dyDescent="0.25">
      <c r="A114" t="s">
        <v>2239</v>
      </c>
      <c r="B114">
        <v>1307634.1499999999</v>
      </c>
      <c r="C114">
        <v>113929.96</v>
      </c>
      <c r="D114">
        <v>76317.42</v>
      </c>
      <c r="G114">
        <v>210685.91</v>
      </c>
      <c r="H114">
        <v>259998.15</v>
      </c>
      <c r="K114">
        <v>4500</v>
      </c>
      <c r="L114">
        <v>74291.72</v>
      </c>
      <c r="N114">
        <v>2581.6999999999998</v>
      </c>
      <c r="R114">
        <v>-282673.55</v>
      </c>
      <c r="S114">
        <v>2329931.42</v>
      </c>
      <c r="U114">
        <v>1219646.53</v>
      </c>
      <c r="V114">
        <v>452486</v>
      </c>
      <c r="W114">
        <v>3809.26</v>
      </c>
      <c r="Y114">
        <v>1212932</v>
      </c>
      <c r="Z114">
        <v>163106.5</v>
      </c>
      <c r="AA114">
        <v>1569785</v>
      </c>
      <c r="AB114">
        <v>14540</v>
      </c>
      <c r="AD114">
        <v>1360195.04</v>
      </c>
      <c r="AE114">
        <v>121129.45</v>
      </c>
      <c r="AI114">
        <v>146396.5</v>
      </c>
    </row>
    <row r="115" spans="1:35" x14ac:dyDescent="0.25">
      <c r="A115" t="s">
        <v>2240</v>
      </c>
      <c r="B115">
        <v>715683.85</v>
      </c>
      <c r="C115">
        <v>35232.1</v>
      </c>
      <c r="D115">
        <v>74893.61</v>
      </c>
      <c r="G115">
        <v>842253.62</v>
      </c>
      <c r="H115">
        <v>152650.46</v>
      </c>
      <c r="K115">
        <v>4000</v>
      </c>
      <c r="L115">
        <v>54772.98</v>
      </c>
      <c r="N115">
        <v>224.3</v>
      </c>
      <c r="R115">
        <v>626073.4</v>
      </c>
      <c r="S115">
        <v>857017.52</v>
      </c>
      <c r="U115">
        <v>1264433.2</v>
      </c>
      <c r="V115">
        <v>198398</v>
      </c>
      <c r="W115">
        <v>1236.78</v>
      </c>
      <c r="Y115">
        <v>398661</v>
      </c>
      <c r="Z115">
        <v>126463.98</v>
      </c>
      <c r="AA115">
        <v>531019</v>
      </c>
      <c r="AD115">
        <v>684717.86</v>
      </c>
      <c r="AE115">
        <v>135103.65</v>
      </c>
      <c r="AI115">
        <v>359727.01</v>
      </c>
    </row>
    <row r="116" spans="1:35" x14ac:dyDescent="0.25">
      <c r="A116" t="s">
        <v>2241</v>
      </c>
      <c r="B116">
        <v>695057.65</v>
      </c>
      <c r="C116">
        <v>5694.99</v>
      </c>
      <c r="D116">
        <v>200426.66</v>
      </c>
      <c r="G116">
        <v>2019673.69</v>
      </c>
      <c r="H116">
        <v>49211.17</v>
      </c>
      <c r="K116">
        <v>140920</v>
      </c>
      <c r="L116">
        <v>58676.17</v>
      </c>
      <c r="N116">
        <v>224.3</v>
      </c>
      <c r="R116">
        <v>-550430.25</v>
      </c>
      <c r="S116">
        <v>2768353.45</v>
      </c>
      <c r="U116">
        <v>655180.53</v>
      </c>
      <c r="V116">
        <v>613211</v>
      </c>
      <c r="W116">
        <v>255.49</v>
      </c>
      <c r="Y116">
        <v>547932</v>
      </c>
      <c r="Z116">
        <v>127537.19</v>
      </c>
      <c r="AA116">
        <v>819854</v>
      </c>
      <c r="AD116">
        <v>501703.85</v>
      </c>
      <c r="AE116">
        <v>52606.83</v>
      </c>
      <c r="AI116">
        <v>17631.04</v>
      </c>
    </row>
    <row r="117" spans="1:35" x14ac:dyDescent="0.25">
      <c r="A117" t="s">
        <v>2242</v>
      </c>
      <c r="B117">
        <v>944448.41</v>
      </c>
      <c r="C117">
        <v>8069.44</v>
      </c>
      <c r="D117">
        <v>20066.18</v>
      </c>
      <c r="G117">
        <v>126272.77</v>
      </c>
      <c r="H117">
        <v>262452.78000000003</v>
      </c>
      <c r="K117">
        <v>4000</v>
      </c>
      <c r="L117">
        <v>102887.81</v>
      </c>
      <c r="N117">
        <v>530.04</v>
      </c>
      <c r="R117">
        <v>-2625815.41</v>
      </c>
      <c r="S117">
        <v>3313708.59</v>
      </c>
      <c r="U117">
        <v>1538431.5</v>
      </c>
      <c r="V117">
        <v>397088</v>
      </c>
      <c r="W117">
        <v>977.08</v>
      </c>
      <c r="Y117">
        <v>1749440</v>
      </c>
      <c r="Z117">
        <v>117533.22</v>
      </c>
      <c r="AA117">
        <v>2030366</v>
      </c>
      <c r="AD117">
        <v>1072930.0900000001</v>
      </c>
      <c r="AE117">
        <v>52342.68</v>
      </c>
      <c r="AH117">
        <v>17968.16</v>
      </c>
      <c r="AI117">
        <v>63864.32</v>
      </c>
    </row>
    <row r="118" spans="1:35" x14ac:dyDescent="0.25">
      <c r="A118" t="s">
        <v>2243</v>
      </c>
      <c r="B118">
        <v>525988.61</v>
      </c>
      <c r="C118">
        <v>32827.75</v>
      </c>
      <c r="D118">
        <v>98177.58</v>
      </c>
      <c r="G118">
        <v>90697.58</v>
      </c>
      <c r="H118">
        <v>267744.58</v>
      </c>
      <c r="K118">
        <v>8990</v>
      </c>
      <c r="L118">
        <v>81665.2</v>
      </c>
      <c r="N118">
        <v>1910.19</v>
      </c>
      <c r="R118">
        <v>-2497428.59</v>
      </c>
      <c r="S118">
        <v>3532326.06</v>
      </c>
      <c r="U118">
        <v>991523.51</v>
      </c>
      <c r="V118">
        <v>469890</v>
      </c>
      <c r="W118">
        <v>943.54</v>
      </c>
      <c r="Y118">
        <v>397684</v>
      </c>
      <c r="Z118">
        <v>137678.91</v>
      </c>
      <c r="AA118">
        <v>770165</v>
      </c>
      <c r="AB118">
        <v>46558</v>
      </c>
      <c r="AD118">
        <v>1127931.3500000001</v>
      </c>
      <c r="AE118">
        <v>131412.37</v>
      </c>
      <c r="AI118">
        <v>33680</v>
      </c>
    </row>
    <row r="119" spans="1:35" x14ac:dyDescent="0.25">
      <c r="A119" t="s">
        <v>2244</v>
      </c>
      <c r="B119">
        <v>1519126.9</v>
      </c>
      <c r="C119">
        <v>0</v>
      </c>
      <c r="D119">
        <v>178495.02</v>
      </c>
      <c r="G119">
        <v>2</v>
      </c>
      <c r="H119">
        <v>41161.03</v>
      </c>
      <c r="K119">
        <v>0</v>
      </c>
      <c r="L119">
        <v>140222.29999999999</v>
      </c>
      <c r="N119">
        <v>406.74</v>
      </c>
      <c r="Q119">
        <v>-719964.76</v>
      </c>
      <c r="R119">
        <v>581762.75</v>
      </c>
      <c r="S119">
        <v>1454124.22</v>
      </c>
      <c r="U119">
        <v>2115104.52</v>
      </c>
      <c r="V119">
        <v>593274</v>
      </c>
      <c r="W119">
        <v>4242.67</v>
      </c>
      <c r="Y119">
        <v>1299958.8</v>
      </c>
      <c r="Z119">
        <v>145800</v>
      </c>
      <c r="AA119">
        <v>1614816.8</v>
      </c>
      <c r="AC119">
        <v>3770</v>
      </c>
      <c r="AD119">
        <v>1444202.93</v>
      </c>
      <c r="AE119">
        <v>9040.64</v>
      </c>
      <c r="AI119">
        <v>804315.92</v>
      </c>
    </row>
    <row r="120" spans="1:35" x14ac:dyDescent="0.25">
      <c r="A120" t="s">
        <v>2245</v>
      </c>
      <c r="B120">
        <v>848220.69</v>
      </c>
      <c r="C120">
        <v>0</v>
      </c>
      <c r="D120">
        <v>90911.53</v>
      </c>
      <c r="G120">
        <v>138053.96</v>
      </c>
      <c r="H120">
        <v>74597.48</v>
      </c>
      <c r="K120">
        <v>19900</v>
      </c>
      <c r="L120">
        <v>46744.29</v>
      </c>
      <c r="N120">
        <v>2062.7199999999998</v>
      </c>
      <c r="Q120">
        <v>355880.14</v>
      </c>
      <c r="R120">
        <v>-4508586.41</v>
      </c>
      <c r="S120">
        <v>5145573.0199999996</v>
      </c>
      <c r="U120">
        <v>887093.27</v>
      </c>
      <c r="V120">
        <v>344586</v>
      </c>
      <c r="W120">
        <v>2627.02</v>
      </c>
      <c r="Y120">
        <v>1208228.08</v>
      </c>
      <c r="Z120">
        <v>96725</v>
      </c>
      <c r="AA120">
        <v>1511846.08</v>
      </c>
      <c r="AB120">
        <v>800</v>
      </c>
      <c r="AC120">
        <v>3500</v>
      </c>
      <c r="AD120">
        <v>797042.11</v>
      </c>
      <c r="AE120">
        <v>37840.78</v>
      </c>
      <c r="AI120">
        <v>98020.5</v>
      </c>
    </row>
    <row r="121" spans="1:35" x14ac:dyDescent="0.25">
      <c r="A121" t="s">
        <v>2246</v>
      </c>
      <c r="B121">
        <v>203719.26</v>
      </c>
      <c r="C121">
        <v>0</v>
      </c>
      <c r="D121">
        <v>150549.62</v>
      </c>
      <c r="G121">
        <v>1</v>
      </c>
      <c r="H121">
        <v>55463.96</v>
      </c>
      <c r="L121">
        <v>40305</v>
      </c>
      <c r="N121">
        <v>78500</v>
      </c>
      <c r="Q121">
        <v>2820431.71</v>
      </c>
      <c r="R121">
        <v>-5267851.72</v>
      </c>
      <c r="S121">
        <v>2682356.15</v>
      </c>
      <c r="U121">
        <v>1078192.07</v>
      </c>
      <c r="V121">
        <v>40000</v>
      </c>
      <c r="W121">
        <v>771.94</v>
      </c>
      <c r="Y121">
        <v>820080</v>
      </c>
      <c r="Z121">
        <v>65800</v>
      </c>
      <c r="AA121">
        <v>992787</v>
      </c>
      <c r="AB121">
        <v>14620</v>
      </c>
      <c r="AD121">
        <v>571907.03</v>
      </c>
      <c r="AE121">
        <v>3333.28</v>
      </c>
      <c r="AI121">
        <v>366204</v>
      </c>
    </row>
    <row r="122" spans="1:35" x14ac:dyDescent="0.25">
      <c r="A122" t="s">
        <v>2247</v>
      </c>
      <c r="B122">
        <v>1196666.26</v>
      </c>
      <c r="C122">
        <v>0</v>
      </c>
      <c r="D122">
        <v>76822.740000000005</v>
      </c>
      <c r="G122">
        <v>3.37</v>
      </c>
      <c r="H122">
        <v>104926.1</v>
      </c>
      <c r="K122">
        <v>12000</v>
      </c>
      <c r="L122">
        <v>130424.37</v>
      </c>
      <c r="N122">
        <v>1231.9000000000001</v>
      </c>
      <c r="Q122">
        <v>1270310.74</v>
      </c>
      <c r="R122">
        <v>-1846260.12</v>
      </c>
      <c r="S122">
        <v>2132666.9300000002</v>
      </c>
      <c r="U122">
        <v>749807.75</v>
      </c>
      <c r="V122">
        <v>50000</v>
      </c>
      <c r="W122">
        <v>3858.09</v>
      </c>
      <c r="Y122">
        <v>637476</v>
      </c>
      <c r="Z122">
        <v>59600</v>
      </c>
      <c r="AA122">
        <v>986734</v>
      </c>
      <c r="AD122">
        <v>809073.14</v>
      </c>
      <c r="AE122">
        <v>20770.05</v>
      </c>
      <c r="AI122">
        <v>6120</v>
      </c>
    </row>
    <row r="123" spans="1:35" x14ac:dyDescent="0.25">
      <c r="A123" t="s">
        <v>2248</v>
      </c>
      <c r="B123">
        <v>1034275.87</v>
      </c>
      <c r="C123">
        <v>0</v>
      </c>
      <c r="D123">
        <v>186349.82</v>
      </c>
      <c r="G123">
        <v>711023.87</v>
      </c>
      <c r="H123">
        <v>26657.9</v>
      </c>
      <c r="L123">
        <v>57219</v>
      </c>
      <c r="N123">
        <v>240</v>
      </c>
      <c r="Q123">
        <v>-870751.37</v>
      </c>
      <c r="S123">
        <v>2748053.22</v>
      </c>
      <c r="U123">
        <v>1401105.48</v>
      </c>
      <c r="W123">
        <v>2864.96</v>
      </c>
      <c r="Y123">
        <v>940431</v>
      </c>
      <c r="Z123">
        <v>250747</v>
      </c>
      <c r="AA123">
        <v>1462147</v>
      </c>
      <c r="AB123">
        <v>5240</v>
      </c>
      <c r="AC123">
        <v>22222</v>
      </c>
      <c r="AD123">
        <v>906875.95</v>
      </c>
      <c r="AE123">
        <v>32442.78</v>
      </c>
      <c r="AI123">
        <v>142674.1</v>
      </c>
    </row>
    <row r="124" spans="1:35" x14ac:dyDescent="0.25">
      <c r="A124" t="s">
        <v>2249</v>
      </c>
      <c r="B124">
        <v>738943.93</v>
      </c>
      <c r="C124">
        <v>0</v>
      </c>
      <c r="D124">
        <v>118803.32</v>
      </c>
      <c r="G124">
        <v>252140.88</v>
      </c>
      <c r="H124">
        <v>419868.24</v>
      </c>
      <c r="L124">
        <v>46975</v>
      </c>
      <c r="N124">
        <v>243.1</v>
      </c>
      <c r="Q124">
        <v>-828623.01</v>
      </c>
      <c r="S124">
        <v>2407634.36</v>
      </c>
      <c r="U124">
        <v>657318.19999999995</v>
      </c>
      <c r="W124">
        <v>2173.9299999999998</v>
      </c>
      <c r="Y124">
        <v>562968</v>
      </c>
      <c r="Z124">
        <v>330867.05</v>
      </c>
      <c r="AA124">
        <v>822681</v>
      </c>
      <c r="AC124">
        <v>12760</v>
      </c>
      <c r="AD124">
        <v>670901.47</v>
      </c>
      <c r="AE124">
        <v>22410.16</v>
      </c>
      <c r="AI124">
        <v>121047.63</v>
      </c>
    </row>
    <row r="125" spans="1:35" x14ac:dyDescent="0.25">
      <c r="A125" t="s">
        <v>2250</v>
      </c>
      <c r="B125">
        <v>1131244.07</v>
      </c>
      <c r="C125">
        <v>0</v>
      </c>
      <c r="D125">
        <v>133424.47</v>
      </c>
      <c r="G125">
        <v>1965036.93</v>
      </c>
      <c r="H125">
        <v>50232.3</v>
      </c>
      <c r="K125">
        <v>3640</v>
      </c>
      <c r="L125">
        <v>45909.5</v>
      </c>
      <c r="N125">
        <v>1011.04</v>
      </c>
      <c r="Q125">
        <v>178772.51</v>
      </c>
      <c r="R125">
        <v>-1008831.64</v>
      </c>
      <c r="S125">
        <v>3580405.02</v>
      </c>
      <c r="U125">
        <v>234469.75</v>
      </c>
      <c r="V125">
        <v>666520</v>
      </c>
      <c r="W125">
        <v>2157.0500000000002</v>
      </c>
      <c r="Y125">
        <v>599368</v>
      </c>
      <c r="Z125">
        <v>746331.88</v>
      </c>
      <c r="AA125">
        <v>1064815</v>
      </c>
      <c r="AB125">
        <v>790</v>
      </c>
      <c r="AC125">
        <v>760</v>
      </c>
      <c r="AD125">
        <v>643950.34</v>
      </c>
      <c r="AE125">
        <v>47500</v>
      </c>
      <c r="AI125">
        <v>12000</v>
      </c>
    </row>
    <row r="126" spans="1:35" x14ac:dyDescent="0.25">
      <c r="A126" t="s">
        <v>2251</v>
      </c>
      <c r="B126">
        <v>1638774.05</v>
      </c>
      <c r="C126">
        <v>0</v>
      </c>
      <c r="D126">
        <v>113269.02</v>
      </c>
      <c r="G126">
        <v>0</v>
      </c>
      <c r="H126">
        <v>30156.52</v>
      </c>
      <c r="L126">
        <v>15325</v>
      </c>
      <c r="N126">
        <v>0</v>
      </c>
      <c r="Q126">
        <v>1519628.46</v>
      </c>
      <c r="R126">
        <v>-2041809.05</v>
      </c>
      <c r="S126">
        <v>2242898.44</v>
      </c>
      <c r="U126">
        <v>652337.92000000004</v>
      </c>
      <c r="V126">
        <v>70000</v>
      </c>
      <c r="W126">
        <v>4260.9399999999996</v>
      </c>
      <c r="Y126">
        <v>1024520</v>
      </c>
      <c r="Z126">
        <v>65132</v>
      </c>
      <c r="AA126">
        <v>1126020</v>
      </c>
      <c r="AD126">
        <v>640724.12</v>
      </c>
      <c r="AE126">
        <v>3080</v>
      </c>
      <c r="AI126">
        <v>270</v>
      </c>
    </row>
    <row r="127" spans="1:35" x14ac:dyDescent="0.25">
      <c r="A127" t="s">
        <v>2252</v>
      </c>
      <c r="B127">
        <v>897418.28</v>
      </c>
      <c r="C127">
        <v>0</v>
      </c>
      <c r="D127">
        <v>20999.89</v>
      </c>
      <c r="G127">
        <v>2</v>
      </c>
      <c r="H127">
        <v>625053.22</v>
      </c>
      <c r="L127">
        <v>93398.06</v>
      </c>
      <c r="N127">
        <v>1137</v>
      </c>
      <c r="Q127">
        <v>-2313901.89</v>
      </c>
      <c r="S127">
        <v>3888577.4</v>
      </c>
      <c r="U127">
        <v>309561</v>
      </c>
      <c r="V127">
        <v>43600</v>
      </c>
      <c r="W127">
        <v>2559.34</v>
      </c>
      <c r="Y127">
        <v>835513.8</v>
      </c>
      <c r="Z127">
        <v>234142.4</v>
      </c>
      <c r="AA127">
        <v>976609.8</v>
      </c>
      <c r="AB127">
        <v>2160</v>
      </c>
      <c r="AD127">
        <v>554042.92000000004</v>
      </c>
      <c r="AE127">
        <v>18301</v>
      </c>
    </row>
    <row r="128" spans="1:35" x14ac:dyDescent="0.25">
      <c r="A128" t="s">
        <v>2253</v>
      </c>
      <c r="B128">
        <v>317377.42</v>
      </c>
      <c r="C128">
        <v>0</v>
      </c>
      <c r="D128">
        <v>59222.42</v>
      </c>
      <c r="G128">
        <v>2664155.4500000002</v>
      </c>
      <c r="H128">
        <v>12</v>
      </c>
      <c r="L128">
        <v>52937.599999999999</v>
      </c>
      <c r="N128">
        <v>0</v>
      </c>
      <c r="Q128">
        <v>-4470356.71</v>
      </c>
      <c r="R128">
        <v>1498276.15</v>
      </c>
      <c r="S128">
        <v>6097995.7300000004</v>
      </c>
      <c r="U128">
        <v>845375.78</v>
      </c>
      <c r="W128">
        <v>1073.54</v>
      </c>
      <c r="Y128">
        <v>468468</v>
      </c>
      <c r="Z128">
        <v>67652.02</v>
      </c>
      <c r="AA128">
        <v>808293</v>
      </c>
      <c r="AB128">
        <v>970</v>
      </c>
      <c r="AC128">
        <v>970</v>
      </c>
      <c r="AD128">
        <v>476981.22</v>
      </c>
      <c r="AE128">
        <v>136666.54999999999</v>
      </c>
      <c r="AI128">
        <v>96774.05</v>
      </c>
    </row>
    <row r="129" spans="1:35" x14ac:dyDescent="0.25">
      <c r="A129" t="s">
        <v>2254</v>
      </c>
      <c r="B129">
        <v>1432916.51</v>
      </c>
      <c r="C129">
        <v>137476</v>
      </c>
      <c r="D129">
        <v>485301.79</v>
      </c>
      <c r="G129">
        <v>304569.09000000003</v>
      </c>
      <c r="H129">
        <v>749016.19</v>
      </c>
      <c r="K129">
        <v>0</v>
      </c>
      <c r="L129">
        <v>110899.06</v>
      </c>
      <c r="N129">
        <v>5500</v>
      </c>
      <c r="P129">
        <v>268853</v>
      </c>
      <c r="R129">
        <v>-2154374.48</v>
      </c>
      <c r="S129">
        <v>3801437.29</v>
      </c>
      <c r="U129">
        <v>1675363.76</v>
      </c>
      <c r="W129">
        <v>3051.85</v>
      </c>
      <c r="Y129">
        <v>2039631.6</v>
      </c>
      <c r="Z129">
        <v>1832766.27</v>
      </c>
      <c r="AA129">
        <v>2640298.2000000002</v>
      </c>
      <c r="AC129">
        <v>18476</v>
      </c>
      <c r="AD129">
        <v>1378555.71</v>
      </c>
      <c r="AE129">
        <v>146307.85999999999</v>
      </c>
      <c r="AI129">
        <v>290211</v>
      </c>
    </row>
    <row r="130" spans="1:35" x14ac:dyDescent="0.25">
      <c r="A130" t="s">
        <v>2255</v>
      </c>
      <c r="B130">
        <v>361482.4</v>
      </c>
      <c r="C130">
        <v>54516.87</v>
      </c>
      <c r="D130">
        <v>224972.7</v>
      </c>
      <c r="G130">
        <v>260771.6</v>
      </c>
      <c r="H130">
        <v>164712.29999999999</v>
      </c>
      <c r="K130">
        <v>5300</v>
      </c>
      <c r="L130">
        <v>69391.67</v>
      </c>
      <c r="N130">
        <v>6704</v>
      </c>
      <c r="P130">
        <v>172160</v>
      </c>
      <c r="R130">
        <v>-1019228.06</v>
      </c>
      <c r="S130">
        <v>2453088.7400000002</v>
      </c>
      <c r="U130">
        <v>1123057.33</v>
      </c>
      <c r="W130">
        <v>788.66</v>
      </c>
      <c r="Y130">
        <v>1308141.1000000001</v>
      </c>
      <c r="Z130">
        <v>98200</v>
      </c>
      <c r="AA130">
        <v>1904048.1</v>
      </c>
      <c r="AB130">
        <v>19900</v>
      </c>
      <c r="AD130">
        <v>984003.91</v>
      </c>
      <c r="AE130">
        <v>48010.65</v>
      </c>
      <c r="AI130">
        <v>195184.91</v>
      </c>
    </row>
    <row r="131" spans="1:35" x14ac:dyDescent="0.25">
      <c r="A131" t="s">
        <v>2256</v>
      </c>
      <c r="B131">
        <v>2088716.17</v>
      </c>
      <c r="C131">
        <v>436345.31</v>
      </c>
      <c r="D131">
        <v>776084</v>
      </c>
      <c r="G131">
        <v>183485.52</v>
      </c>
      <c r="H131">
        <v>391738.7</v>
      </c>
      <c r="K131">
        <v>0</v>
      </c>
      <c r="L131">
        <v>192019.12</v>
      </c>
      <c r="N131">
        <v>5673.9</v>
      </c>
      <c r="P131">
        <v>698200</v>
      </c>
      <c r="R131">
        <v>130827.36</v>
      </c>
      <c r="S131">
        <v>3154881.69</v>
      </c>
      <c r="U131">
        <v>2270649.64</v>
      </c>
      <c r="V131">
        <v>1088538</v>
      </c>
      <c r="W131">
        <v>4776.75</v>
      </c>
      <c r="Y131">
        <v>1697675.01</v>
      </c>
      <c r="Z131">
        <v>182360</v>
      </c>
      <c r="AA131">
        <v>2083051.01</v>
      </c>
      <c r="AB131">
        <v>10292</v>
      </c>
      <c r="AD131">
        <v>2970891.05</v>
      </c>
      <c r="AE131">
        <v>161835.71</v>
      </c>
      <c r="AI131">
        <v>323162</v>
      </c>
    </row>
    <row r="132" spans="1:35" x14ac:dyDescent="0.25">
      <c r="A132" t="s">
        <v>2257</v>
      </c>
      <c r="B132">
        <v>1724695.82</v>
      </c>
      <c r="C132">
        <v>125000</v>
      </c>
      <c r="D132">
        <v>159085.73000000001</v>
      </c>
      <c r="G132">
        <v>66786.38</v>
      </c>
      <c r="H132">
        <v>514137.69</v>
      </c>
      <c r="K132">
        <v>0</v>
      </c>
      <c r="L132">
        <v>121841.4</v>
      </c>
      <c r="N132">
        <v>6160</v>
      </c>
      <c r="P132">
        <v>352398</v>
      </c>
      <c r="Q132">
        <v>-132601.09</v>
      </c>
      <c r="R132">
        <v>1374998.29</v>
      </c>
      <c r="S132">
        <v>1192306.58</v>
      </c>
      <c r="U132">
        <v>1820852.23</v>
      </c>
      <c r="V132">
        <v>476984</v>
      </c>
      <c r="W132">
        <v>3336.15</v>
      </c>
      <c r="Y132">
        <v>950213</v>
      </c>
      <c r="Z132">
        <v>152000</v>
      </c>
      <c r="AA132">
        <v>1561303</v>
      </c>
      <c r="AB132">
        <v>20580</v>
      </c>
      <c r="AD132">
        <v>1608572.23</v>
      </c>
      <c r="AE132">
        <v>124170.71</v>
      </c>
      <c r="AI132">
        <v>414157</v>
      </c>
    </row>
    <row r="133" spans="1:35" x14ac:dyDescent="0.25">
      <c r="A133" t="s">
        <v>2258</v>
      </c>
      <c r="B133">
        <v>1068065.95</v>
      </c>
      <c r="C133">
        <v>84208.5</v>
      </c>
      <c r="D133">
        <v>3330.41</v>
      </c>
      <c r="G133">
        <v>223976.22</v>
      </c>
      <c r="H133">
        <v>189127.59</v>
      </c>
      <c r="K133">
        <v>6000</v>
      </c>
      <c r="L133">
        <v>82655.34</v>
      </c>
      <c r="N133">
        <v>4748.42</v>
      </c>
      <c r="P133">
        <v>9000</v>
      </c>
      <c r="R133">
        <v>-350886.08</v>
      </c>
      <c r="S133">
        <v>2072080.16</v>
      </c>
      <c r="U133">
        <v>772315.57</v>
      </c>
      <c r="V133">
        <v>199840</v>
      </c>
      <c r="W133">
        <v>2964.78</v>
      </c>
      <c r="Y133">
        <v>1268071.1399999999</v>
      </c>
      <c r="Z133">
        <v>460184.34</v>
      </c>
      <c r="AA133">
        <v>1602341.3</v>
      </c>
      <c r="AB133">
        <v>3000</v>
      </c>
      <c r="AD133">
        <v>1015118.91</v>
      </c>
      <c r="AE133">
        <v>91302.45</v>
      </c>
      <c r="AI133">
        <v>246502.34</v>
      </c>
    </row>
    <row r="134" spans="1:35" x14ac:dyDescent="0.25">
      <c r="A134" t="s">
        <v>2259</v>
      </c>
      <c r="B134">
        <v>1225579.82</v>
      </c>
      <c r="C134">
        <v>191626.46</v>
      </c>
      <c r="D134">
        <v>349228.93</v>
      </c>
      <c r="G134">
        <v>278798.17</v>
      </c>
      <c r="H134">
        <v>173866.07</v>
      </c>
      <c r="L134">
        <v>275495.45</v>
      </c>
      <c r="N134">
        <v>4735.8999999999996</v>
      </c>
      <c r="P134">
        <v>24000</v>
      </c>
      <c r="R134">
        <v>-1146057.01</v>
      </c>
      <c r="S134">
        <v>3517785.78</v>
      </c>
      <c r="U134">
        <v>3525456.88</v>
      </c>
      <c r="V134">
        <v>341470</v>
      </c>
      <c r="W134">
        <v>2919.04</v>
      </c>
      <c r="Y134">
        <v>1420972</v>
      </c>
      <c r="Z134">
        <v>18700</v>
      </c>
      <c r="AA134">
        <v>1868909</v>
      </c>
      <c r="AD134">
        <v>2083042.65</v>
      </c>
      <c r="AE134">
        <v>47292.93</v>
      </c>
      <c r="AI134">
        <v>1767134.01</v>
      </c>
    </row>
    <row r="135" spans="1:35" x14ac:dyDescent="0.25">
      <c r="A135" t="s">
        <v>2260</v>
      </c>
      <c r="B135">
        <v>546167.65</v>
      </c>
      <c r="C135">
        <v>46709.91</v>
      </c>
      <c r="D135">
        <v>0</v>
      </c>
      <c r="G135">
        <v>219847.78</v>
      </c>
      <c r="H135">
        <v>78057.210000000006</v>
      </c>
      <c r="K135">
        <v>0</v>
      </c>
      <c r="L135">
        <v>110322.73</v>
      </c>
      <c r="N135">
        <v>3490</v>
      </c>
      <c r="P135">
        <v>23730</v>
      </c>
      <c r="R135">
        <v>-1471709.15</v>
      </c>
      <c r="S135">
        <v>2461639.23</v>
      </c>
      <c r="U135">
        <v>772629.29</v>
      </c>
      <c r="W135">
        <v>1621.75</v>
      </c>
      <c r="Y135">
        <v>1632799.35</v>
      </c>
      <c r="Z135">
        <v>434230.49</v>
      </c>
      <c r="AA135">
        <v>1897296.35</v>
      </c>
      <c r="AB135">
        <v>14566.05</v>
      </c>
      <c r="AD135">
        <v>971925.36</v>
      </c>
      <c r="AE135">
        <v>63175.05</v>
      </c>
      <c r="AI135">
        <v>131008.33</v>
      </c>
    </row>
    <row r="136" spans="1:35" x14ac:dyDescent="0.25">
      <c r="A136" t="s">
        <v>2261</v>
      </c>
      <c r="B136">
        <v>406193.51</v>
      </c>
      <c r="C136">
        <v>41277.120000000003</v>
      </c>
      <c r="D136">
        <v>145412.71</v>
      </c>
      <c r="G136">
        <v>1240507.47</v>
      </c>
      <c r="H136">
        <v>229455.91</v>
      </c>
      <c r="K136">
        <v>0</v>
      </c>
      <c r="L136">
        <v>71663.28</v>
      </c>
      <c r="N136">
        <v>2940</v>
      </c>
      <c r="P136">
        <v>94919.5</v>
      </c>
      <c r="R136">
        <v>928261.09</v>
      </c>
      <c r="S136">
        <v>1490475.39</v>
      </c>
      <c r="U136">
        <v>740020.28</v>
      </c>
      <c r="W136">
        <v>873.85</v>
      </c>
      <c r="Y136">
        <v>1009370</v>
      </c>
      <c r="Z136">
        <v>120235.7</v>
      </c>
      <c r="AA136">
        <v>1288532.7</v>
      </c>
      <c r="AD136">
        <v>684047.24</v>
      </c>
      <c r="AE136">
        <v>142176.06</v>
      </c>
      <c r="AI136">
        <v>281156.37</v>
      </c>
    </row>
    <row r="137" spans="1:35" x14ac:dyDescent="0.25">
      <c r="A137" t="s">
        <v>2262</v>
      </c>
      <c r="B137">
        <v>1324381.96</v>
      </c>
      <c r="C137">
        <v>72869.45</v>
      </c>
      <c r="D137">
        <v>360055.38</v>
      </c>
      <c r="G137">
        <v>921039.98</v>
      </c>
      <c r="H137">
        <v>497971.82</v>
      </c>
      <c r="K137">
        <v>3900</v>
      </c>
      <c r="L137">
        <v>134376.56</v>
      </c>
      <c r="N137">
        <v>7640</v>
      </c>
      <c r="P137">
        <v>46500</v>
      </c>
      <c r="R137">
        <v>-1117421.45</v>
      </c>
      <c r="S137">
        <v>3529981.97</v>
      </c>
      <c r="U137">
        <v>3098649.82</v>
      </c>
      <c r="V137">
        <v>8500</v>
      </c>
      <c r="W137">
        <v>2224.46</v>
      </c>
      <c r="Y137">
        <v>1204258.6000000001</v>
      </c>
      <c r="Z137">
        <v>112000</v>
      </c>
      <c r="AA137">
        <v>1951463.6</v>
      </c>
      <c r="AB137">
        <v>11080</v>
      </c>
      <c r="AD137">
        <v>1552231.19</v>
      </c>
      <c r="AE137">
        <v>135052.57999999999</v>
      </c>
      <c r="AI137">
        <v>204464</v>
      </c>
    </row>
    <row r="138" spans="1:35" x14ac:dyDescent="0.25">
      <c r="A138" t="s">
        <v>2263</v>
      </c>
      <c r="B138">
        <v>1063795.1200000001</v>
      </c>
      <c r="C138">
        <v>70957.03</v>
      </c>
      <c r="D138">
        <v>158911.51</v>
      </c>
      <c r="G138">
        <v>242851.63</v>
      </c>
      <c r="H138">
        <v>162708.48000000001</v>
      </c>
      <c r="K138">
        <v>0</v>
      </c>
      <c r="L138">
        <v>80915</v>
      </c>
      <c r="N138">
        <v>2216.79</v>
      </c>
      <c r="P138">
        <v>190680</v>
      </c>
      <c r="R138">
        <v>-716859.09</v>
      </c>
      <c r="S138">
        <v>1467910.57</v>
      </c>
      <c r="U138">
        <v>3277335.97</v>
      </c>
      <c r="W138">
        <v>1324.8</v>
      </c>
      <c r="Y138">
        <v>1129182</v>
      </c>
      <c r="Z138">
        <v>831147.77</v>
      </c>
      <c r="AA138">
        <v>1457247.84</v>
      </c>
      <c r="AB138">
        <v>3820</v>
      </c>
      <c r="AC138">
        <v>10000</v>
      </c>
      <c r="AD138">
        <v>1066505.28</v>
      </c>
      <c r="AE138">
        <v>64992.24</v>
      </c>
      <c r="AI138">
        <v>1962064.68</v>
      </c>
    </row>
    <row r="139" spans="1:35" x14ac:dyDescent="0.25">
      <c r="A139" t="s">
        <v>2264</v>
      </c>
      <c r="B139">
        <v>743864.75</v>
      </c>
      <c r="C139">
        <v>238905.09</v>
      </c>
      <c r="D139">
        <v>82755.28</v>
      </c>
      <c r="G139">
        <v>165117.85999999999</v>
      </c>
      <c r="H139">
        <v>819991.52</v>
      </c>
      <c r="K139">
        <v>50649</v>
      </c>
      <c r="L139">
        <v>112365.15</v>
      </c>
      <c r="N139">
        <v>4147.8999999999996</v>
      </c>
      <c r="P139">
        <v>9998</v>
      </c>
      <c r="R139">
        <v>662715.4</v>
      </c>
      <c r="S139">
        <v>431311.75</v>
      </c>
      <c r="U139">
        <v>3778932.9</v>
      </c>
      <c r="V139">
        <v>68000</v>
      </c>
      <c r="W139">
        <v>1912.79</v>
      </c>
      <c r="Y139">
        <v>1068781</v>
      </c>
      <c r="Z139">
        <v>1172308.8999999999</v>
      </c>
      <c r="AA139">
        <v>1442529</v>
      </c>
      <c r="AD139">
        <v>1178061.6299999999</v>
      </c>
      <c r="AE139">
        <v>201454.27</v>
      </c>
      <c r="AI139">
        <v>2488443.39</v>
      </c>
    </row>
    <row r="140" spans="1:35" x14ac:dyDescent="0.25">
      <c r="A140" t="s">
        <v>2265</v>
      </c>
      <c r="B140">
        <v>508961.73</v>
      </c>
      <c r="C140">
        <v>76878.89</v>
      </c>
      <c r="D140">
        <v>324859.33</v>
      </c>
      <c r="G140">
        <v>319269.15000000002</v>
      </c>
      <c r="H140">
        <v>273983.61</v>
      </c>
      <c r="K140">
        <v>0</v>
      </c>
      <c r="L140">
        <v>80646.600000000006</v>
      </c>
      <c r="N140">
        <v>2922</v>
      </c>
      <c r="R140">
        <v>-553604.82999999996</v>
      </c>
      <c r="S140">
        <v>2115546</v>
      </c>
      <c r="U140">
        <v>1273846.3500000001</v>
      </c>
      <c r="V140">
        <v>15000</v>
      </c>
      <c r="W140">
        <v>1335.24</v>
      </c>
      <c r="Y140">
        <v>1281910</v>
      </c>
      <c r="Z140">
        <v>51900</v>
      </c>
      <c r="AA140">
        <v>1535026</v>
      </c>
      <c r="AB140">
        <v>2960</v>
      </c>
      <c r="AD140">
        <v>955156.93</v>
      </c>
      <c r="AE140">
        <v>98229.92</v>
      </c>
      <c r="AI140">
        <v>174175.8</v>
      </c>
    </row>
    <row r="141" spans="1:35" x14ac:dyDescent="0.25">
      <c r="A141" t="s">
        <v>2266</v>
      </c>
      <c r="B141">
        <v>172941.25</v>
      </c>
      <c r="C141">
        <v>39519.589999999997</v>
      </c>
      <c r="D141">
        <v>132127.04999999999</v>
      </c>
      <c r="G141">
        <v>586683.21</v>
      </c>
      <c r="H141">
        <v>138887.26</v>
      </c>
      <c r="L141">
        <v>137284.26999999999</v>
      </c>
      <c r="N141">
        <v>4300</v>
      </c>
      <c r="R141">
        <v>-1386372.6</v>
      </c>
      <c r="S141">
        <v>2263113.85</v>
      </c>
      <c r="U141">
        <v>669855.18000000005</v>
      </c>
      <c r="V141">
        <v>230</v>
      </c>
      <c r="W141">
        <v>234.67</v>
      </c>
      <c r="Y141">
        <v>2039541</v>
      </c>
      <c r="Z141">
        <v>324485.86</v>
      </c>
      <c r="AA141">
        <v>2419880</v>
      </c>
      <c r="AD141">
        <v>287234.76</v>
      </c>
      <c r="AE141">
        <v>63468.88</v>
      </c>
      <c r="AI141">
        <v>211930.23</v>
      </c>
    </row>
    <row r="142" spans="1:35" x14ac:dyDescent="0.25">
      <c r="A142" t="s">
        <v>2267</v>
      </c>
      <c r="B142">
        <v>587692.41</v>
      </c>
      <c r="C142">
        <v>266833.21999999997</v>
      </c>
      <c r="D142">
        <v>382396.82</v>
      </c>
      <c r="G142">
        <v>453949.18</v>
      </c>
      <c r="H142">
        <v>164948.25</v>
      </c>
      <c r="K142">
        <v>2000</v>
      </c>
      <c r="L142">
        <v>94575.67</v>
      </c>
      <c r="M142">
        <v>137392.9</v>
      </c>
      <c r="N142">
        <v>13909.09</v>
      </c>
      <c r="R142">
        <v>-1265198.32</v>
      </c>
      <c r="S142">
        <v>2512572.4500000002</v>
      </c>
      <c r="U142">
        <v>2337508.94</v>
      </c>
      <c r="V142">
        <v>43300</v>
      </c>
      <c r="W142">
        <v>1352.05</v>
      </c>
      <c r="Y142">
        <v>1521387.2</v>
      </c>
      <c r="Z142">
        <v>595457.35</v>
      </c>
      <c r="AA142">
        <v>2037962.2</v>
      </c>
      <c r="AB142">
        <v>10160</v>
      </c>
      <c r="AD142">
        <v>1357141.23</v>
      </c>
      <c r="AE142">
        <v>76964.179999999993</v>
      </c>
      <c r="AI142">
        <v>656209.84</v>
      </c>
    </row>
    <row r="143" spans="1:35" x14ac:dyDescent="0.25">
      <c r="A143" t="s">
        <v>2268</v>
      </c>
      <c r="B143">
        <v>1449072.56</v>
      </c>
      <c r="C143">
        <v>219954.39</v>
      </c>
      <c r="D143">
        <v>147188.22</v>
      </c>
      <c r="G143">
        <v>1225069.58</v>
      </c>
      <c r="H143">
        <v>250085.59</v>
      </c>
      <c r="K143">
        <v>3500</v>
      </c>
      <c r="L143">
        <v>164963.47</v>
      </c>
      <c r="N143">
        <v>5498</v>
      </c>
      <c r="P143">
        <v>215490</v>
      </c>
      <c r="R143">
        <v>2049582.64</v>
      </c>
      <c r="S143">
        <v>1298036.29</v>
      </c>
      <c r="U143">
        <v>2171543.31</v>
      </c>
      <c r="V143">
        <v>73500</v>
      </c>
      <c r="W143">
        <v>3536.15</v>
      </c>
      <c r="Y143">
        <v>1356377.35</v>
      </c>
      <c r="Z143">
        <v>82813.3</v>
      </c>
      <c r="AA143">
        <v>1841366.65</v>
      </c>
      <c r="AB143">
        <v>1320</v>
      </c>
      <c r="AD143">
        <v>1524712.37</v>
      </c>
      <c r="AE143">
        <v>191196.94</v>
      </c>
      <c r="AI143">
        <v>574874.21</v>
      </c>
    </row>
    <row r="144" spans="1:35" x14ac:dyDescent="0.25">
      <c r="A144" t="s">
        <v>2269</v>
      </c>
      <c r="B144">
        <v>645381.96</v>
      </c>
      <c r="C144">
        <v>81435.33</v>
      </c>
      <c r="D144">
        <v>354603.99</v>
      </c>
      <c r="G144">
        <v>392289.48</v>
      </c>
      <c r="H144">
        <v>72042.490000000005</v>
      </c>
      <c r="K144">
        <v>4300</v>
      </c>
      <c r="L144">
        <v>81179</v>
      </c>
      <c r="N144">
        <v>0</v>
      </c>
      <c r="R144">
        <v>-290972.51</v>
      </c>
      <c r="S144">
        <v>1854562.35</v>
      </c>
      <c r="U144">
        <v>969528.09</v>
      </c>
      <c r="V144">
        <v>125304</v>
      </c>
      <c r="W144">
        <v>951.82</v>
      </c>
      <c r="Y144">
        <v>812994</v>
      </c>
      <c r="Z144">
        <v>81272.08</v>
      </c>
      <c r="AA144">
        <v>1053054</v>
      </c>
      <c r="AB144">
        <v>6020</v>
      </c>
      <c r="AD144">
        <v>832778.81</v>
      </c>
      <c r="AE144">
        <v>148236.92000000001</v>
      </c>
      <c r="AI144">
        <v>53275.85</v>
      </c>
    </row>
    <row r="145" spans="1:35" x14ac:dyDescent="0.25">
      <c r="A145" t="s">
        <v>2270</v>
      </c>
      <c r="B145">
        <v>2078993.59</v>
      </c>
      <c r="C145">
        <v>266608.07</v>
      </c>
      <c r="D145">
        <v>278684.84999999998</v>
      </c>
      <c r="G145">
        <v>260933.99</v>
      </c>
      <c r="H145">
        <v>496137.18</v>
      </c>
      <c r="K145">
        <v>2150</v>
      </c>
      <c r="L145">
        <v>241027.84</v>
      </c>
      <c r="N145">
        <v>5314</v>
      </c>
      <c r="R145">
        <v>-85737.51</v>
      </c>
      <c r="S145">
        <v>3974625.34</v>
      </c>
      <c r="U145">
        <v>1700045.51</v>
      </c>
      <c r="V145">
        <v>281934</v>
      </c>
      <c r="W145">
        <v>4340.3500000000004</v>
      </c>
      <c r="Y145">
        <v>1484763</v>
      </c>
      <c r="Z145">
        <v>126636.89</v>
      </c>
      <c r="AA145">
        <v>2109150</v>
      </c>
      <c r="AB145">
        <v>20120</v>
      </c>
      <c r="AD145">
        <v>1861502.17</v>
      </c>
      <c r="AE145">
        <v>218810.59</v>
      </c>
      <c r="AI145">
        <v>144158.98000000001</v>
      </c>
    </row>
    <row r="146" spans="1:35" x14ac:dyDescent="0.25">
      <c r="A146" t="s">
        <v>2271</v>
      </c>
      <c r="B146">
        <v>635818.96</v>
      </c>
      <c r="C146">
        <v>346284.7</v>
      </c>
      <c r="D146">
        <v>51089.95</v>
      </c>
      <c r="G146">
        <v>702819.97</v>
      </c>
      <c r="H146">
        <v>349446.21</v>
      </c>
      <c r="K146">
        <v>5000</v>
      </c>
      <c r="L146">
        <v>47395.4</v>
      </c>
      <c r="N146">
        <v>1162</v>
      </c>
      <c r="R146">
        <v>-621741.34</v>
      </c>
      <c r="S146">
        <v>2427116.52</v>
      </c>
      <c r="U146">
        <v>1117530.79</v>
      </c>
      <c r="V146">
        <v>233864</v>
      </c>
      <c r="W146">
        <v>900.76</v>
      </c>
      <c r="Y146">
        <v>797170.5</v>
      </c>
      <c r="Z146">
        <v>75709.2</v>
      </c>
      <c r="AA146">
        <v>1009551.22</v>
      </c>
      <c r="AB146">
        <v>102320</v>
      </c>
      <c r="AC146">
        <v>2340</v>
      </c>
      <c r="AD146">
        <v>680292.75</v>
      </c>
      <c r="AE146">
        <v>105979.07</v>
      </c>
      <c r="AI146">
        <v>98165</v>
      </c>
    </row>
    <row r="147" spans="1:35" x14ac:dyDescent="0.25">
      <c r="A147" t="s">
        <v>2272</v>
      </c>
      <c r="B147">
        <v>1537708.51</v>
      </c>
      <c r="C147">
        <v>60113.63</v>
      </c>
      <c r="D147">
        <v>40601.160000000003</v>
      </c>
      <c r="G147">
        <v>381823.51</v>
      </c>
      <c r="H147">
        <v>657737.84</v>
      </c>
      <c r="K147">
        <v>13050</v>
      </c>
      <c r="L147">
        <v>143405</v>
      </c>
      <c r="N147">
        <v>2376</v>
      </c>
      <c r="R147">
        <v>352946.12</v>
      </c>
      <c r="S147">
        <v>2538450.7999999998</v>
      </c>
      <c r="U147">
        <v>1966723.56</v>
      </c>
      <c r="V147">
        <v>281934</v>
      </c>
      <c r="W147">
        <v>4012.87</v>
      </c>
      <c r="Y147">
        <v>900690</v>
      </c>
      <c r="Z147">
        <v>104047.4</v>
      </c>
      <c r="AA147">
        <v>1331122</v>
      </c>
      <c r="AD147">
        <v>1342009.0900000001</v>
      </c>
      <c r="AE147">
        <v>58431.39</v>
      </c>
      <c r="AI147">
        <v>898088.62</v>
      </c>
    </row>
    <row r="148" spans="1:35" x14ac:dyDescent="0.25">
      <c r="A148" t="s">
        <v>2273</v>
      </c>
      <c r="B148">
        <v>1880923.33</v>
      </c>
      <c r="C148">
        <v>413985.18</v>
      </c>
      <c r="D148">
        <v>559960.30000000005</v>
      </c>
      <c r="G148">
        <v>552963.88</v>
      </c>
      <c r="H148">
        <v>114575.97</v>
      </c>
      <c r="K148">
        <v>4500</v>
      </c>
      <c r="L148">
        <v>156590.18</v>
      </c>
      <c r="N148">
        <v>0</v>
      </c>
      <c r="R148">
        <v>-555828.30000000005</v>
      </c>
      <c r="S148">
        <v>3053279.47</v>
      </c>
      <c r="U148">
        <v>2427631.73</v>
      </c>
      <c r="V148">
        <v>637018</v>
      </c>
      <c r="W148">
        <v>3517.86</v>
      </c>
      <c r="Y148">
        <v>1617997.5</v>
      </c>
      <c r="Z148">
        <v>92063.12</v>
      </c>
      <c r="AA148">
        <v>2066021.5</v>
      </c>
      <c r="AB148">
        <v>3320</v>
      </c>
      <c r="AD148">
        <v>1282852.67</v>
      </c>
      <c r="AE148">
        <v>115235.41</v>
      </c>
      <c r="AI148">
        <v>446931.32</v>
      </c>
    </row>
    <row r="149" spans="1:35" x14ac:dyDescent="0.25">
      <c r="A149" t="s">
        <v>2274</v>
      </c>
      <c r="B149">
        <v>1840628.6</v>
      </c>
      <c r="C149">
        <v>69106.11</v>
      </c>
      <c r="D149">
        <v>123874.04</v>
      </c>
      <c r="G149">
        <v>158922.29999999999</v>
      </c>
      <c r="H149">
        <v>227707.87</v>
      </c>
      <c r="K149">
        <v>2000</v>
      </c>
      <c r="L149">
        <v>98845</v>
      </c>
      <c r="N149">
        <v>0</v>
      </c>
      <c r="R149">
        <v>468791.17</v>
      </c>
      <c r="S149">
        <v>1819262.69</v>
      </c>
      <c r="U149">
        <v>1344275.28</v>
      </c>
      <c r="V149">
        <v>169450</v>
      </c>
      <c r="W149">
        <v>3681.09</v>
      </c>
      <c r="Y149">
        <v>938378.75</v>
      </c>
      <c r="Z149">
        <v>97557.36</v>
      </c>
      <c r="AA149">
        <v>1574093.75</v>
      </c>
      <c r="AB149">
        <v>5980</v>
      </c>
      <c r="AD149">
        <v>824123.09</v>
      </c>
      <c r="AE149">
        <v>24668.89</v>
      </c>
      <c r="AI149">
        <v>93136.69</v>
      </c>
    </row>
    <row r="150" spans="1:35" x14ac:dyDescent="0.25">
      <c r="A150" t="s">
        <v>2275</v>
      </c>
      <c r="B150">
        <v>349290.68</v>
      </c>
      <c r="C150">
        <v>458797.95</v>
      </c>
      <c r="D150">
        <v>757254.99</v>
      </c>
      <c r="G150">
        <v>394907.52</v>
      </c>
      <c r="H150">
        <v>415061.31</v>
      </c>
      <c r="K150">
        <v>4500</v>
      </c>
      <c r="L150">
        <v>91951.67</v>
      </c>
      <c r="N150">
        <v>0</v>
      </c>
      <c r="R150">
        <v>23771.95</v>
      </c>
      <c r="S150">
        <v>2522678.58</v>
      </c>
      <c r="U150">
        <v>1744521.99</v>
      </c>
      <c r="V150">
        <v>269350</v>
      </c>
      <c r="W150">
        <v>988.24</v>
      </c>
      <c r="Y150">
        <v>1082521</v>
      </c>
      <c r="Z150">
        <v>94021.2</v>
      </c>
      <c r="AA150">
        <v>1566027</v>
      </c>
      <c r="AB150">
        <v>7180</v>
      </c>
      <c r="AD150">
        <v>1780178.46</v>
      </c>
      <c r="AE150">
        <v>70433.119999999995</v>
      </c>
      <c r="AI150">
        <v>35173.599999999999</v>
      </c>
    </row>
    <row r="151" spans="1:35" x14ac:dyDescent="0.25">
      <c r="A151" t="s">
        <v>2276</v>
      </c>
      <c r="B151">
        <v>471123.92</v>
      </c>
      <c r="C151">
        <v>17471.61</v>
      </c>
      <c r="D151">
        <v>82166.720000000001</v>
      </c>
      <c r="G151">
        <v>365055.93</v>
      </c>
      <c r="H151">
        <v>223845.15</v>
      </c>
      <c r="K151">
        <v>7200</v>
      </c>
      <c r="L151">
        <v>96078.51</v>
      </c>
      <c r="N151">
        <v>321.5</v>
      </c>
      <c r="R151">
        <v>-3537283.74</v>
      </c>
      <c r="S151">
        <v>4801199.47</v>
      </c>
      <c r="U151">
        <v>1265690.57</v>
      </c>
      <c r="V151">
        <v>30000</v>
      </c>
      <c r="W151">
        <v>728.09</v>
      </c>
      <c r="Y151">
        <v>1068319</v>
      </c>
      <c r="Z151">
        <v>80492.800000000003</v>
      </c>
      <c r="AA151">
        <v>1401431.78</v>
      </c>
      <c r="AD151">
        <v>1014865.43</v>
      </c>
      <c r="AE151">
        <v>108026.81</v>
      </c>
      <c r="AI151">
        <v>128758.85</v>
      </c>
    </row>
    <row r="152" spans="1:35" x14ac:dyDescent="0.25">
      <c r="A152" t="s">
        <v>2277</v>
      </c>
      <c r="B152">
        <v>1093551.6100000001</v>
      </c>
      <c r="C152">
        <v>91613.75</v>
      </c>
      <c r="D152">
        <v>139990.04999999999</v>
      </c>
      <c r="G152">
        <v>560081.66</v>
      </c>
      <c r="H152">
        <v>251705.09</v>
      </c>
      <c r="K152">
        <v>3000</v>
      </c>
      <c r="L152">
        <v>113354.2</v>
      </c>
      <c r="N152">
        <v>136</v>
      </c>
      <c r="R152">
        <v>-3968867.3</v>
      </c>
      <c r="S152">
        <v>5209136.26</v>
      </c>
      <c r="U152">
        <v>1628524.84</v>
      </c>
      <c r="V152">
        <v>512658</v>
      </c>
      <c r="W152">
        <v>1021.56</v>
      </c>
      <c r="Y152">
        <v>1281157.72</v>
      </c>
      <c r="Z152">
        <v>82594.92</v>
      </c>
      <c r="AA152">
        <v>1598717.72</v>
      </c>
      <c r="AB152">
        <v>22500</v>
      </c>
      <c r="AD152">
        <v>947792.14</v>
      </c>
      <c r="AE152">
        <v>86377.38</v>
      </c>
      <c r="AI152">
        <v>70386.8</v>
      </c>
    </row>
    <row r="153" spans="1:35" x14ac:dyDescent="0.25">
      <c r="A153" t="s">
        <v>2278</v>
      </c>
      <c r="B153">
        <v>924688.49</v>
      </c>
      <c r="C153">
        <v>57827.34</v>
      </c>
      <c r="D153">
        <v>659326.53</v>
      </c>
      <c r="G153">
        <v>258983.74</v>
      </c>
      <c r="H153">
        <v>328371.27</v>
      </c>
      <c r="K153">
        <v>4500</v>
      </c>
      <c r="L153">
        <v>87683.5</v>
      </c>
      <c r="N153">
        <v>0</v>
      </c>
      <c r="R153">
        <v>-42641.31</v>
      </c>
      <c r="S153">
        <v>2453318.4700000002</v>
      </c>
      <c r="U153">
        <v>912325.38</v>
      </c>
      <c r="V153">
        <v>481818</v>
      </c>
      <c r="W153">
        <v>1860.79</v>
      </c>
      <c r="Y153">
        <v>742777</v>
      </c>
      <c r="Z153">
        <v>76381.73</v>
      </c>
      <c r="AA153">
        <v>1062367.25</v>
      </c>
      <c r="AB153">
        <v>10560</v>
      </c>
      <c r="AD153">
        <v>1256447.28</v>
      </c>
      <c r="AE153">
        <v>114863.34</v>
      </c>
      <c r="AI153">
        <v>44588.32</v>
      </c>
    </row>
    <row r="154" spans="1:35" x14ac:dyDescent="0.25">
      <c r="A154" t="s">
        <v>2279</v>
      </c>
      <c r="B154">
        <v>4887677.9000000004</v>
      </c>
      <c r="C154">
        <v>167770.70000000001</v>
      </c>
      <c r="D154">
        <v>151663.15</v>
      </c>
      <c r="G154">
        <v>358392.34</v>
      </c>
      <c r="H154">
        <v>1201789.68</v>
      </c>
      <c r="K154">
        <v>6000</v>
      </c>
      <c r="L154">
        <v>208017.89</v>
      </c>
      <c r="N154">
        <v>0</v>
      </c>
      <c r="R154">
        <v>2621016.0299999998</v>
      </c>
      <c r="S154">
        <v>4517827.99</v>
      </c>
      <c r="U154">
        <v>3132280.41</v>
      </c>
      <c r="W154">
        <v>12703.73</v>
      </c>
      <c r="Y154">
        <v>1933064</v>
      </c>
      <c r="Z154">
        <v>197441.28</v>
      </c>
      <c r="AA154">
        <v>2884780</v>
      </c>
      <c r="AB154">
        <v>12540</v>
      </c>
      <c r="AD154">
        <v>2589846.12</v>
      </c>
      <c r="AE154">
        <v>271360.57</v>
      </c>
      <c r="AI154">
        <v>102530.87</v>
      </c>
    </row>
    <row r="155" spans="1:35" x14ac:dyDescent="0.25">
      <c r="A155" t="s">
        <v>2280</v>
      </c>
      <c r="B155">
        <v>85805.42</v>
      </c>
      <c r="C155">
        <v>166470.82</v>
      </c>
      <c r="D155">
        <v>648412.13</v>
      </c>
      <c r="G155">
        <v>311348.62</v>
      </c>
      <c r="H155">
        <v>124149.54</v>
      </c>
      <c r="K155">
        <v>11500</v>
      </c>
      <c r="L155">
        <v>28906</v>
      </c>
      <c r="N155">
        <v>0</v>
      </c>
      <c r="R155">
        <v>-2047593.27</v>
      </c>
      <c r="S155">
        <v>3061336.79</v>
      </c>
      <c r="U155">
        <v>1593881.05</v>
      </c>
      <c r="V155">
        <v>674542</v>
      </c>
      <c r="W155">
        <v>26.3</v>
      </c>
      <c r="Y155">
        <v>1226477.68</v>
      </c>
      <c r="AA155">
        <v>1583911.68</v>
      </c>
      <c r="AB155">
        <v>5618</v>
      </c>
      <c r="AD155">
        <v>1525672.48</v>
      </c>
      <c r="AE155">
        <v>29604.78</v>
      </c>
      <c r="AI155">
        <v>68083.08</v>
      </c>
    </row>
    <row r="156" spans="1:35" x14ac:dyDescent="0.25">
      <c r="A156" t="s">
        <v>2281</v>
      </c>
      <c r="B156">
        <v>194832.17</v>
      </c>
      <c r="C156">
        <v>75916.75</v>
      </c>
      <c r="D156">
        <v>16142.85</v>
      </c>
      <c r="G156">
        <v>1593165.97</v>
      </c>
      <c r="H156">
        <v>372473.47</v>
      </c>
      <c r="K156">
        <v>0</v>
      </c>
      <c r="L156">
        <v>99643.8</v>
      </c>
      <c r="N156">
        <v>5163.1499999999996</v>
      </c>
      <c r="R156">
        <v>222242.63</v>
      </c>
      <c r="S156">
        <v>2227904.62</v>
      </c>
      <c r="U156">
        <v>1010120.21</v>
      </c>
      <c r="V156">
        <v>85000</v>
      </c>
      <c r="W156">
        <v>307.86</v>
      </c>
      <c r="Y156">
        <v>563178</v>
      </c>
      <c r="Z156">
        <v>61837.919999999998</v>
      </c>
      <c r="AA156">
        <v>1026513.85</v>
      </c>
      <c r="AB156">
        <v>6052</v>
      </c>
      <c r="AD156">
        <v>817007.08</v>
      </c>
      <c r="AE156">
        <v>92821.6</v>
      </c>
      <c r="AI156">
        <v>80472.45</v>
      </c>
    </row>
    <row r="157" spans="1:35" x14ac:dyDescent="0.25">
      <c r="A157" t="s">
        <v>2282</v>
      </c>
      <c r="B157">
        <v>915672.19</v>
      </c>
      <c r="C157">
        <v>1802</v>
      </c>
      <c r="D157">
        <v>694954.79</v>
      </c>
      <c r="G157">
        <v>1136309.8799999999</v>
      </c>
      <c r="H157">
        <v>843024.05</v>
      </c>
      <c r="K157">
        <v>2500</v>
      </c>
      <c r="L157">
        <v>131057.85</v>
      </c>
      <c r="N157">
        <v>0</v>
      </c>
      <c r="R157">
        <v>1606528.25</v>
      </c>
      <c r="S157">
        <v>1652500.79</v>
      </c>
      <c r="U157">
        <v>913592.25</v>
      </c>
      <c r="V157">
        <v>407228</v>
      </c>
      <c r="W157">
        <v>1306.18</v>
      </c>
      <c r="Y157">
        <v>1118741</v>
      </c>
      <c r="Z157">
        <v>113989.12</v>
      </c>
      <c r="AA157">
        <v>1338760</v>
      </c>
      <c r="AB157">
        <v>10740</v>
      </c>
      <c r="AD157">
        <v>924467.25</v>
      </c>
      <c r="AE157">
        <v>81713.279999999999</v>
      </c>
    </row>
    <row r="158" spans="1:35" x14ac:dyDescent="0.25">
      <c r="A158" t="s">
        <v>2283</v>
      </c>
      <c r="B158">
        <v>1194132.08</v>
      </c>
      <c r="C158">
        <v>0</v>
      </c>
      <c r="D158">
        <v>406602.41</v>
      </c>
      <c r="G158">
        <v>811063.23</v>
      </c>
      <c r="H158">
        <v>913642.18</v>
      </c>
      <c r="K158">
        <v>0</v>
      </c>
      <c r="L158">
        <v>116399.3</v>
      </c>
      <c r="N158">
        <v>1050</v>
      </c>
      <c r="R158">
        <v>991728.54</v>
      </c>
      <c r="S158">
        <v>2038406.69</v>
      </c>
      <c r="U158">
        <v>1727835.12</v>
      </c>
      <c r="V158">
        <v>194829</v>
      </c>
      <c r="W158">
        <v>2413.84</v>
      </c>
      <c r="Y158">
        <v>598437</v>
      </c>
      <c r="Z158">
        <v>73459.56</v>
      </c>
      <c r="AA158">
        <v>1117342</v>
      </c>
      <c r="AB158">
        <v>10330</v>
      </c>
      <c r="AD158">
        <v>1129250.83</v>
      </c>
      <c r="AE158">
        <v>162196.32</v>
      </c>
    </row>
    <row r="159" spans="1:35" x14ac:dyDescent="0.25">
      <c r="A159" t="s">
        <v>2284</v>
      </c>
      <c r="B159">
        <v>1709109.56</v>
      </c>
      <c r="C159">
        <v>37044.129999999997</v>
      </c>
      <c r="D159">
        <v>63961.62</v>
      </c>
      <c r="G159">
        <v>968849.76</v>
      </c>
      <c r="H159">
        <v>311621.89</v>
      </c>
      <c r="K159">
        <v>0</v>
      </c>
      <c r="L159">
        <v>116610</v>
      </c>
      <c r="N159">
        <v>995</v>
      </c>
      <c r="R159">
        <v>125283.02</v>
      </c>
      <c r="S159">
        <v>2546107.46</v>
      </c>
      <c r="U159">
        <v>1631777.68</v>
      </c>
      <c r="V159">
        <v>379114</v>
      </c>
      <c r="W159">
        <v>2552.52</v>
      </c>
      <c r="Y159">
        <v>1456007</v>
      </c>
      <c r="Z159">
        <v>135995.22</v>
      </c>
      <c r="AA159">
        <v>1676977.5</v>
      </c>
      <c r="AB159">
        <v>4540</v>
      </c>
      <c r="AD159">
        <v>1295891.6599999999</v>
      </c>
      <c r="AE159">
        <v>202470.72</v>
      </c>
      <c r="AI159">
        <v>123975.06</v>
      </c>
    </row>
    <row r="160" spans="1:35" x14ac:dyDescent="0.25">
      <c r="A160" t="s">
        <v>2285</v>
      </c>
      <c r="B160">
        <v>194428.82</v>
      </c>
      <c r="C160">
        <v>42902.54</v>
      </c>
      <c r="D160">
        <v>137303.54</v>
      </c>
      <c r="G160">
        <v>379690.56</v>
      </c>
      <c r="H160">
        <v>923183.4</v>
      </c>
      <c r="K160">
        <v>0</v>
      </c>
      <c r="L160">
        <v>4050.04</v>
      </c>
      <c r="N160">
        <v>0</v>
      </c>
      <c r="R160">
        <v>-458466.42</v>
      </c>
      <c r="S160">
        <v>2320392.7599999998</v>
      </c>
      <c r="U160">
        <v>1194060.1399999999</v>
      </c>
      <c r="Y160">
        <v>1004605</v>
      </c>
      <c r="Z160">
        <v>61776.800000000003</v>
      </c>
      <c r="AA160">
        <v>1236957</v>
      </c>
      <c r="AB160">
        <v>4488</v>
      </c>
      <c r="AD160">
        <v>790522.56</v>
      </c>
      <c r="AE160">
        <v>22372.080000000002</v>
      </c>
      <c r="AI160">
        <v>394569.82</v>
      </c>
    </row>
    <row r="161" spans="1:35" x14ac:dyDescent="0.25">
      <c r="A161" t="s">
        <v>2286</v>
      </c>
      <c r="B161">
        <v>834316.17</v>
      </c>
      <c r="C161">
        <v>90200.25</v>
      </c>
      <c r="D161">
        <v>94799.54</v>
      </c>
      <c r="G161">
        <v>348392.89</v>
      </c>
      <c r="H161">
        <v>343083.34</v>
      </c>
      <c r="K161">
        <v>3000</v>
      </c>
      <c r="L161">
        <v>79663</v>
      </c>
      <c r="N161">
        <v>0</v>
      </c>
      <c r="R161">
        <v>-1350623.82</v>
      </c>
      <c r="S161">
        <v>2754433.99</v>
      </c>
      <c r="U161">
        <v>1320754.02</v>
      </c>
      <c r="V161">
        <v>156252</v>
      </c>
      <c r="W161">
        <v>1118.5899999999999</v>
      </c>
      <c r="Y161">
        <v>1205993.25</v>
      </c>
      <c r="Z161">
        <v>86129</v>
      </c>
      <c r="AA161">
        <v>1443901.25</v>
      </c>
      <c r="AD161">
        <v>840009.81</v>
      </c>
      <c r="AE161">
        <v>119190.53</v>
      </c>
      <c r="AI161">
        <v>142826.25</v>
      </c>
    </row>
    <row r="162" spans="1:35" x14ac:dyDescent="0.25">
      <c r="A162" t="s">
        <v>2287</v>
      </c>
      <c r="B162">
        <v>736469.07</v>
      </c>
      <c r="C162">
        <v>122899.03</v>
      </c>
      <c r="D162">
        <v>41420.18</v>
      </c>
      <c r="G162">
        <v>318025</v>
      </c>
      <c r="H162">
        <v>604006.34</v>
      </c>
      <c r="K162">
        <v>5000</v>
      </c>
      <c r="L162">
        <v>123155.29</v>
      </c>
      <c r="N162">
        <v>2244</v>
      </c>
      <c r="R162">
        <v>-2316653.46</v>
      </c>
      <c r="S162">
        <v>4163724</v>
      </c>
      <c r="U162">
        <v>1458758.96</v>
      </c>
      <c r="V162">
        <v>120000</v>
      </c>
      <c r="W162">
        <v>1295.8800000000001</v>
      </c>
      <c r="Y162">
        <v>1200513.68</v>
      </c>
      <c r="Z162">
        <v>124291.18</v>
      </c>
      <c r="AA162">
        <v>1647389.1</v>
      </c>
      <c r="AC162">
        <v>15882</v>
      </c>
      <c r="AD162">
        <v>1219507.97</v>
      </c>
      <c r="AE162">
        <v>40713.919999999998</v>
      </c>
      <c r="AI162">
        <v>136016.92000000001</v>
      </c>
    </row>
    <row r="163" spans="1:35" x14ac:dyDescent="0.25">
      <c r="A163" t="s">
        <v>2288</v>
      </c>
      <c r="B163">
        <v>1057301</v>
      </c>
      <c r="C163">
        <v>6680.36</v>
      </c>
      <c r="D163">
        <v>82439.83</v>
      </c>
      <c r="G163">
        <v>126289.23</v>
      </c>
      <c r="H163">
        <v>436257.59</v>
      </c>
      <c r="K163">
        <v>4820.75</v>
      </c>
      <c r="L163">
        <v>26970</v>
      </c>
      <c r="N163">
        <v>410.37</v>
      </c>
      <c r="R163">
        <v>-68904.850000000006</v>
      </c>
      <c r="S163">
        <v>1741122.88</v>
      </c>
      <c r="U163">
        <v>746013.61</v>
      </c>
      <c r="V163">
        <v>166696</v>
      </c>
      <c r="W163">
        <v>2610.7399999999998</v>
      </c>
      <c r="Y163">
        <v>674380</v>
      </c>
      <c r="Z163">
        <v>630</v>
      </c>
      <c r="AA163">
        <v>901110</v>
      </c>
      <c r="AB163">
        <v>10380</v>
      </c>
      <c r="AD163">
        <v>566224.93999999994</v>
      </c>
      <c r="AE163">
        <v>106560.19</v>
      </c>
      <c r="AG163">
        <v>506.36</v>
      </c>
      <c r="AI163">
        <v>1000</v>
      </c>
    </row>
    <row r="164" spans="1:35" x14ac:dyDescent="0.25">
      <c r="A164" t="s">
        <v>2289</v>
      </c>
      <c r="B164">
        <v>1453504.23</v>
      </c>
      <c r="C164">
        <v>2745390.81</v>
      </c>
      <c r="D164">
        <v>138433.01999999999</v>
      </c>
      <c r="G164">
        <v>230973.33</v>
      </c>
      <c r="H164">
        <v>332843.46999999997</v>
      </c>
      <c r="K164">
        <v>8000</v>
      </c>
      <c r="L164">
        <v>110873.45</v>
      </c>
      <c r="N164">
        <v>1030.97</v>
      </c>
      <c r="R164">
        <v>-1108424.8</v>
      </c>
      <c r="S164">
        <v>5043639.74</v>
      </c>
      <c r="T164">
        <v>730</v>
      </c>
      <c r="U164">
        <v>2682207.69</v>
      </c>
      <c r="V164">
        <v>187793</v>
      </c>
      <c r="W164">
        <v>3228.55</v>
      </c>
      <c r="Y164">
        <v>2061399.84</v>
      </c>
      <c r="Z164">
        <v>50000</v>
      </c>
      <c r="AA164">
        <v>2820455.84</v>
      </c>
      <c r="AB164">
        <v>34633</v>
      </c>
      <c r="AC164">
        <v>53784</v>
      </c>
      <c r="AD164">
        <v>1122095.79</v>
      </c>
      <c r="AE164">
        <v>56475.76</v>
      </c>
      <c r="AI164">
        <v>51889.19</v>
      </c>
    </row>
    <row r="165" spans="1:35" x14ac:dyDescent="0.25">
      <c r="A165" t="s">
        <v>2290</v>
      </c>
      <c r="B165">
        <v>536510.67000000004</v>
      </c>
      <c r="C165">
        <v>477950.23</v>
      </c>
      <c r="D165">
        <v>29684.18</v>
      </c>
      <c r="G165">
        <v>205586.92</v>
      </c>
      <c r="H165">
        <v>391049.02</v>
      </c>
      <c r="K165">
        <v>10074.77</v>
      </c>
      <c r="L165">
        <v>73145.899999999994</v>
      </c>
      <c r="N165">
        <v>2713.47</v>
      </c>
      <c r="R165">
        <v>-2229556.64</v>
      </c>
      <c r="S165">
        <v>3325480.98</v>
      </c>
      <c r="U165">
        <v>1292290.77</v>
      </c>
      <c r="V165">
        <v>313258</v>
      </c>
      <c r="W165">
        <v>1118.3699999999999</v>
      </c>
      <c r="Y165">
        <v>743596</v>
      </c>
      <c r="Z165">
        <v>30000</v>
      </c>
      <c r="AA165">
        <v>1129092.3799999999</v>
      </c>
      <c r="AB165">
        <v>5660</v>
      </c>
      <c r="AC165">
        <v>13400</v>
      </c>
      <c r="AD165">
        <v>629951.34</v>
      </c>
      <c r="AE165">
        <v>140774.16</v>
      </c>
      <c r="AI165">
        <v>2462.7199999999998</v>
      </c>
    </row>
    <row r="166" spans="1:35" x14ac:dyDescent="0.25">
      <c r="A166" t="s">
        <v>2291</v>
      </c>
      <c r="B166">
        <v>472915.76</v>
      </c>
      <c r="C166">
        <v>2594900.5499999998</v>
      </c>
      <c r="D166">
        <v>91717.36</v>
      </c>
      <c r="G166">
        <v>280904.59000000003</v>
      </c>
      <c r="H166">
        <v>815102.5</v>
      </c>
      <c r="K166">
        <v>5000</v>
      </c>
      <c r="L166">
        <v>112779.16</v>
      </c>
      <c r="N166">
        <v>10227.959999999999</v>
      </c>
      <c r="R166">
        <v>235538.44</v>
      </c>
      <c r="S166">
        <v>2391351.64</v>
      </c>
      <c r="U166">
        <v>2698308.31</v>
      </c>
      <c r="V166">
        <v>307741</v>
      </c>
      <c r="W166">
        <v>1298.07</v>
      </c>
      <c r="Y166">
        <v>1233994.24</v>
      </c>
      <c r="Z166">
        <v>65000</v>
      </c>
      <c r="AA166">
        <v>1495797.24</v>
      </c>
      <c r="AB166">
        <v>1460</v>
      </c>
      <c r="AC166">
        <v>5400</v>
      </c>
      <c r="AD166">
        <v>1094232.21</v>
      </c>
      <c r="AE166">
        <v>190638.61</v>
      </c>
      <c r="AI166">
        <v>18170</v>
      </c>
    </row>
    <row r="167" spans="1:35" x14ac:dyDescent="0.25">
      <c r="A167" t="s">
        <v>2292</v>
      </c>
      <c r="B167">
        <v>3691242.32</v>
      </c>
      <c r="C167">
        <v>1987077.93</v>
      </c>
      <c r="D167">
        <v>111467.95</v>
      </c>
      <c r="G167">
        <v>93455.24</v>
      </c>
      <c r="H167">
        <v>814587.94</v>
      </c>
      <c r="L167">
        <v>249035</v>
      </c>
      <c r="N167">
        <v>0</v>
      </c>
      <c r="R167">
        <v>2278379.48</v>
      </c>
      <c r="S167">
        <v>3361619.92</v>
      </c>
      <c r="U167">
        <v>2393958.54</v>
      </c>
      <c r="V167">
        <v>542120</v>
      </c>
      <c r="W167">
        <v>8572.76</v>
      </c>
      <c r="Y167">
        <v>1211848.45</v>
      </c>
      <c r="Z167">
        <v>50000</v>
      </c>
      <c r="AA167">
        <v>1939583.45</v>
      </c>
      <c r="AB167">
        <v>6060</v>
      </c>
      <c r="AC167">
        <v>17260</v>
      </c>
      <c r="AD167">
        <v>1280970.56</v>
      </c>
      <c r="AE167">
        <v>119053.75999999999</v>
      </c>
      <c r="AI167">
        <v>34775</v>
      </c>
    </row>
    <row r="168" spans="1:35" x14ac:dyDescent="0.25">
      <c r="A168" t="s">
        <v>2293</v>
      </c>
      <c r="B168">
        <v>3424306.6</v>
      </c>
      <c r="C168">
        <v>9062074.0899999999</v>
      </c>
      <c r="D168">
        <v>161502.19</v>
      </c>
      <c r="G168">
        <v>173067.23</v>
      </c>
      <c r="H168">
        <v>162310.73000000001</v>
      </c>
      <c r="K168">
        <v>4300</v>
      </c>
      <c r="L168">
        <v>93620.25</v>
      </c>
      <c r="N168">
        <v>9573.74</v>
      </c>
      <c r="R168">
        <v>9967498.9100000001</v>
      </c>
      <c r="S168">
        <v>1760380.65</v>
      </c>
      <c r="U168">
        <v>3103528.46</v>
      </c>
      <c r="V168">
        <v>1002432</v>
      </c>
      <c r="W168">
        <v>7459.44</v>
      </c>
      <c r="Y168">
        <v>876355.6</v>
      </c>
      <c r="AA168">
        <v>1555327.6</v>
      </c>
      <c r="AB168">
        <v>21199</v>
      </c>
      <c r="AC168">
        <v>39308</v>
      </c>
      <c r="AD168">
        <v>2152953.61</v>
      </c>
      <c r="AE168">
        <v>64300</v>
      </c>
      <c r="AI168">
        <v>8800</v>
      </c>
    </row>
    <row r="169" spans="1:35" x14ac:dyDescent="0.25">
      <c r="A169" t="s">
        <v>2294</v>
      </c>
      <c r="B169">
        <v>638736.76</v>
      </c>
      <c r="C169">
        <v>1757502.95</v>
      </c>
      <c r="D169">
        <v>111938.31</v>
      </c>
      <c r="G169">
        <v>105781.06</v>
      </c>
      <c r="H169">
        <v>832095.97</v>
      </c>
      <c r="K169">
        <v>4000</v>
      </c>
      <c r="L169">
        <v>68840</v>
      </c>
      <c r="N169">
        <v>2709.89</v>
      </c>
      <c r="R169">
        <v>660649.59</v>
      </c>
      <c r="S169">
        <v>2322668.0699999998</v>
      </c>
      <c r="U169">
        <v>1698414.13</v>
      </c>
      <c r="V169">
        <v>624956</v>
      </c>
      <c r="W169">
        <v>1301.29</v>
      </c>
      <c r="Y169">
        <v>1155704</v>
      </c>
      <c r="AA169">
        <v>1544716</v>
      </c>
      <c r="AB169">
        <v>8510</v>
      </c>
      <c r="AC169">
        <v>16550</v>
      </c>
      <c r="AD169">
        <v>1375621.28</v>
      </c>
      <c r="AE169">
        <v>142209.12</v>
      </c>
      <c r="AI169">
        <v>5581.52</v>
      </c>
    </row>
    <row r="170" spans="1:35" x14ac:dyDescent="0.25">
      <c r="A170" t="s">
        <v>2295</v>
      </c>
      <c r="B170">
        <v>1333413.95</v>
      </c>
      <c r="C170">
        <v>2828240.1</v>
      </c>
      <c r="D170">
        <v>135197.22</v>
      </c>
      <c r="G170">
        <v>90485.13</v>
      </c>
      <c r="H170">
        <v>393292.21</v>
      </c>
      <c r="K170">
        <v>4000</v>
      </c>
      <c r="L170">
        <v>88340</v>
      </c>
      <c r="N170">
        <v>940.03</v>
      </c>
      <c r="R170">
        <v>2025147.95</v>
      </c>
      <c r="S170">
        <v>2698130.22</v>
      </c>
      <c r="U170">
        <v>2326166.06</v>
      </c>
      <c r="V170">
        <v>60000</v>
      </c>
      <c r="W170">
        <v>4414.67</v>
      </c>
      <c r="Y170">
        <v>782512</v>
      </c>
      <c r="AA170">
        <v>1399947</v>
      </c>
      <c r="AB170">
        <v>12120</v>
      </c>
      <c r="AC170">
        <v>32240</v>
      </c>
      <c r="AD170">
        <v>1557777.04</v>
      </c>
      <c r="AE170">
        <v>170003.28</v>
      </c>
      <c r="AI170">
        <v>36935</v>
      </c>
    </row>
    <row r="171" spans="1:35" x14ac:dyDescent="0.25">
      <c r="A171" t="s">
        <v>2296</v>
      </c>
      <c r="B171">
        <v>861662.38</v>
      </c>
      <c r="C171">
        <v>1199031.8500000001</v>
      </c>
      <c r="D171">
        <v>61679.49</v>
      </c>
      <c r="G171">
        <v>2</v>
      </c>
      <c r="H171">
        <v>543849.59</v>
      </c>
      <c r="L171">
        <v>50135</v>
      </c>
      <c r="N171">
        <v>323</v>
      </c>
      <c r="R171">
        <v>-213447.24</v>
      </c>
      <c r="S171">
        <v>2583594.75</v>
      </c>
      <c r="U171">
        <v>1359739.22</v>
      </c>
      <c r="V171">
        <v>250608</v>
      </c>
      <c r="W171">
        <v>1905.5</v>
      </c>
      <c r="Y171">
        <v>789096</v>
      </c>
      <c r="AA171">
        <v>1084086</v>
      </c>
      <c r="AB171">
        <v>12760</v>
      </c>
      <c r="AC171">
        <v>40976</v>
      </c>
      <c r="AD171">
        <v>795198.43</v>
      </c>
      <c r="AE171">
        <v>213566.49</v>
      </c>
      <c r="AI171">
        <v>9142</v>
      </c>
    </row>
    <row r="172" spans="1:35" x14ac:dyDescent="0.25">
      <c r="A172" t="s">
        <v>2297</v>
      </c>
      <c r="B172">
        <v>347438.94</v>
      </c>
      <c r="C172">
        <v>306758.37</v>
      </c>
      <c r="D172">
        <v>56632.74</v>
      </c>
      <c r="G172">
        <v>528141.51</v>
      </c>
      <c r="H172">
        <v>42254.93</v>
      </c>
      <c r="L172">
        <v>47171.09</v>
      </c>
      <c r="N172">
        <v>234.84</v>
      </c>
      <c r="R172">
        <v>-2313633.7599999998</v>
      </c>
      <c r="S172">
        <v>3606433.4</v>
      </c>
      <c r="U172">
        <v>759246.16</v>
      </c>
      <c r="V172">
        <v>181678</v>
      </c>
      <c r="W172">
        <v>919.22</v>
      </c>
      <c r="Y172">
        <v>757372</v>
      </c>
      <c r="AA172">
        <v>954265</v>
      </c>
      <c r="AB172">
        <v>3640</v>
      </c>
      <c r="AC172">
        <v>10400</v>
      </c>
      <c r="AD172">
        <v>659385.56999999995</v>
      </c>
      <c r="AE172">
        <v>125876.89</v>
      </c>
      <c r="AI172">
        <v>4627</v>
      </c>
    </row>
    <row r="173" spans="1:35" x14ac:dyDescent="0.25">
      <c r="A173" t="s">
        <v>2298</v>
      </c>
      <c r="B173">
        <v>1615562.38</v>
      </c>
      <c r="C173">
        <v>30862.37</v>
      </c>
      <c r="D173">
        <v>519472.55</v>
      </c>
      <c r="G173">
        <v>982754.51</v>
      </c>
      <c r="H173">
        <v>371652.21</v>
      </c>
      <c r="K173">
        <v>68670</v>
      </c>
      <c r="L173">
        <v>252425.69</v>
      </c>
      <c r="M173">
        <v>865318.62</v>
      </c>
      <c r="N173">
        <v>3288.48</v>
      </c>
      <c r="O173">
        <v>866</v>
      </c>
      <c r="R173">
        <v>963719.76</v>
      </c>
      <c r="S173">
        <v>1870843.71</v>
      </c>
      <c r="U173">
        <v>1902887.57</v>
      </c>
      <c r="W173">
        <v>1560.94</v>
      </c>
      <c r="Y173">
        <v>1480024</v>
      </c>
      <c r="Z173">
        <v>99600</v>
      </c>
      <c r="AA173">
        <v>2407620</v>
      </c>
      <c r="AB173">
        <v>11980</v>
      </c>
      <c r="AD173">
        <v>1251815.58</v>
      </c>
      <c r="AE173">
        <v>145578.45000000001</v>
      </c>
      <c r="AI173">
        <v>171906.72</v>
      </c>
    </row>
    <row r="174" spans="1:35" x14ac:dyDescent="0.25">
      <c r="A174" t="s">
        <v>2299</v>
      </c>
      <c r="B174">
        <v>675735.81</v>
      </c>
      <c r="C174">
        <v>30578.19</v>
      </c>
      <c r="D174">
        <v>204917.22</v>
      </c>
      <c r="G174">
        <v>381364.53</v>
      </c>
      <c r="H174">
        <v>597887.23</v>
      </c>
      <c r="K174">
        <v>4000</v>
      </c>
      <c r="L174">
        <v>134674.87</v>
      </c>
      <c r="M174">
        <v>237334</v>
      </c>
      <c r="N174">
        <v>940.9</v>
      </c>
      <c r="R174">
        <v>-1778228.61</v>
      </c>
      <c r="S174">
        <v>3462022.37</v>
      </c>
      <c r="U174">
        <v>1359926.79</v>
      </c>
      <c r="W174">
        <v>1265</v>
      </c>
      <c r="Y174">
        <v>1444110.4</v>
      </c>
      <c r="Z174">
        <v>54800</v>
      </c>
      <c r="AA174">
        <v>1782717.4</v>
      </c>
      <c r="AB174">
        <v>920</v>
      </c>
      <c r="AC174">
        <v>2969</v>
      </c>
      <c r="AD174">
        <v>874016.34</v>
      </c>
      <c r="AE174">
        <v>269163.90000000002</v>
      </c>
      <c r="AI174">
        <v>100576.1</v>
      </c>
    </row>
    <row r="175" spans="1:35" x14ac:dyDescent="0.25">
      <c r="A175" t="s">
        <v>2300</v>
      </c>
      <c r="B175">
        <v>1020634.66</v>
      </c>
      <c r="C175">
        <v>35600.86</v>
      </c>
      <c r="D175">
        <v>343154.57</v>
      </c>
      <c r="G175">
        <v>3</v>
      </c>
      <c r="H175">
        <v>340480.97</v>
      </c>
      <c r="K175">
        <v>118010</v>
      </c>
      <c r="L175">
        <v>123582.05</v>
      </c>
      <c r="M175">
        <v>430384</v>
      </c>
      <c r="N175">
        <v>4788.3</v>
      </c>
      <c r="R175">
        <v>-570802.25</v>
      </c>
      <c r="S175">
        <v>1627952.15</v>
      </c>
      <c r="U175">
        <v>2249733.7599999998</v>
      </c>
      <c r="V175">
        <v>75680</v>
      </c>
      <c r="W175">
        <v>1338.77</v>
      </c>
      <c r="Y175">
        <v>1545397.6</v>
      </c>
      <c r="Z175">
        <v>66600</v>
      </c>
      <c r="AA175">
        <v>2042933.12</v>
      </c>
      <c r="AB175">
        <v>2160</v>
      </c>
      <c r="AD175">
        <v>1179251.51</v>
      </c>
      <c r="AE175">
        <v>113494.49</v>
      </c>
      <c r="AI175">
        <v>594951.19999999995</v>
      </c>
    </row>
    <row r="176" spans="1:35" x14ac:dyDescent="0.25">
      <c r="A176" t="s">
        <v>2301</v>
      </c>
      <c r="B176">
        <v>654281.55000000005</v>
      </c>
      <c r="C176">
        <v>116882.73</v>
      </c>
      <c r="D176">
        <v>201750.84</v>
      </c>
      <c r="G176">
        <v>2</v>
      </c>
      <c r="H176">
        <v>234729.86</v>
      </c>
      <c r="K176">
        <v>7900</v>
      </c>
      <c r="L176">
        <v>353472.53</v>
      </c>
      <c r="N176">
        <v>148</v>
      </c>
      <c r="R176">
        <v>-3798689.58</v>
      </c>
      <c r="S176">
        <v>4470863.96</v>
      </c>
      <c r="U176">
        <v>1222064.98</v>
      </c>
      <c r="W176">
        <v>805.55</v>
      </c>
      <c r="Y176">
        <v>226145.5</v>
      </c>
      <c r="Z176">
        <v>61200</v>
      </c>
      <c r="AA176">
        <v>574838.61</v>
      </c>
      <c r="AB176">
        <v>2202</v>
      </c>
      <c r="AD176">
        <v>557820.37</v>
      </c>
      <c r="AE176">
        <v>56687.12</v>
      </c>
      <c r="AI176">
        <v>144715.85999999999</v>
      </c>
    </row>
    <row r="177" spans="1:35" x14ac:dyDescent="0.25">
      <c r="A177" t="s">
        <v>2302</v>
      </c>
      <c r="B177">
        <v>876586.04</v>
      </c>
      <c r="C177">
        <v>65881</v>
      </c>
      <c r="D177">
        <v>373061.31</v>
      </c>
      <c r="G177">
        <v>-5427.7</v>
      </c>
      <c r="H177">
        <v>797064.74</v>
      </c>
      <c r="K177">
        <v>142748.07999999999</v>
      </c>
      <c r="L177">
        <v>147786.37</v>
      </c>
      <c r="M177">
        <v>413890</v>
      </c>
      <c r="N177">
        <v>2802.08</v>
      </c>
      <c r="R177">
        <v>-242343.19</v>
      </c>
      <c r="S177">
        <v>1561169.34</v>
      </c>
      <c r="U177">
        <v>1994815.08</v>
      </c>
      <c r="V177">
        <v>33000</v>
      </c>
      <c r="W177">
        <v>1270.51</v>
      </c>
      <c r="Y177">
        <v>1678911.2</v>
      </c>
      <c r="Z177">
        <v>49000</v>
      </c>
      <c r="AA177">
        <v>2427641.2000000002</v>
      </c>
      <c r="AB177">
        <v>1100</v>
      </c>
      <c r="AD177">
        <v>1004644.15</v>
      </c>
      <c r="AE177">
        <v>119198.64</v>
      </c>
      <c r="AI177">
        <v>123300.09</v>
      </c>
    </row>
    <row r="178" spans="1:35" x14ac:dyDescent="0.25">
      <c r="A178" t="s">
        <v>2303</v>
      </c>
      <c r="B178">
        <v>1095993.78</v>
      </c>
      <c r="C178">
        <v>18017.93</v>
      </c>
      <c r="D178">
        <v>294561.13</v>
      </c>
      <c r="G178">
        <v>441501.35</v>
      </c>
      <c r="H178">
        <v>1032911.29</v>
      </c>
      <c r="K178">
        <v>2300</v>
      </c>
      <c r="L178">
        <v>143615.10999999999</v>
      </c>
      <c r="M178">
        <v>46440</v>
      </c>
      <c r="N178">
        <v>270.8</v>
      </c>
      <c r="R178">
        <v>1738885.77</v>
      </c>
      <c r="S178">
        <v>1137972.49</v>
      </c>
      <c r="U178">
        <v>1546852.73</v>
      </c>
      <c r="V178">
        <v>43036.83</v>
      </c>
      <c r="W178">
        <v>2280.09</v>
      </c>
      <c r="Y178">
        <v>1917240.8</v>
      </c>
      <c r="Z178">
        <v>60000</v>
      </c>
      <c r="AA178">
        <v>2267100.7999999998</v>
      </c>
      <c r="AB178">
        <v>5900</v>
      </c>
      <c r="AD178">
        <v>1077273.04</v>
      </c>
      <c r="AE178">
        <v>278991.8</v>
      </c>
      <c r="AI178">
        <v>126643.5</v>
      </c>
    </row>
    <row r="179" spans="1:35" x14ac:dyDescent="0.25">
      <c r="A179" t="s">
        <v>2304</v>
      </c>
      <c r="B179">
        <v>1410852.56</v>
      </c>
      <c r="C179">
        <v>54931.37</v>
      </c>
      <c r="D179">
        <v>241255.23</v>
      </c>
      <c r="G179">
        <v>1602589.81</v>
      </c>
      <c r="H179">
        <v>808874.44</v>
      </c>
      <c r="K179">
        <v>128000</v>
      </c>
      <c r="L179">
        <v>210544.57</v>
      </c>
      <c r="M179">
        <v>389800</v>
      </c>
      <c r="N179">
        <v>7366.13</v>
      </c>
      <c r="R179">
        <v>1649698.94</v>
      </c>
      <c r="S179">
        <v>1899168.01</v>
      </c>
      <c r="U179">
        <v>2938235.99</v>
      </c>
      <c r="W179">
        <v>2277.7399999999998</v>
      </c>
      <c r="Y179">
        <v>1480125.6</v>
      </c>
      <c r="Z179">
        <v>40800</v>
      </c>
      <c r="AA179">
        <v>2323491.6</v>
      </c>
      <c r="AB179">
        <v>5800</v>
      </c>
      <c r="AD179">
        <v>1424322.9</v>
      </c>
      <c r="AE179">
        <v>315813.12</v>
      </c>
      <c r="AI179">
        <v>558085.94999999995</v>
      </c>
    </row>
    <row r="180" spans="1:35" x14ac:dyDescent="0.25">
      <c r="A180" t="s">
        <v>2305</v>
      </c>
      <c r="B180">
        <v>1013783.29</v>
      </c>
      <c r="C180">
        <v>34106.94</v>
      </c>
      <c r="D180">
        <v>358311.79</v>
      </c>
      <c r="G180">
        <v>1110583.6499999999</v>
      </c>
      <c r="H180">
        <v>389004.05</v>
      </c>
      <c r="K180">
        <v>5370</v>
      </c>
      <c r="L180">
        <v>142095.13</v>
      </c>
      <c r="M180">
        <v>865609.27</v>
      </c>
      <c r="N180">
        <v>526.94000000000005</v>
      </c>
      <c r="R180">
        <v>-2157517.7599999998</v>
      </c>
      <c r="S180">
        <v>4476501.28</v>
      </c>
      <c r="U180">
        <v>1765083.53</v>
      </c>
      <c r="V180">
        <v>161652</v>
      </c>
      <c r="W180">
        <v>1623.96</v>
      </c>
      <c r="Y180">
        <v>1195326.3999999999</v>
      </c>
      <c r="Z180">
        <v>47400</v>
      </c>
      <c r="AA180">
        <v>1636073.4</v>
      </c>
      <c r="AB180">
        <v>3680</v>
      </c>
      <c r="AD180">
        <v>1697561.35</v>
      </c>
      <c r="AE180">
        <v>183377.41</v>
      </c>
      <c r="AI180">
        <v>77188.87</v>
      </c>
    </row>
    <row r="181" spans="1:35" x14ac:dyDescent="0.25">
      <c r="A181" t="s">
        <v>2306</v>
      </c>
      <c r="B181">
        <v>1033334.24</v>
      </c>
      <c r="C181">
        <v>20213.02</v>
      </c>
      <c r="D181">
        <v>139098.72</v>
      </c>
      <c r="G181">
        <v>198362.23</v>
      </c>
      <c r="H181">
        <v>890201.86</v>
      </c>
      <c r="K181">
        <v>0</v>
      </c>
      <c r="L181">
        <v>114320.4</v>
      </c>
      <c r="M181">
        <v>166040</v>
      </c>
      <c r="N181">
        <v>35968</v>
      </c>
      <c r="R181">
        <v>358025.89</v>
      </c>
      <c r="S181">
        <v>1898710.57</v>
      </c>
      <c r="U181">
        <v>1272667.6000000001</v>
      </c>
      <c r="V181">
        <v>1500</v>
      </c>
      <c r="W181">
        <v>1484.42</v>
      </c>
      <c r="Y181">
        <v>1915393.6</v>
      </c>
      <c r="Z181">
        <v>46200</v>
      </c>
      <c r="AA181">
        <v>2312747.6</v>
      </c>
      <c r="AB181">
        <v>6080</v>
      </c>
      <c r="AD181">
        <v>804008.64</v>
      </c>
      <c r="AE181">
        <v>272547.73</v>
      </c>
      <c r="AI181">
        <v>133716.44</v>
      </c>
    </row>
    <row r="182" spans="1:35" x14ac:dyDescent="0.25">
      <c r="A182" t="s">
        <v>2307</v>
      </c>
      <c r="B182">
        <v>706711.39</v>
      </c>
      <c r="C182">
        <v>30337.74</v>
      </c>
      <c r="D182">
        <v>92835.77</v>
      </c>
      <c r="G182">
        <v>157272.44</v>
      </c>
      <c r="H182">
        <v>565075.53</v>
      </c>
      <c r="K182">
        <v>14500</v>
      </c>
      <c r="L182">
        <v>133397.73000000001</v>
      </c>
      <c r="N182">
        <v>1683.36</v>
      </c>
      <c r="R182">
        <v>-781662.9</v>
      </c>
      <c r="S182">
        <v>2242933.0699999998</v>
      </c>
      <c r="U182">
        <v>1803875.21</v>
      </c>
      <c r="V182">
        <v>3000</v>
      </c>
      <c r="W182">
        <v>1091.46</v>
      </c>
      <c r="Y182">
        <v>1301526.3999999999</v>
      </c>
      <c r="Z182">
        <v>56800</v>
      </c>
      <c r="AA182">
        <v>1860338.4</v>
      </c>
      <c r="AD182">
        <v>892652.78</v>
      </c>
      <c r="AE182">
        <v>185226.96</v>
      </c>
      <c r="AI182">
        <v>286693.32</v>
      </c>
    </row>
    <row r="183" spans="1:35" x14ac:dyDescent="0.25">
      <c r="A183" t="s">
        <v>2308</v>
      </c>
      <c r="B183">
        <v>431138.85</v>
      </c>
      <c r="C183">
        <v>37040.660000000003</v>
      </c>
      <c r="D183">
        <v>62471.37</v>
      </c>
      <c r="G183">
        <v>155023.56</v>
      </c>
      <c r="H183">
        <v>395460.94</v>
      </c>
      <c r="K183">
        <v>3400</v>
      </c>
      <c r="L183">
        <v>90672</v>
      </c>
      <c r="N183">
        <v>420.37</v>
      </c>
      <c r="R183">
        <v>-2183586.11</v>
      </c>
      <c r="S183">
        <v>3271789.71</v>
      </c>
      <c r="U183">
        <v>1146420.72</v>
      </c>
      <c r="V183">
        <v>18000</v>
      </c>
      <c r="W183">
        <v>922.3</v>
      </c>
      <c r="Y183">
        <v>1038981.6</v>
      </c>
      <c r="Z183">
        <v>38400</v>
      </c>
      <c r="AA183">
        <v>1333839.6000000001</v>
      </c>
      <c r="AB183">
        <v>14977.33</v>
      </c>
      <c r="AD183">
        <v>792045.26</v>
      </c>
      <c r="AE183">
        <v>121653.28</v>
      </c>
      <c r="AI183">
        <v>81769.740000000005</v>
      </c>
    </row>
    <row r="184" spans="1:35" x14ac:dyDescent="0.25">
      <c r="A184" t="s">
        <v>2309</v>
      </c>
      <c r="B184">
        <v>1019433.57</v>
      </c>
      <c r="C184">
        <v>12003.72</v>
      </c>
      <c r="D184">
        <v>539250.52</v>
      </c>
      <c r="G184">
        <v>743720.1</v>
      </c>
      <c r="H184">
        <v>559277.01</v>
      </c>
      <c r="K184">
        <v>1800</v>
      </c>
      <c r="L184">
        <v>150409.38</v>
      </c>
      <c r="M184">
        <v>393748</v>
      </c>
      <c r="N184">
        <v>12.4</v>
      </c>
      <c r="R184">
        <v>-1325457.67</v>
      </c>
      <c r="S184">
        <v>3600900</v>
      </c>
      <c r="U184">
        <v>1878057.95</v>
      </c>
      <c r="V184">
        <v>130700</v>
      </c>
      <c r="W184">
        <v>1006.91</v>
      </c>
      <c r="Y184">
        <v>1404204.8</v>
      </c>
      <c r="Z184">
        <v>69600</v>
      </c>
      <c r="AA184">
        <v>2031263.8</v>
      </c>
      <c r="AB184">
        <v>8700</v>
      </c>
      <c r="AD184">
        <v>999092.1</v>
      </c>
      <c r="AE184">
        <v>259923.24</v>
      </c>
      <c r="AI184">
        <v>132317.71</v>
      </c>
    </row>
    <row r="185" spans="1:35" x14ac:dyDescent="0.25">
      <c r="A185" t="s">
        <v>2310</v>
      </c>
      <c r="B185">
        <v>547068.82999999996</v>
      </c>
      <c r="C185">
        <v>4000</v>
      </c>
      <c r="D185">
        <v>20063.86</v>
      </c>
      <c r="G185">
        <v>418534.32</v>
      </c>
      <c r="H185">
        <v>46753.64</v>
      </c>
      <c r="K185">
        <v>1500</v>
      </c>
      <c r="L185">
        <v>120659.17</v>
      </c>
      <c r="N185">
        <v>0</v>
      </c>
      <c r="R185">
        <v>-2062261.68</v>
      </c>
      <c r="S185">
        <v>2938659.03</v>
      </c>
      <c r="T185">
        <v>8100</v>
      </c>
      <c r="U185">
        <v>784692.97</v>
      </c>
      <c r="V185">
        <v>167900</v>
      </c>
      <c r="W185">
        <v>529.39</v>
      </c>
      <c r="Y185">
        <v>678908.2</v>
      </c>
      <c r="Z185">
        <v>4061.5</v>
      </c>
      <c r="AA185">
        <v>981795.7</v>
      </c>
      <c r="AB185">
        <v>80</v>
      </c>
      <c r="AC185">
        <v>520</v>
      </c>
      <c r="AD185">
        <v>569314.07999999996</v>
      </c>
      <c r="AE185">
        <v>50218.15</v>
      </c>
      <c r="AI185">
        <v>4400</v>
      </c>
    </row>
    <row r="186" spans="1:35" x14ac:dyDescent="0.25">
      <c r="A186" t="s">
        <v>2311</v>
      </c>
      <c r="B186">
        <v>918203.56</v>
      </c>
      <c r="C186">
        <v>6100</v>
      </c>
      <c r="D186">
        <v>17501.36</v>
      </c>
      <c r="G186">
        <v>580115.59</v>
      </c>
      <c r="H186">
        <v>355246.36</v>
      </c>
      <c r="K186">
        <v>1500</v>
      </c>
      <c r="L186">
        <v>102385</v>
      </c>
      <c r="N186">
        <v>0</v>
      </c>
      <c r="R186">
        <v>2655146.42</v>
      </c>
      <c r="S186">
        <v>514242.15</v>
      </c>
      <c r="T186">
        <v>6060</v>
      </c>
      <c r="U186">
        <v>554447.68000000005</v>
      </c>
      <c r="V186">
        <v>138850</v>
      </c>
      <c r="W186">
        <v>1958.04</v>
      </c>
      <c r="Y186">
        <v>1208637.23</v>
      </c>
      <c r="Z186">
        <v>24000</v>
      </c>
      <c r="AA186">
        <v>1574190.23</v>
      </c>
      <c r="AB186">
        <v>800</v>
      </c>
      <c r="AC186">
        <v>3980</v>
      </c>
      <c r="AD186">
        <v>713250.73</v>
      </c>
      <c r="AE186">
        <v>1007838.69</v>
      </c>
      <c r="AI186">
        <v>30000</v>
      </c>
    </row>
    <row r="187" spans="1:35" x14ac:dyDescent="0.25">
      <c r="A187" t="s">
        <v>2312</v>
      </c>
      <c r="B187">
        <v>1392975.66</v>
      </c>
      <c r="C187">
        <v>6100</v>
      </c>
      <c r="D187">
        <v>256433.64</v>
      </c>
      <c r="G187">
        <v>1471701.04</v>
      </c>
      <c r="H187">
        <v>251790.05</v>
      </c>
      <c r="K187">
        <v>1500</v>
      </c>
      <c r="L187">
        <v>146035</v>
      </c>
      <c r="N187">
        <v>12.4</v>
      </c>
      <c r="R187">
        <v>226573.34</v>
      </c>
      <c r="S187">
        <v>2920045.89</v>
      </c>
      <c r="U187">
        <v>1207379.52</v>
      </c>
      <c r="V187">
        <v>198398</v>
      </c>
      <c r="W187">
        <v>1846.46</v>
      </c>
      <c r="Y187">
        <v>1493844.57</v>
      </c>
      <c r="Z187">
        <v>24000</v>
      </c>
      <c r="AA187">
        <v>2047652.57</v>
      </c>
      <c r="AB187">
        <v>5640</v>
      </c>
      <c r="AC187">
        <v>3572</v>
      </c>
      <c r="AD187">
        <v>570495.64</v>
      </c>
      <c r="AE187">
        <v>170274.58</v>
      </c>
      <c r="AI187">
        <v>43000</v>
      </c>
    </row>
    <row r="188" spans="1:35" x14ac:dyDescent="0.25">
      <c r="A188" t="s">
        <v>2313</v>
      </c>
      <c r="B188">
        <v>231412.38</v>
      </c>
      <c r="C188">
        <v>13256.19</v>
      </c>
      <c r="D188">
        <v>56831.96</v>
      </c>
      <c r="G188">
        <v>196525.1</v>
      </c>
      <c r="H188">
        <v>57921.25</v>
      </c>
      <c r="K188">
        <v>0</v>
      </c>
      <c r="L188">
        <v>87139</v>
      </c>
      <c r="N188">
        <v>42.21</v>
      </c>
      <c r="R188">
        <v>-1852208.49</v>
      </c>
      <c r="S188">
        <v>2662416.9900000002</v>
      </c>
      <c r="T188">
        <v>4900</v>
      </c>
      <c r="U188">
        <v>852250.22</v>
      </c>
      <c r="W188">
        <v>604.42999999999995</v>
      </c>
      <c r="Z188">
        <v>12000</v>
      </c>
      <c r="AA188">
        <v>238967</v>
      </c>
      <c r="AD188">
        <v>534410.09</v>
      </c>
      <c r="AE188">
        <v>48312.39</v>
      </c>
      <c r="AI188">
        <v>389508</v>
      </c>
    </row>
    <row r="189" spans="1:35" x14ac:dyDescent="0.25">
      <c r="A189" t="s">
        <v>2314</v>
      </c>
      <c r="B189">
        <v>843884.03</v>
      </c>
      <c r="C189">
        <v>12118.87</v>
      </c>
      <c r="D189">
        <v>50822.87</v>
      </c>
      <c r="G189">
        <v>2</v>
      </c>
      <c r="H189">
        <v>60041.440000000002</v>
      </c>
      <c r="K189">
        <v>1500</v>
      </c>
      <c r="L189">
        <v>53920</v>
      </c>
      <c r="N189">
        <v>22.9</v>
      </c>
      <c r="R189">
        <v>-1597129.25</v>
      </c>
      <c r="S189">
        <v>2577037.9500000002</v>
      </c>
      <c r="U189">
        <v>1120111.26</v>
      </c>
      <c r="V189">
        <v>65200</v>
      </c>
      <c r="W189">
        <v>1474.06</v>
      </c>
      <c r="Y189">
        <v>515479</v>
      </c>
      <c r="AA189">
        <v>1057452</v>
      </c>
      <c r="AD189">
        <v>654061.15</v>
      </c>
      <c r="AE189">
        <v>28233.56</v>
      </c>
      <c r="AI189">
        <v>31000</v>
      </c>
    </row>
    <row r="190" spans="1:35" x14ac:dyDescent="0.25">
      <c r="A190" t="s">
        <v>2315</v>
      </c>
      <c r="B190">
        <v>1220366.74</v>
      </c>
      <c r="C190">
        <v>76551</v>
      </c>
      <c r="D190">
        <v>124918.19</v>
      </c>
      <c r="G190">
        <v>252458.1</v>
      </c>
      <c r="H190">
        <v>-126008.52</v>
      </c>
      <c r="K190">
        <v>0</v>
      </c>
      <c r="L190">
        <v>180340</v>
      </c>
      <c r="N190">
        <v>55742.9</v>
      </c>
      <c r="R190">
        <v>-2068426.66</v>
      </c>
      <c r="S190">
        <v>2987149.95</v>
      </c>
      <c r="U190">
        <v>1741946.51</v>
      </c>
      <c r="V190">
        <v>126247</v>
      </c>
      <c r="W190">
        <v>1922.38</v>
      </c>
      <c r="Y190">
        <v>747720</v>
      </c>
      <c r="AA190">
        <v>1163903</v>
      </c>
      <c r="AB190">
        <v>13044.92</v>
      </c>
      <c r="AD190">
        <v>686027.7</v>
      </c>
      <c r="AE190">
        <v>155413.70000000001</v>
      </c>
      <c r="AI190">
        <v>205967.25</v>
      </c>
    </row>
    <row r="191" spans="1:35" x14ac:dyDescent="0.25">
      <c r="A191" t="s">
        <v>2316</v>
      </c>
      <c r="B191">
        <v>648509.03</v>
      </c>
      <c r="C191">
        <v>713471.9</v>
      </c>
      <c r="D191">
        <v>104204.5</v>
      </c>
      <c r="G191">
        <v>3256332.31</v>
      </c>
      <c r="H191">
        <v>782401.1</v>
      </c>
      <c r="K191">
        <v>0</v>
      </c>
      <c r="L191">
        <v>0</v>
      </c>
      <c r="N191">
        <v>1755.33</v>
      </c>
      <c r="P191">
        <v>2</v>
      </c>
      <c r="R191">
        <v>1586224.85</v>
      </c>
      <c r="S191">
        <v>2987149.95</v>
      </c>
      <c r="U191">
        <v>1768072.25</v>
      </c>
      <c r="W191">
        <v>904.14</v>
      </c>
      <c r="Y191">
        <v>997626</v>
      </c>
      <c r="AA191">
        <v>1222895.23</v>
      </c>
      <c r="AB191">
        <v>24530</v>
      </c>
      <c r="AD191">
        <v>549663.75</v>
      </c>
      <c r="AE191">
        <v>4748.72</v>
      </c>
      <c r="AI191">
        <v>34977.980000000003</v>
      </c>
    </row>
    <row r="192" spans="1:35" x14ac:dyDescent="0.25">
      <c r="A192" t="s">
        <v>2317</v>
      </c>
      <c r="B192">
        <v>704071.77</v>
      </c>
      <c r="C192">
        <v>2400</v>
      </c>
      <c r="D192">
        <v>5480.62</v>
      </c>
      <c r="G192">
        <v>144058.29999999999</v>
      </c>
      <c r="H192">
        <v>115322.66</v>
      </c>
      <c r="K192">
        <v>0</v>
      </c>
      <c r="L192">
        <v>17935</v>
      </c>
      <c r="N192">
        <v>19235</v>
      </c>
      <c r="R192">
        <v>-722651.02</v>
      </c>
      <c r="S192">
        <v>2090614.96</v>
      </c>
      <c r="U192">
        <v>886762.25</v>
      </c>
      <c r="V192">
        <v>60000</v>
      </c>
      <c r="W192">
        <v>2196.4899999999998</v>
      </c>
      <c r="Y192">
        <v>1235312</v>
      </c>
      <c r="Z192">
        <v>112800</v>
      </c>
      <c r="AA192">
        <v>1537905.36</v>
      </c>
      <c r="AB192">
        <v>33780</v>
      </c>
      <c r="AD192">
        <v>1017979.85</v>
      </c>
      <c r="AE192">
        <v>140839.12</v>
      </c>
      <c r="AI192">
        <v>367</v>
      </c>
    </row>
    <row r="193" spans="1:35" x14ac:dyDescent="0.25">
      <c r="A193" t="s">
        <v>2318</v>
      </c>
      <c r="B193">
        <v>1449225.5</v>
      </c>
      <c r="C193">
        <v>19100</v>
      </c>
      <c r="D193">
        <v>120511.89</v>
      </c>
      <c r="G193">
        <v>684905.59</v>
      </c>
      <c r="H193">
        <v>926974.79</v>
      </c>
      <c r="K193">
        <v>0</v>
      </c>
      <c r="L193">
        <v>118205</v>
      </c>
      <c r="M193">
        <v>110</v>
      </c>
      <c r="N193">
        <v>2263.9</v>
      </c>
      <c r="P193">
        <v>9382.5</v>
      </c>
      <c r="R193">
        <v>1742521.05</v>
      </c>
      <c r="S193">
        <v>433496.95</v>
      </c>
      <c r="U193">
        <v>1888418.49</v>
      </c>
      <c r="V193">
        <v>469890</v>
      </c>
      <c r="W193">
        <v>1635.87</v>
      </c>
      <c r="Y193">
        <v>1734080</v>
      </c>
      <c r="Z193">
        <v>38500</v>
      </c>
      <c r="AA193">
        <v>1970182</v>
      </c>
      <c r="AB193">
        <v>4982</v>
      </c>
      <c r="AD193">
        <v>861340.41</v>
      </c>
      <c r="AE193">
        <v>138614.68</v>
      </c>
      <c r="AI193">
        <v>262666.90000000002</v>
      </c>
    </row>
    <row r="194" spans="1:35" x14ac:dyDescent="0.25">
      <c r="A194" t="s">
        <v>2319</v>
      </c>
      <c r="B194">
        <v>1186150.46</v>
      </c>
      <c r="C194">
        <v>0</v>
      </c>
      <c r="D194">
        <v>44939.76</v>
      </c>
      <c r="G194">
        <v>78909.990000000005</v>
      </c>
      <c r="H194">
        <v>338619.64</v>
      </c>
      <c r="K194">
        <v>3500</v>
      </c>
      <c r="L194">
        <v>51810</v>
      </c>
      <c r="N194">
        <v>0</v>
      </c>
      <c r="P194">
        <v>4979</v>
      </c>
      <c r="Q194">
        <v>-8100056.1100000003</v>
      </c>
      <c r="R194">
        <v>5065372.91</v>
      </c>
      <c r="S194">
        <v>4047651.72</v>
      </c>
      <c r="U194">
        <v>2114967.04</v>
      </c>
      <c r="V194">
        <v>123622</v>
      </c>
      <c r="W194">
        <v>5472.49</v>
      </c>
      <c r="AA194">
        <v>762077.95</v>
      </c>
      <c r="AB194">
        <v>45230</v>
      </c>
      <c r="AD194">
        <v>814611.81</v>
      </c>
      <c r="AE194">
        <v>46779.44</v>
      </c>
    </row>
    <row r="195" spans="1:35" x14ac:dyDescent="0.25">
      <c r="A195" t="s">
        <v>2320</v>
      </c>
      <c r="B195">
        <v>1216994.71</v>
      </c>
      <c r="C195">
        <v>12900</v>
      </c>
      <c r="D195">
        <v>40450.639999999999</v>
      </c>
      <c r="G195">
        <v>394911.36</v>
      </c>
      <c r="H195">
        <v>153386.5</v>
      </c>
      <c r="K195">
        <v>287232.09999999998</v>
      </c>
      <c r="L195">
        <v>60285</v>
      </c>
      <c r="N195">
        <v>0</v>
      </c>
      <c r="Q195">
        <v>327749.2</v>
      </c>
      <c r="R195">
        <v>-108913.73</v>
      </c>
      <c r="S195">
        <v>769808.6</v>
      </c>
      <c r="U195">
        <v>1720717.44</v>
      </c>
      <c r="V195">
        <v>90000</v>
      </c>
      <c r="Y195">
        <v>703439.2</v>
      </c>
      <c r="Z195">
        <v>5576.09</v>
      </c>
      <c r="AA195">
        <v>1141583.2</v>
      </c>
      <c r="AC195">
        <v>39720</v>
      </c>
      <c r="AD195">
        <v>773181.49</v>
      </c>
      <c r="AE195">
        <v>82766</v>
      </c>
    </row>
    <row r="196" spans="1:35" x14ac:dyDescent="0.25">
      <c r="A196" t="s">
        <v>2321</v>
      </c>
      <c r="B196">
        <v>766594.85</v>
      </c>
      <c r="C196">
        <v>48165.8</v>
      </c>
      <c r="D196">
        <v>64893.53</v>
      </c>
      <c r="G196">
        <v>1147126.98</v>
      </c>
      <c r="H196">
        <v>153188.51</v>
      </c>
      <c r="K196">
        <v>125963.2</v>
      </c>
      <c r="L196">
        <v>58842.8</v>
      </c>
      <c r="M196">
        <v>57679</v>
      </c>
      <c r="N196">
        <v>105</v>
      </c>
      <c r="R196">
        <v>558653.22</v>
      </c>
      <c r="S196">
        <v>1268762.8700000001</v>
      </c>
      <c r="U196">
        <v>2472932.6800000002</v>
      </c>
      <c r="Y196">
        <v>818272</v>
      </c>
      <c r="AA196">
        <v>1542645</v>
      </c>
      <c r="AC196">
        <v>34936</v>
      </c>
      <c r="AD196">
        <v>1409808.54</v>
      </c>
      <c r="AE196">
        <v>193851.56</v>
      </c>
    </row>
    <row r="197" spans="1:35" x14ac:dyDescent="0.25">
      <c r="A197" t="s">
        <v>2322</v>
      </c>
      <c r="B197">
        <v>593230.48</v>
      </c>
      <c r="C197">
        <v>86772</v>
      </c>
      <c r="D197">
        <v>95713.71</v>
      </c>
      <c r="G197">
        <v>434618.92</v>
      </c>
      <c r="H197">
        <v>357997.75</v>
      </c>
      <c r="K197">
        <v>22259.200000000001</v>
      </c>
      <c r="L197">
        <v>54660</v>
      </c>
      <c r="N197">
        <v>0</v>
      </c>
      <c r="R197">
        <v>-1063065.6299999999</v>
      </c>
      <c r="S197">
        <v>2466734.7400000002</v>
      </c>
      <c r="U197">
        <v>1010725.24</v>
      </c>
      <c r="V197">
        <v>208840</v>
      </c>
      <c r="Y197">
        <v>341440</v>
      </c>
      <c r="AA197">
        <v>672953</v>
      </c>
      <c r="AB197">
        <v>3130</v>
      </c>
      <c r="AC197">
        <v>16060</v>
      </c>
      <c r="AD197">
        <v>675605.21</v>
      </c>
      <c r="AE197">
        <v>105512.48</v>
      </c>
    </row>
    <row r="198" spans="1:35" x14ac:dyDescent="0.25">
      <c r="A198" t="s">
        <v>2323</v>
      </c>
      <c r="B198">
        <v>496170.8</v>
      </c>
      <c r="C198">
        <v>41800</v>
      </c>
      <c r="D198">
        <v>221513.78</v>
      </c>
      <c r="G198">
        <v>842371.64</v>
      </c>
      <c r="H198">
        <v>984866.67</v>
      </c>
      <c r="K198">
        <v>408923</v>
      </c>
      <c r="L198">
        <v>27390.07</v>
      </c>
      <c r="N198">
        <v>14683</v>
      </c>
      <c r="R198">
        <v>-855777.08</v>
      </c>
      <c r="S198">
        <v>2655980.98</v>
      </c>
      <c r="U198">
        <v>1349110.84</v>
      </c>
      <c r="Y198">
        <v>360604</v>
      </c>
      <c r="AA198">
        <v>788494</v>
      </c>
      <c r="AB198">
        <v>2400</v>
      </c>
      <c r="AC198">
        <v>31170</v>
      </c>
      <c r="AD198">
        <v>451859.64</v>
      </c>
      <c r="AE198">
        <v>100268.28</v>
      </c>
    </row>
    <row r="199" spans="1:35" x14ac:dyDescent="0.25">
      <c r="A199" t="s">
        <v>2324</v>
      </c>
      <c r="B199">
        <v>418000.62</v>
      </c>
      <c r="C199">
        <v>16600</v>
      </c>
      <c r="D199">
        <v>14447.1</v>
      </c>
      <c r="G199">
        <v>225322.82</v>
      </c>
      <c r="H199">
        <v>362170.86</v>
      </c>
      <c r="K199">
        <v>7640</v>
      </c>
      <c r="L199">
        <v>27754</v>
      </c>
      <c r="N199">
        <v>135</v>
      </c>
      <c r="R199">
        <v>-1386589.78</v>
      </c>
      <c r="S199">
        <v>2312515.77</v>
      </c>
      <c r="U199">
        <v>1165170.49</v>
      </c>
      <c r="W199">
        <v>1033.73</v>
      </c>
      <c r="Y199">
        <v>730590</v>
      </c>
      <c r="AA199">
        <v>1184050</v>
      </c>
      <c r="AB199">
        <v>10400</v>
      </c>
      <c r="AC199">
        <v>44280</v>
      </c>
      <c r="AD199">
        <v>529318.97</v>
      </c>
      <c r="AE199">
        <v>53658.84</v>
      </c>
    </row>
    <row r="200" spans="1:35" x14ac:dyDescent="0.25">
      <c r="A200" t="s">
        <v>2325</v>
      </c>
      <c r="B200">
        <v>1903436.18</v>
      </c>
      <c r="C200">
        <v>13500</v>
      </c>
      <c r="D200">
        <v>101745.63</v>
      </c>
      <c r="G200">
        <v>2389547.1</v>
      </c>
      <c r="H200">
        <v>604297.74</v>
      </c>
      <c r="K200">
        <v>4500</v>
      </c>
      <c r="L200">
        <v>66144.08</v>
      </c>
      <c r="N200">
        <v>0</v>
      </c>
      <c r="R200">
        <v>464985.96</v>
      </c>
      <c r="S200">
        <v>4119895.74</v>
      </c>
      <c r="U200">
        <v>1345930.65</v>
      </c>
      <c r="V200">
        <v>354502</v>
      </c>
      <c r="W200">
        <v>3552.81</v>
      </c>
      <c r="Y200">
        <v>872710.3</v>
      </c>
      <c r="AA200">
        <v>1200411.3</v>
      </c>
      <c r="AC200">
        <v>25940</v>
      </c>
      <c r="AD200">
        <v>889817.91</v>
      </c>
      <c r="AE200">
        <v>103525.68</v>
      </c>
    </row>
    <row r="201" spans="1:35" x14ac:dyDescent="0.25">
      <c r="A201" t="s">
        <v>2326</v>
      </c>
      <c r="B201">
        <v>405119.39</v>
      </c>
      <c r="C201">
        <v>0</v>
      </c>
      <c r="D201">
        <v>55155</v>
      </c>
      <c r="G201">
        <v>458801.36</v>
      </c>
      <c r="H201">
        <v>787062.76</v>
      </c>
      <c r="K201">
        <v>4500</v>
      </c>
      <c r="L201">
        <v>15685</v>
      </c>
      <c r="N201">
        <v>22537</v>
      </c>
      <c r="R201">
        <v>-1286984.3700000001</v>
      </c>
      <c r="S201">
        <v>2992215.82</v>
      </c>
      <c r="U201">
        <v>1238352.0900000001</v>
      </c>
      <c r="Y201">
        <v>1073432</v>
      </c>
      <c r="AA201">
        <v>1344264</v>
      </c>
      <c r="AB201">
        <v>37620</v>
      </c>
      <c r="AD201">
        <v>893760.36</v>
      </c>
      <c r="AE201">
        <v>77954.67</v>
      </c>
    </row>
    <row r="202" spans="1:35" x14ac:dyDescent="0.25">
      <c r="A202" t="s">
        <v>2327</v>
      </c>
      <c r="B202">
        <v>842353.56</v>
      </c>
      <c r="C202">
        <v>7440</v>
      </c>
      <c r="D202">
        <v>65981</v>
      </c>
      <c r="G202">
        <v>-1074099.07</v>
      </c>
      <c r="H202">
        <v>543988.29</v>
      </c>
      <c r="N202">
        <v>2085</v>
      </c>
      <c r="R202">
        <v>-583575.68999999994</v>
      </c>
      <c r="S202">
        <v>889745.48</v>
      </c>
      <c r="U202">
        <v>1083339.08</v>
      </c>
      <c r="W202">
        <v>3110.31</v>
      </c>
      <c r="AA202">
        <v>389769.58</v>
      </c>
      <c r="AB202">
        <v>34870</v>
      </c>
      <c r="AC202">
        <v>20056</v>
      </c>
      <c r="AD202">
        <v>389496.18</v>
      </c>
      <c r="AE202">
        <v>174848.64000000001</v>
      </c>
    </row>
    <row r="203" spans="1:35" x14ac:dyDescent="0.25">
      <c r="A203" t="s">
        <v>2328</v>
      </c>
      <c r="B203">
        <v>636948.26</v>
      </c>
      <c r="C203">
        <v>84904</v>
      </c>
      <c r="D203">
        <v>30339.24</v>
      </c>
      <c r="G203">
        <v>1860552.03</v>
      </c>
      <c r="H203">
        <v>671127.36</v>
      </c>
      <c r="L203">
        <v>70891.8</v>
      </c>
      <c r="N203">
        <v>4086</v>
      </c>
      <c r="R203">
        <v>2393137.89</v>
      </c>
      <c r="S203">
        <v>574807.30000000005</v>
      </c>
      <c r="U203">
        <v>1471546.36</v>
      </c>
      <c r="W203">
        <v>1126.8</v>
      </c>
      <c r="Y203">
        <v>1102409</v>
      </c>
      <c r="Z203">
        <v>40200</v>
      </c>
      <c r="AA203">
        <v>1556035</v>
      </c>
      <c r="AB203">
        <v>24110</v>
      </c>
      <c r="AD203">
        <v>453386.62</v>
      </c>
      <c r="AE203">
        <v>230291.64</v>
      </c>
      <c r="AI203">
        <v>110511</v>
      </c>
    </row>
    <row r="204" spans="1:35" x14ac:dyDescent="0.25">
      <c r="A204" t="s">
        <v>2329</v>
      </c>
      <c r="B204">
        <v>1261996.1399999999</v>
      </c>
      <c r="C204">
        <v>16541</v>
      </c>
      <c r="D204">
        <v>86495.99</v>
      </c>
      <c r="G204">
        <v>566593.56000000006</v>
      </c>
      <c r="H204">
        <v>1031399.49</v>
      </c>
      <c r="L204">
        <v>47712.52</v>
      </c>
      <c r="M204">
        <v>104420</v>
      </c>
      <c r="N204">
        <v>9050.48</v>
      </c>
      <c r="R204">
        <v>132501.51</v>
      </c>
      <c r="S204">
        <v>2085517.75</v>
      </c>
      <c r="U204">
        <v>2019058.51</v>
      </c>
      <c r="W204">
        <v>2173.46</v>
      </c>
      <c r="Y204">
        <v>733014</v>
      </c>
      <c r="Z204">
        <v>192600</v>
      </c>
      <c r="AA204">
        <v>1383780.52</v>
      </c>
      <c r="AB204">
        <v>26606</v>
      </c>
      <c r="AD204">
        <v>725443.82</v>
      </c>
      <c r="AE204">
        <v>195062.71</v>
      </c>
      <c r="AI204">
        <v>32129</v>
      </c>
    </row>
    <row r="205" spans="1:35" x14ac:dyDescent="0.25">
      <c r="A205" t="s">
        <v>2330</v>
      </c>
      <c r="B205">
        <v>621888.69999999995</v>
      </c>
      <c r="C205">
        <v>15425</v>
      </c>
      <c r="D205">
        <v>99905.88</v>
      </c>
      <c r="G205">
        <v>1347827.48</v>
      </c>
      <c r="H205">
        <v>466677.36</v>
      </c>
      <c r="K205">
        <v>0</v>
      </c>
      <c r="L205">
        <v>48745.86</v>
      </c>
      <c r="N205">
        <v>1790</v>
      </c>
      <c r="R205">
        <v>-313546.34999999998</v>
      </c>
      <c r="S205">
        <v>2982894.62</v>
      </c>
      <c r="U205">
        <v>1127392.71</v>
      </c>
      <c r="V205">
        <v>10200</v>
      </c>
      <c r="W205">
        <v>1654.94</v>
      </c>
      <c r="Y205">
        <v>2094619</v>
      </c>
      <c r="Z205">
        <v>239800</v>
      </c>
      <c r="AA205">
        <v>2425726</v>
      </c>
      <c r="AC205">
        <v>27090</v>
      </c>
      <c r="AD205">
        <v>730246.52</v>
      </c>
      <c r="AE205">
        <v>304526.84000000003</v>
      </c>
      <c r="AF205">
        <v>108000</v>
      </c>
      <c r="AI205">
        <v>46237</v>
      </c>
    </row>
    <row r="206" spans="1:35" x14ac:dyDescent="0.25">
      <c r="A206" t="s">
        <v>2331</v>
      </c>
      <c r="B206">
        <v>719411.59</v>
      </c>
      <c r="C206">
        <v>12735</v>
      </c>
      <c r="D206">
        <v>50018.3</v>
      </c>
      <c r="G206">
        <v>1728692.99</v>
      </c>
      <c r="H206">
        <v>380669.94</v>
      </c>
      <c r="L206">
        <v>185055.53</v>
      </c>
      <c r="M206">
        <v>104420</v>
      </c>
      <c r="N206">
        <v>1755</v>
      </c>
      <c r="R206">
        <v>-80145.3</v>
      </c>
      <c r="S206">
        <v>2454994.11</v>
      </c>
      <c r="U206">
        <v>1299032.52</v>
      </c>
      <c r="X206">
        <v>1108.69</v>
      </c>
      <c r="Y206">
        <v>1281734.3</v>
      </c>
      <c r="Z206">
        <v>184728</v>
      </c>
      <c r="AA206">
        <v>1500565.3</v>
      </c>
      <c r="AB206">
        <v>16040</v>
      </c>
      <c r="AD206">
        <v>785161.69</v>
      </c>
      <c r="AE206">
        <v>222015.04</v>
      </c>
      <c r="AI206">
        <v>17373</v>
      </c>
    </row>
    <row r="207" spans="1:35" x14ac:dyDescent="0.25">
      <c r="A207" t="s">
        <v>2332</v>
      </c>
      <c r="B207">
        <v>1835830.18</v>
      </c>
      <c r="C207">
        <v>102308.18</v>
      </c>
      <c r="D207">
        <v>63306.04</v>
      </c>
      <c r="G207">
        <v>803806.48</v>
      </c>
      <c r="H207">
        <v>416977.75</v>
      </c>
      <c r="K207">
        <v>74206.960000000006</v>
      </c>
      <c r="L207">
        <v>192373.92</v>
      </c>
      <c r="N207">
        <v>5390.93</v>
      </c>
      <c r="R207">
        <v>-278032.92</v>
      </c>
      <c r="S207">
        <v>3300171.5</v>
      </c>
      <c r="U207">
        <v>1128457.8500000001</v>
      </c>
      <c r="V207">
        <v>557100</v>
      </c>
      <c r="W207">
        <v>5582.95</v>
      </c>
      <c r="X207">
        <v>100</v>
      </c>
      <c r="Y207">
        <v>646100</v>
      </c>
      <c r="Z207">
        <v>131700</v>
      </c>
      <c r="AA207">
        <v>1025710</v>
      </c>
      <c r="AB207">
        <v>22418</v>
      </c>
      <c r="AD207">
        <v>1345981.78</v>
      </c>
      <c r="AE207">
        <v>139743.46</v>
      </c>
      <c r="AG207">
        <v>7069.32</v>
      </c>
    </row>
    <row r="208" spans="1:35" x14ac:dyDescent="0.25">
      <c r="A208" t="s">
        <v>2333</v>
      </c>
      <c r="B208">
        <v>1772453.05</v>
      </c>
      <c r="C208">
        <v>104136</v>
      </c>
      <c r="D208">
        <v>135907.82</v>
      </c>
      <c r="G208">
        <v>671088.54</v>
      </c>
      <c r="H208">
        <v>499361.53</v>
      </c>
      <c r="L208">
        <v>46070</v>
      </c>
      <c r="N208">
        <v>2848.43</v>
      </c>
      <c r="R208">
        <v>1902077.25</v>
      </c>
      <c r="S208">
        <v>1463514.66</v>
      </c>
      <c r="U208">
        <v>103887.78</v>
      </c>
      <c r="W208">
        <v>4436.57</v>
      </c>
      <c r="Y208">
        <v>1084560</v>
      </c>
      <c r="Z208">
        <v>971148.25</v>
      </c>
      <c r="AA208">
        <v>1601589</v>
      </c>
      <c r="AB208">
        <v>3230</v>
      </c>
      <c r="AD208">
        <v>570502.88</v>
      </c>
      <c r="AE208">
        <v>219504.12</v>
      </c>
      <c r="AG208">
        <v>0</v>
      </c>
      <c r="AI208">
        <v>770</v>
      </c>
    </row>
    <row r="209" spans="1:35" x14ac:dyDescent="0.25">
      <c r="A209" t="s">
        <v>2334</v>
      </c>
      <c r="B209">
        <v>1240225.52</v>
      </c>
      <c r="C209">
        <v>475918.28</v>
      </c>
      <c r="D209">
        <v>56376.98</v>
      </c>
      <c r="G209">
        <v>1322243.43</v>
      </c>
      <c r="H209">
        <v>407306.73</v>
      </c>
      <c r="K209">
        <v>9710</v>
      </c>
      <c r="L209">
        <v>42732.03</v>
      </c>
      <c r="N209">
        <v>1481.65</v>
      </c>
      <c r="R209">
        <v>533172.96</v>
      </c>
      <c r="S209">
        <v>2681365.84</v>
      </c>
      <c r="U209">
        <v>1357146.41</v>
      </c>
      <c r="V209">
        <v>125000</v>
      </c>
      <c r="W209">
        <v>2798.6</v>
      </c>
      <c r="Y209">
        <v>974780</v>
      </c>
      <c r="Z209">
        <v>2508</v>
      </c>
      <c r="AA209">
        <v>1355470</v>
      </c>
      <c r="AB209">
        <v>2070</v>
      </c>
      <c r="AC209">
        <v>690</v>
      </c>
      <c r="AD209">
        <v>721028.61</v>
      </c>
      <c r="AE209">
        <v>117182.22</v>
      </c>
      <c r="AG209">
        <v>32183.72</v>
      </c>
    </row>
    <row r="210" spans="1:35" x14ac:dyDescent="0.25">
      <c r="A210" t="s">
        <v>2335</v>
      </c>
      <c r="B210">
        <v>2677893.75</v>
      </c>
      <c r="C210">
        <v>88639.58</v>
      </c>
      <c r="D210">
        <v>130581.54</v>
      </c>
      <c r="G210">
        <v>472380.83</v>
      </c>
      <c r="H210">
        <v>1162363.75</v>
      </c>
      <c r="K210">
        <v>4573</v>
      </c>
      <c r="L210">
        <v>95503.26</v>
      </c>
      <c r="N210">
        <v>2563.06</v>
      </c>
      <c r="R210">
        <v>-921426.08</v>
      </c>
      <c r="S210">
        <v>5060758.04</v>
      </c>
      <c r="U210">
        <v>1691668.58</v>
      </c>
      <c r="W210">
        <v>6543.26</v>
      </c>
      <c r="Y210">
        <v>1415900</v>
      </c>
      <c r="Z210">
        <v>251500</v>
      </c>
      <c r="AA210">
        <v>1930504</v>
      </c>
      <c r="AC210">
        <v>26270</v>
      </c>
      <c r="AD210">
        <v>1025716.19</v>
      </c>
      <c r="AE210">
        <v>80191.16</v>
      </c>
      <c r="AG210">
        <v>11412.32</v>
      </c>
      <c r="AI210">
        <v>1630</v>
      </c>
    </row>
    <row r="211" spans="1:35" x14ac:dyDescent="0.25">
      <c r="A211" t="s">
        <v>2336</v>
      </c>
      <c r="B211">
        <v>452394.98</v>
      </c>
      <c r="C211">
        <v>12021.73</v>
      </c>
      <c r="D211">
        <v>489857.14</v>
      </c>
      <c r="G211">
        <v>561374.24</v>
      </c>
      <c r="H211">
        <v>93327.96</v>
      </c>
      <c r="K211">
        <v>22000</v>
      </c>
      <c r="L211">
        <v>109317.79</v>
      </c>
      <c r="N211">
        <v>432</v>
      </c>
      <c r="R211">
        <v>-1953119.91</v>
      </c>
      <c r="S211">
        <v>3254719.47</v>
      </c>
      <c r="U211">
        <v>920561.06</v>
      </c>
      <c r="V211">
        <v>355028</v>
      </c>
      <c r="W211">
        <v>1677.53</v>
      </c>
      <c r="Y211">
        <v>1178016</v>
      </c>
      <c r="Z211">
        <v>56956.160000000003</v>
      </c>
      <c r="AA211">
        <v>1405534.88</v>
      </c>
      <c r="AD211">
        <v>902123.34</v>
      </c>
      <c r="AE211">
        <v>12142.98</v>
      </c>
      <c r="AI211">
        <v>16810.849999999999</v>
      </c>
    </row>
    <row r="212" spans="1:35" x14ac:dyDescent="0.25">
      <c r="A212" t="s">
        <v>2337</v>
      </c>
      <c r="B212">
        <v>1258060.33</v>
      </c>
      <c r="C212">
        <v>0</v>
      </c>
      <c r="D212">
        <v>60110</v>
      </c>
      <c r="G212">
        <v>471903.34</v>
      </c>
      <c r="H212">
        <v>727061.92</v>
      </c>
      <c r="K212">
        <v>16000</v>
      </c>
      <c r="L212">
        <v>73025</v>
      </c>
      <c r="N212">
        <v>4969.6400000000003</v>
      </c>
      <c r="P212">
        <v>720</v>
      </c>
      <c r="R212">
        <v>-1795758.82</v>
      </c>
      <c r="S212">
        <v>3760347.17</v>
      </c>
      <c r="U212">
        <v>1418469.03</v>
      </c>
      <c r="V212">
        <v>690509</v>
      </c>
      <c r="W212">
        <v>3719.89</v>
      </c>
      <c r="Y212">
        <v>1128491</v>
      </c>
      <c r="Z212">
        <v>80700</v>
      </c>
      <c r="AA212">
        <v>1519696</v>
      </c>
      <c r="AB212">
        <v>2680</v>
      </c>
      <c r="AD212">
        <v>1238892.49</v>
      </c>
      <c r="AE212">
        <v>39260.71</v>
      </c>
      <c r="AI212">
        <v>63527.12</v>
      </c>
    </row>
    <row r="213" spans="1:35" x14ac:dyDescent="0.25">
      <c r="A213" t="s">
        <v>2338</v>
      </c>
      <c r="B213">
        <v>1824971.2</v>
      </c>
      <c r="C213">
        <v>51888.27</v>
      </c>
      <c r="D213">
        <v>55756.84</v>
      </c>
      <c r="G213">
        <v>957718.43</v>
      </c>
      <c r="H213">
        <v>342441.56</v>
      </c>
      <c r="K213">
        <v>2500</v>
      </c>
      <c r="L213">
        <v>37296.769999999997</v>
      </c>
      <c r="N213">
        <v>5600.79</v>
      </c>
      <c r="R213">
        <v>1168000.1100000001</v>
      </c>
      <c r="S213">
        <v>2267172.48</v>
      </c>
      <c r="U213">
        <v>1167318.6599999999</v>
      </c>
      <c r="V213">
        <v>549006</v>
      </c>
      <c r="W213">
        <v>4773.13</v>
      </c>
      <c r="Y213">
        <v>1171089.5</v>
      </c>
      <c r="Z213">
        <v>26433.29</v>
      </c>
      <c r="AA213">
        <v>1478271.5</v>
      </c>
      <c r="AB213">
        <v>16318.98</v>
      </c>
      <c r="AD213">
        <v>1228075.71</v>
      </c>
      <c r="AE213">
        <v>345979.12</v>
      </c>
      <c r="AI213">
        <v>97769.12</v>
      </c>
    </row>
    <row r="214" spans="1:35" x14ac:dyDescent="0.25">
      <c r="A214" t="s">
        <v>2339</v>
      </c>
      <c r="B214">
        <v>588754.89</v>
      </c>
      <c r="C214">
        <v>58631.75</v>
      </c>
      <c r="D214">
        <v>26986.29</v>
      </c>
      <c r="G214">
        <v>196619.67</v>
      </c>
      <c r="H214">
        <v>715479.69</v>
      </c>
      <c r="K214">
        <v>56452</v>
      </c>
      <c r="L214">
        <v>12400</v>
      </c>
      <c r="N214">
        <v>50898.55</v>
      </c>
      <c r="P214">
        <v>2215</v>
      </c>
      <c r="R214">
        <v>-221161.13</v>
      </c>
      <c r="S214">
        <v>1878069.39</v>
      </c>
      <c r="U214">
        <v>1040301.23</v>
      </c>
      <c r="V214">
        <v>100000</v>
      </c>
      <c r="W214">
        <v>2980.12</v>
      </c>
      <c r="Y214">
        <v>1519882</v>
      </c>
      <c r="Z214">
        <v>2360</v>
      </c>
      <c r="AA214">
        <v>1695204.6</v>
      </c>
      <c r="AD214">
        <v>946338.45</v>
      </c>
      <c r="AE214">
        <v>100775.32</v>
      </c>
      <c r="AI214">
        <v>115606.5</v>
      </c>
    </row>
    <row r="215" spans="1:35" x14ac:dyDescent="0.25">
      <c r="A215" t="s">
        <v>2340</v>
      </c>
      <c r="B215">
        <v>1882230.39</v>
      </c>
      <c r="C215">
        <v>95290.54</v>
      </c>
      <c r="D215">
        <v>87807.62</v>
      </c>
      <c r="G215">
        <v>367773.53</v>
      </c>
      <c r="H215">
        <v>1357190.09</v>
      </c>
      <c r="K215">
        <v>0</v>
      </c>
      <c r="L215">
        <v>153863.70000000001</v>
      </c>
      <c r="N215">
        <v>600.07000000000005</v>
      </c>
      <c r="R215">
        <v>-868449.41</v>
      </c>
      <c r="S215">
        <v>4524693.96</v>
      </c>
      <c r="U215">
        <v>3070900.55</v>
      </c>
      <c r="V215">
        <v>656800</v>
      </c>
      <c r="W215">
        <v>6162.62</v>
      </c>
      <c r="Y215">
        <v>1711206.7</v>
      </c>
      <c r="Z215">
        <v>216787.68</v>
      </c>
      <c r="AA215">
        <v>2948197.3</v>
      </c>
      <c r="AB215">
        <v>23838</v>
      </c>
      <c r="AD215">
        <v>1989608.07</v>
      </c>
      <c r="AE215">
        <v>200725.29</v>
      </c>
      <c r="AI215">
        <v>519905.04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U215"/>
  <sheetViews>
    <sheetView zoomScale="96" zoomScaleNormal="96" workbookViewId="0">
      <pane ySplit="3" topLeftCell="A4" activePane="bottomLeft" state="frozen"/>
      <selection pane="bottomLeft" activeCell="AT10" sqref="AT10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38.3984375" customWidth="1"/>
    <col min="6" max="14" width="8.796875"/>
    <col min="15" max="15" width="16.69921875" bestFit="1" customWidth="1"/>
    <col min="16" max="16" width="19.09765625" bestFit="1" customWidth="1"/>
    <col min="17" max="33" width="8.796875"/>
    <col min="41" max="41" width="8.796875"/>
    <col min="42" max="42" width="16.3984375" style="123" customWidth="1"/>
    <col min="43" max="43" width="17.09765625" style="144" bestFit="1" customWidth="1"/>
    <col min="44" max="44" width="17.3984375" style="138" bestFit="1" customWidth="1"/>
    <col min="45" max="45" width="17.59765625" style="140" bestFit="1" customWidth="1"/>
    <col min="46" max="46" width="19.09765625" style="141" bestFit="1" customWidth="1"/>
    <col min="47" max="47" width="14.59765625" style="145" bestFit="1" customWidth="1"/>
    <col min="48" max="16384" width="9" style="147"/>
  </cols>
  <sheetData>
    <row r="1" spans="1:47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2120</v>
      </c>
      <c r="K1" t="s">
        <v>2058</v>
      </c>
      <c r="L1" t="s">
        <v>2059</v>
      </c>
      <c r="M1" t="s">
        <v>2060</v>
      </c>
      <c r="N1" t="s">
        <v>2121</v>
      </c>
      <c r="O1" t="s">
        <v>2061</v>
      </c>
      <c r="P1" t="s">
        <v>2062</v>
      </c>
      <c r="Q1" t="s">
        <v>2064</v>
      </c>
      <c r="R1" t="s">
        <v>2065</v>
      </c>
      <c r="S1" t="s">
        <v>2122</v>
      </c>
      <c r="T1" t="s">
        <v>2066</v>
      </c>
      <c r="U1" t="s">
        <v>2123</v>
      </c>
      <c r="V1" t="s">
        <v>2067</v>
      </c>
      <c r="W1" t="s">
        <v>2068</v>
      </c>
      <c r="X1" t="s">
        <v>2124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2074</v>
      </c>
      <c r="AE1" t="s">
        <v>2075</v>
      </c>
      <c r="AF1" t="s">
        <v>2076</v>
      </c>
      <c r="AG1" t="s">
        <v>2077</v>
      </c>
      <c r="AH1" t="s">
        <v>2078</v>
      </c>
      <c r="AI1" t="s">
        <v>2079</v>
      </c>
      <c r="AJ1" t="s">
        <v>2080</v>
      </c>
      <c r="AK1" t="s">
        <v>2081</v>
      </c>
      <c r="AL1" t="s">
        <v>2126</v>
      </c>
      <c r="AM1" t="s">
        <v>2082</v>
      </c>
      <c r="AN1" t="s">
        <v>2083</v>
      </c>
      <c r="AP1" s="123" t="s">
        <v>0</v>
      </c>
      <c r="AQ1" s="124" t="s">
        <v>1</v>
      </c>
      <c r="AR1" s="138" t="s">
        <v>2</v>
      </c>
      <c r="AS1" s="139" t="s">
        <v>3</v>
      </c>
      <c r="AT1" s="126" t="s">
        <v>4</v>
      </c>
      <c r="AU1" s="128" t="s">
        <v>5</v>
      </c>
    </row>
    <row r="2" spans="1:47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2128</v>
      </c>
      <c r="K2" t="s">
        <v>2088</v>
      </c>
      <c r="L2" t="s">
        <v>2089</v>
      </c>
      <c r="M2" t="s">
        <v>2090</v>
      </c>
      <c r="N2" t="s">
        <v>2129</v>
      </c>
      <c r="O2" t="s">
        <v>2091</v>
      </c>
      <c r="P2" t="s">
        <v>2092</v>
      </c>
      <c r="Q2" t="s">
        <v>2094</v>
      </c>
      <c r="R2" t="s">
        <v>2095</v>
      </c>
      <c r="S2" t="s">
        <v>2130</v>
      </c>
      <c r="T2" t="s">
        <v>2096</v>
      </c>
      <c r="U2" t="s">
        <v>2131</v>
      </c>
      <c r="V2" t="s">
        <v>2097</v>
      </c>
      <c r="W2" t="s">
        <v>2098</v>
      </c>
      <c r="X2" t="s">
        <v>2132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  <c r="AH2" t="s">
        <v>2108</v>
      </c>
      <c r="AI2" t="s">
        <v>2109</v>
      </c>
      <c r="AJ2" t="s">
        <v>2110</v>
      </c>
      <c r="AK2" t="s">
        <v>2111</v>
      </c>
      <c r="AL2" t="s">
        <v>2134</v>
      </c>
      <c r="AM2" t="s">
        <v>2112</v>
      </c>
      <c r="AN2" t="s">
        <v>2113</v>
      </c>
      <c r="AQ2" s="124"/>
      <c r="AU2" s="125"/>
    </row>
    <row r="3" spans="1:47" x14ac:dyDescent="0.25">
      <c r="B3" s="115" t="s">
        <v>37</v>
      </c>
      <c r="E3" t="s">
        <v>2114</v>
      </c>
      <c r="F3">
        <v>271190160.81999999</v>
      </c>
      <c r="G3">
        <v>57436381.270000003</v>
      </c>
      <c r="H3">
        <v>44685495.539999999</v>
      </c>
      <c r="I3">
        <v>0</v>
      </c>
      <c r="J3">
        <v>0</v>
      </c>
      <c r="K3">
        <v>94027424.150000006</v>
      </c>
      <c r="L3">
        <v>114696895.67</v>
      </c>
      <c r="M3">
        <v>-132361.76999999999</v>
      </c>
      <c r="N3">
        <v>0</v>
      </c>
      <c r="O3">
        <v>4201267.34</v>
      </c>
      <c r="P3">
        <v>21695908.5</v>
      </c>
      <c r="Q3">
        <v>5728612.9500000002</v>
      </c>
      <c r="R3">
        <v>4242593.82</v>
      </c>
      <c r="S3">
        <v>1166</v>
      </c>
      <c r="T3">
        <v>11046286.83</v>
      </c>
      <c r="U3">
        <v>-10621271.199999999</v>
      </c>
      <c r="V3">
        <v>21923293.149999999</v>
      </c>
      <c r="W3">
        <v>502622393.22000003</v>
      </c>
      <c r="X3">
        <v>35210</v>
      </c>
      <c r="Y3">
        <v>315385185.70999998</v>
      </c>
      <c r="Z3">
        <v>59515795.039999999</v>
      </c>
      <c r="AA3">
        <v>520979.52</v>
      </c>
      <c r="AB3">
        <v>1188.69</v>
      </c>
      <c r="AC3">
        <v>262632706.22</v>
      </c>
      <c r="AD3">
        <v>29644735.699999999</v>
      </c>
      <c r="AE3">
        <v>352898670.67000002</v>
      </c>
      <c r="AF3">
        <v>1814299.89</v>
      </c>
      <c r="AG3">
        <v>754198</v>
      </c>
      <c r="AH3">
        <v>234533559.19</v>
      </c>
      <c r="AI3">
        <v>31295614.07</v>
      </c>
      <c r="AJ3">
        <v>363607</v>
      </c>
      <c r="AK3">
        <v>534130.51</v>
      </c>
      <c r="AL3">
        <v>378665.91</v>
      </c>
      <c r="AM3">
        <v>24043090.57</v>
      </c>
      <c r="AN3">
        <v>56220</v>
      </c>
      <c r="AP3" s="123">
        <f t="shared" ref="AP3:AU3" si="0">SUM(AP4:AP83)</f>
        <v>167517128.28999999</v>
      </c>
      <c r="AQ3" s="124">
        <f t="shared" si="0"/>
        <v>12093166.789999997</v>
      </c>
      <c r="AR3" s="138">
        <f t="shared" si="0"/>
        <v>155423961.5</v>
      </c>
      <c r="AS3" s="140" t="e">
        <f t="shared" si="0"/>
        <v>#REF!</v>
      </c>
      <c r="AT3" s="141" t="e">
        <f t="shared" si="0"/>
        <v>#REF!</v>
      </c>
      <c r="AU3" s="125" t="e">
        <f t="shared" si="0"/>
        <v>#REF!</v>
      </c>
    </row>
    <row r="4" spans="1:47" x14ac:dyDescent="0.25">
      <c r="D4" s="115" t="s">
        <v>6</v>
      </c>
      <c r="AP4" s="123">
        <f t="shared" ref="AP4:AP9" si="1">SUM(S4:U4)</f>
        <v>0</v>
      </c>
      <c r="AQ4" s="129">
        <f t="shared" ref="AQ4:AQ9" si="2">SUM(X4:AO4)</f>
        <v>0</v>
      </c>
      <c r="AR4" s="142">
        <f>AP4-AQ4</f>
        <v>0</v>
      </c>
      <c r="AS4" s="143" t="e">
        <f>SUM(#REF!)</f>
        <v>#REF!</v>
      </c>
      <c r="AT4" s="130" t="e">
        <f>SUM(#REF!)</f>
        <v>#REF!</v>
      </c>
      <c r="AU4" s="125" t="e">
        <f>AS4-AT4</f>
        <v>#REF!</v>
      </c>
    </row>
    <row r="5" spans="1:47" x14ac:dyDescent="0.25">
      <c r="D5" s="115" t="s">
        <v>1017</v>
      </c>
      <c r="AP5" s="123">
        <f t="shared" si="1"/>
        <v>0</v>
      </c>
      <c r="AQ5" s="129">
        <f t="shared" si="2"/>
        <v>0</v>
      </c>
      <c r="AR5" s="142">
        <f t="shared" ref="AR5:AR9" si="3">AP5-AQ5</f>
        <v>0</v>
      </c>
      <c r="AS5" s="143" t="e">
        <f>SUM(#REF!)</f>
        <v>#REF!</v>
      </c>
      <c r="AT5" s="130" t="e">
        <f>SUM(#REF!)</f>
        <v>#REF!</v>
      </c>
      <c r="AU5" s="125" t="e">
        <f t="shared" ref="AU5:AU65" si="4">AS5-AT5</f>
        <v>#REF!</v>
      </c>
    </row>
    <row r="6" spans="1:47" x14ac:dyDescent="0.25">
      <c r="D6" s="115" t="s">
        <v>7</v>
      </c>
      <c r="AP6" s="123">
        <f t="shared" si="1"/>
        <v>0</v>
      </c>
      <c r="AQ6" s="129">
        <f t="shared" si="2"/>
        <v>0</v>
      </c>
      <c r="AR6" s="142">
        <f t="shared" si="3"/>
        <v>0</v>
      </c>
      <c r="AS6" s="143" t="e">
        <f>SUM(#REF!)</f>
        <v>#REF!</v>
      </c>
      <c r="AT6" s="130" t="e">
        <f>SUM(#REF!)</f>
        <v>#REF!</v>
      </c>
      <c r="AU6" s="125" t="e">
        <f t="shared" si="4"/>
        <v>#REF!</v>
      </c>
    </row>
    <row r="7" spans="1:47" x14ac:dyDescent="0.25">
      <c r="D7" s="115" t="s">
        <v>8</v>
      </c>
      <c r="AP7" s="123">
        <f t="shared" si="1"/>
        <v>0</v>
      </c>
      <c r="AQ7" s="129">
        <f t="shared" si="2"/>
        <v>0</v>
      </c>
      <c r="AR7" s="142">
        <f t="shared" si="3"/>
        <v>0</v>
      </c>
      <c r="AS7" s="143" t="e">
        <f>SUM(#REF!)</f>
        <v>#REF!</v>
      </c>
      <c r="AT7" s="130" t="e">
        <f>SUM(#REF!)</f>
        <v>#REF!</v>
      </c>
      <c r="AU7" s="125" t="e">
        <f t="shared" si="4"/>
        <v>#REF!</v>
      </c>
    </row>
    <row r="8" spans="1:47" x14ac:dyDescent="0.25">
      <c r="D8" s="115" t="s">
        <v>9</v>
      </c>
      <c r="AP8" s="123">
        <f t="shared" si="1"/>
        <v>0</v>
      </c>
      <c r="AQ8" s="129">
        <f t="shared" si="2"/>
        <v>0</v>
      </c>
      <c r="AR8" s="142">
        <f t="shared" si="3"/>
        <v>0</v>
      </c>
      <c r="AS8" s="143" t="e">
        <f>SUM(#REF!)</f>
        <v>#REF!</v>
      </c>
      <c r="AT8" s="130" t="e">
        <f>SUM(#REF!)</f>
        <v>#REF!</v>
      </c>
      <c r="AU8" s="125" t="e">
        <f t="shared" si="4"/>
        <v>#REF!</v>
      </c>
    </row>
    <row r="9" spans="1:47" ht="14.4" thickBot="1" x14ac:dyDescent="0.3">
      <c r="D9" s="115" t="s">
        <v>10</v>
      </c>
      <c r="AP9" s="123">
        <f t="shared" si="1"/>
        <v>0</v>
      </c>
      <c r="AQ9" s="129">
        <f t="shared" si="2"/>
        <v>0</v>
      </c>
      <c r="AR9" s="142">
        <f t="shared" si="3"/>
        <v>0</v>
      </c>
      <c r="AS9" s="143" t="e">
        <f>SUM(#REF!)</f>
        <v>#REF!</v>
      </c>
      <c r="AT9" s="130" t="e">
        <f>SUM(#REF!)</f>
        <v>#REF!</v>
      </c>
      <c r="AU9" s="125" t="e">
        <f t="shared" si="4"/>
        <v>#REF!</v>
      </c>
    </row>
    <row r="10" spans="1:47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2135</v>
      </c>
      <c r="F10">
        <v>2194145.06</v>
      </c>
      <c r="G10">
        <v>404468.29</v>
      </c>
      <c r="H10">
        <v>552128.97</v>
      </c>
      <c r="K10">
        <v>298669.63</v>
      </c>
      <c r="L10">
        <v>720632.67</v>
      </c>
      <c r="O10">
        <v>7062</v>
      </c>
      <c r="P10">
        <v>134024.21</v>
      </c>
      <c r="R10">
        <v>0</v>
      </c>
      <c r="V10">
        <v>1949865.23</v>
      </c>
      <c r="W10">
        <v>1534772.11</v>
      </c>
      <c r="Y10">
        <v>2167229.54</v>
      </c>
      <c r="Z10">
        <v>582622</v>
      </c>
      <c r="AA10">
        <v>103.02</v>
      </c>
      <c r="AC10">
        <v>2732587.34</v>
      </c>
      <c r="AD10">
        <v>156807.5</v>
      </c>
      <c r="AE10">
        <v>3306933.84</v>
      </c>
      <c r="AF10">
        <v>3500</v>
      </c>
      <c r="AH10">
        <v>1514156.94</v>
      </c>
      <c r="AI10">
        <v>262690.55</v>
      </c>
      <c r="AJ10">
        <v>7747</v>
      </c>
      <c r="AP10" s="123">
        <f>SUM(F10:I10)</f>
        <v>3150742.3200000003</v>
      </c>
      <c r="AQ10" s="129">
        <f>SUM(O10:S10)</f>
        <v>141086.21</v>
      </c>
      <c r="AR10" s="142">
        <f>AP10-AQ10</f>
        <v>3009656.1100000003</v>
      </c>
      <c r="AS10" s="143">
        <f>SUM(X10:AD10)</f>
        <v>5639349.4000000004</v>
      </c>
      <c r="AT10" s="143">
        <f>SUM(AE10:AO10)</f>
        <v>5095028.3299999991</v>
      </c>
      <c r="AU10" s="125">
        <f t="shared" si="4"/>
        <v>544321.07000000123</v>
      </c>
    </row>
    <row r="11" spans="1:47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2136</v>
      </c>
      <c r="F11">
        <v>2332086.9</v>
      </c>
      <c r="G11">
        <v>21600</v>
      </c>
      <c r="H11">
        <v>127011.43</v>
      </c>
      <c r="K11">
        <v>48401.98</v>
      </c>
      <c r="L11">
        <v>1819502.85</v>
      </c>
      <c r="O11">
        <v>13380</v>
      </c>
      <c r="P11">
        <v>99974.69</v>
      </c>
      <c r="R11">
        <v>1996.38</v>
      </c>
      <c r="V11">
        <v>4414511.24</v>
      </c>
      <c r="W11">
        <v>1097038.29</v>
      </c>
      <c r="Y11">
        <v>1029731.19</v>
      </c>
      <c r="Z11">
        <v>14600</v>
      </c>
      <c r="AA11">
        <v>5812.46</v>
      </c>
      <c r="AC11">
        <v>1601410</v>
      </c>
      <c r="AD11">
        <v>136928</v>
      </c>
      <c r="AE11">
        <v>1908151</v>
      </c>
      <c r="AF11">
        <v>1500</v>
      </c>
      <c r="AH11">
        <v>1278331.54</v>
      </c>
      <c r="AI11">
        <v>871049.55</v>
      </c>
      <c r="AM11">
        <v>7747</v>
      </c>
      <c r="AP11" s="123">
        <f t="shared" ref="AP11:AP74" si="5">SUM(F11:I11)</f>
        <v>2480698.33</v>
      </c>
      <c r="AQ11" s="129">
        <f t="shared" ref="AQ11:AQ74" si="6">SUM(O11:S11)</f>
        <v>115351.07</v>
      </c>
      <c r="AR11" s="142">
        <f t="shared" ref="AR11:AR74" si="7">AP11-AQ11</f>
        <v>2365347.2600000002</v>
      </c>
      <c r="AS11" s="143">
        <f t="shared" ref="AS11:AS74" si="8">SUM(X11:AD11)</f>
        <v>2788481.65</v>
      </c>
      <c r="AT11" s="143">
        <f t="shared" ref="AT11:AT74" si="9">SUM(AE11:AO11)</f>
        <v>4066779.09</v>
      </c>
      <c r="AU11" s="125">
        <f t="shared" si="4"/>
        <v>-1278297.44</v>
      </c>
    </row>
    <row r="12" spans="1:47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2137</v>
      </c>
      <c r="F12">
        <v>930920.44</v>
      </c>
      <c r="G12">
        <v>6064.5</v>
      </c>
      <c r="H12">
        <v>296554.59999999998</v>
      </c>
      <c r="K12">
        <v>1432124.44</v>
      </c>
      <c r="L12">
        <v>1167360.07</v>
      </c>
      <c r="O12">
        <v>119439</v>
      </c>
      <c r="P12">
        <v>66150.33</v>
      </c>
      <c r="R12">
        <v>0</v>
      </c>
      <c r="V12">
        <v>2390780.6</v>
      </c>
      <c r="W12">
        <v>1718005.94</v>
      </c>
      <c r="Y12">
        <v>1011701.46</v>
      </c>
      <c r="Z12">
        <v>60100</v>
      </c>
      <c r="AA12">
        <v>1806.36</v>
      </c>
      <c r="AC12">
        <v>1104970</v>
      </c>
      <c r="AD12">
        <v>82900</v>
      </c>
      <c r="AE12">
        <v>1369780</v>
      </c>
      <c r="AF12">
        <v>7000</v>
      </c>
      <c r="AH12">
        <v>879592.07</v>
      </c>
      <c r="AI12">
        <v>466457.57</v>
      </c>
      <c r="AP12" s="123">
        <f t="shared" si="5"/>
        <v>1233539.54</v>
      </c>
      <c r="AQ12" s="129">
        <f t="shared" si="6"/>
        <v>185589.33000000002</v>
      </c>
      <c r="AR12" s="142">
        <f t="shared" si="7"/>
        <v>1047950.21</v>
      </c>
      <c r="AS12" s="143">
        <f t="shared" si="8"/>
        <v>2261477.8200000003</v>
      </c>
      <c r="AT12" s="143">
        <f t="shared" si="9"/>
        <v>2722829.6399999997</v>
      </c>
      <c r="AU12" s="125">
        <f t="shared" si="4"/>
        <v>-461351.81999999937</v>
      </c>
    </row>
    <row r="13" spans="1:47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2138</v>
      </c>
      <c r="F13">
        <v>2987776.55</v>
      </c>
      <c r="G13">
        <v>89449.5</v>
      </c>
      <c r="H13">
        <v>778236.64</v>
      </c>
      <c r="K13">
        <v>7</v>
      </c>
      <c r="L13">
        <v>620611.89</v>
      </c>
      <c r="O13">
        <v>12151</v>
      </c>
      <c r="P13">
        <v>160524.38</v>
      </c>
      <c r="R13">
        <v>31754.62</v>
      </c>
      <c r="T13">
        <v>600</v>
      </c>
      <c r="V13">
        <v>420551.9</v>
      </c>
      <c r="W13">
        <v>3950541.16</v>
      </c>
      <c r="Y13">
        <v>2332254.36</v>
      </c>
      <c r="Z13">
        <v>3050</v>
      </c>
      <c r="AA13">
        <v>4529.7</v>
      </c>
      <c r="AC13">
        <v>3725974.93</v>
      </c>
      <c r="AD13">
        <v>145900</v>
      </c>
      <c r="AE13">
        <v>4198377.93</v>
      </c>
      <c r="AH13">
        <v>1890403.54</v>
      </c>
      <c r="AI13">
        <v>175429</v>
      </c>
      <c r="AM13">
        <v>47540</v>
      </c>
      <c r="AP13" s="123">
        <f t="shared" si="5"/>
        <v>3855462.69</v>
      </c>
      <c r="AQ13" s="129">
        <f t="shared" si="6"/>
        <v>204430</v>
      </c>
      <c r="AR13" s="142">
        <f t="shared" si="7"/>
        <v>3651032.69</v>
      </c>
      <c r="AS13" s="143">
        <f t="shared" si="8"/>
        <v>6211708.9900000002</v>
      </c>
      <c r="AT13" s="143">
        <f t="shared" si="9"/>
        <v>6311750.4699999997</v>
      </c>
      <c r="AU13" s="125">
        <f t="shared" si="4"/>
        <v>-100041.47999999952</v>
      </c>
    </row>
    <row r="14" spans="1:47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2139</v>
      </c>
      <c r="F14">
        <v>3337098.83</v>
      </c>
      <c r="G14">
        <v>62631.1</v>
      </c>
      <c r="H14">
        <v>573872.17000000004</v>
      </c>
      <c r="K14">
        <v>442969.64</v>
      </c>
      <c r="L14">
        <v>286002.89</v>
      </c>
      <c r="O14">
        <v>12000</v>
      </c>
      <c r="P14">
        <v>167728.98000000001</v>
      </c>
      <c r="R14">
        <v>1208.6500000000001</v>
      </c>
      <c r="S14">
        <v>300</v>
      </c>
      <c r="V14">
        <v>1810944.26</v>
      </c>
      <c r="W14">
        <v>2643840</v>
      </c>
      <c r="Y14">
        <v>2614105.73</v>
      </c>
      <c r="Z14">
        <v>323300</v>
      </c>
      <c r="AA14">
        <v>5128.1400000000003</v>
      </c>
      <c r="AC14">
        <v>2198863.88</v>
      </c>
      <c r="AD14">
        <v>173439</v>
      </c>
      <c r="AE14">
        <v>2847612.88</v>
      </c>
      <c r="AF14">
        <v>5590</v>
      </c>
      <c r="AG14">
        <v>2806</v>
      </c>
      <c r="AH14">
        <v>2261966.41</v>
      </c>
      <c r="AI14">
        <v>112996.72</v>
      </c>
      <c r="AM14">
        <v>17312</v>
      </c>
      <c r="AP14" s="123">
        <f t="shared" si="5"/>
        <v>3973602.1</v>
      </c>
      <c r="AQ14" s="129">
        <f t="shared" si="6"/>
        <v>181237.63</v>
      </c>
      <c r="AR14" s="142">
        <f t="shared" si="7"/>
        <v>3792364.47</v>
      </c>
      <c r="AS14" s="143">
        <f t="shared" si="8"/>
        <v>5314836.75</v>
      </c>
      <c r="AT14" s="143">
        <f t="shared" si="9"/>
        <v>5248284.01</v>
      </c>
      <c r="AU14" s="125">
        <f t="shared" si="4"/>
        <v>66552.740000000224</v>
      </c>
    </row>
    <row r="15" spans="1:47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2140</v>
      </c>
      <c r="F15">
        <v>1403050.46</v>
      </c>
      <c r="G15">
        <v>4981.5</v>
      </c>
      <c r="H15">
        <v>249849.17</v>
      </c>
      <c r="K15">
        <v>384528.23</v>
      </c>
      <c r="L15">
        <v>607040.43000000005</v>
      </c>
      <c r="O15">
        <v>2100</v>
      </c>
      <c r="P15">
        <v>65048.53</v>
      </c>
      <c r="R15">
        <v>239.38</v>
      </c>
      <c r="V15">
        <v>778017.28000000003</v>
      </c>
      <c r="W15">
        <v>2287723.02</v>
      </c>
      <c r="Y15">
        <v>1019374.81</v>
      </c>
      <c r="AA15">
        <v>2939.4</v>
      </c>
      <c r="AC15">
        <v>1234004</v>
      </c>
      <c r="AD15">
        <v>71200</v>
      </c>
      <c r="AE15">
        <v>1545013</v>
      </c>
      <c r="AF15">
        <v>72980.08</v>
      </c>
      <c r="AH15">
        <v>1017474.43</v>
      </c>
      <c r="AI15">
        <v>154087.12</v>
      </c>
      <c r="AM15">
        <v>21642</v>
      </c>
      <c r="AP15" s="123">
        <f t="shared" si="5"/>
        <v>1657881.13</v>
      </c>
      <c r="AQ15" s="129">
        <f t="shared" si="6"/>
        <v>67387.91</v>
      </c>
      <c r="AR15" s="142">
        <f t="shared" si="7"/>
        <v>1590493.22</v>
      </c>
      <c r="AS15" s="143">
        <f t="shared" si="8"/>
        <v>2327518.21</v>
      </c>
      <c r="AT15" s="143">
        <f t="shared" si="9"/>
        <v>2811196.6300000004</v>
      </c>
      <c r="AU15" s="125">
        <f t="shared" si="4"/>
        <v>-483678.42000000039</v>
      </c>
    </row>
    <row r="16" spans="1:47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2141</v>
      </c>
      <c r="F16">
        <v>1937856.1</v>
      </c>
      <c r="G16">
        <v>53227</v>
      </c>
      <c r="H16">
        <v>1005235.89</v>
      </c>
      <c r="K16">
        <v>509601.68</v>
      </c>
      <c r="L16">
        <v>684759.62</v>
      </c>
      <c r="O16">
        <v>15830</v>
      </c>
      <c r="P16">
        <v>141031.57</v>
      </c>
      <c r="R16">
        <v>489.08</v>
      </c>
      <c r="V16">
        <v>3467507.45</v>
      </c>
      <c r="W16">
        <v>312292.87</v>
      </c>
      <c r="Y16">
        <v>2603875.16</v>
      </c>
      <c r="AA16">
        <v>3103.49</v>
      </c>
      <c r="AC16">
        <v>2284232.5</v>
      </c>
      <c r="AD16">
        <v>137121</v>
      </c>
      <c r="AE16">
        <v>2823198.5</v>
      </c>
      <c r="AG16">
        <v>3030</v>
      </c>
      <c r="AH16">
        <v>1701884.31</v>
      </c>
      <c r="AI16">
        <v>238943.02</v>
      </c>
      <c r="AM16">
        <v>7747</v>
      </c>
      <c r="AP16" s="123">
        <f t="shared" si="5"/>
        <v>2996318.99</v>
      </c>
      <c r="AQ16" s="129">
        <f t="shared" si="6"/>
        <v>157350.65</v>
      </c>
      <c r="AR16" s="142">
        <f t="shared" si="7"/>
        <v>2838968.3400000003</v>
      </c>
      <c r="AS16" s="143">
        <f t="shared" si="8"/>
        <v>5028332.1500000004</v>
      </c>
      <c r="AT16" s="143">
        <f t="shared" si="9"/>
        <v>4774802.83</v>
      </c>
      <c r="AU16" s="125">
        <f t="shared" si="4"/>
        <v>253529.3200000003</v>
      </c>
    </row>
    <row r="17" spans="1:47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2142</v>
      </c>
      <c r="F17">
        <v>2772807.93</v>
      </c>
      <c r="G17">
        <v>42340</v>
      </c>
      <c r="H17">
        <v>1079065.6399999999</v>
      </c>
      <c r="K17">
        <v>856175.74</v>
      </c>
      <c r="L17">
        <v>97762.7</v>
      </c>
      <c r="P17">
        <v>126147</v>
      </c>
      <c r="R17">
        <v>4637.3</v>
      </c>
      <c r="V17">
        <v>3475734.7</v>
      </c>
      <c r="W17">
        <v>928313.81</v>
      </c>
      <c r="Y17">
        <v>1937333.98</v>
      </c>
      <c r="Z17">
        <v>449006</v>
      </c>
      <c r="AA17">
        <v>398.96</v>
      </c>
      <c r="AC17">
        <v>1758102.66</v>
      </c>
      <c r="AD17">
        <v>110200</v>
      </c>
      <c r="AE17">
        <v>2328175.2599999998</v>
      </c>
      <c r="AF17">
        <v>6906</v>
      </c>
      <c r="AH17">
        <v>1499224.75</v>
      </c>
      <c r="AI17">
        <v>88550.5</v>
      </c>
      <c r="AM17">
        <v>18865.89</v>
      </c>
      <c r="AP17" s="123">
        <f t="shared" si="5"/>
        <v>3894213.5700000003</v>
      </c>
      <c r="AQ17" s="129">
        <f t="shared" si="6"/>
        <v>130784.3</v>
      </c>
      <c r="AR17" s="142">
        <f t="shared" si="7"/>
        <v>3763429.2700000005</v>
      </c>
      <c r="AS17" s="143">
        <f t="shared" si="8"/>
        <v>4255041.5999999996</v>
      </c>
      <c r="AT17" s="143">
        <f t="shared" si="9"/>
        <v>3941722.4</v>
      </c>
      <c r="AU17" s="125">
        <f t="shared" si="4"/>
        <v>313319.19999999972</v>
      </c>
    </row>
    <row r="18" spans="1:47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2143</v>
      </c>
      <c r="F18">
        <v>2770441.83</v>
      </c>
      <c r="G18">
        <v>23500</v>
      </c>
      <c r="H18">
        <v>523937</v>
      </c>
      <c r="K18">
        <v>160660.96</v>
      </c>
      <c r="L18">
        <v>238870.05</v>
      </c>
      <c r="O18">
        <v>45826</v>
      </c>
      <c r="P18">
        <v>148153.99</v>
      </c>
      <c r="R18">
        <v>0</v>
      </c>
      <c r="V18">
        <v>2605814.4</v>
      </c>
      <c r="W18">
        <v>955989.15</v>
      </c>
      <c r="Y18">
        <v>1495611.39</v>
      </c>
      <c r="Z18">
        <v>824918</v>
      </c>
      <c r="AA18">
        <v>5447.68</v>
      </c>
      <c r="AC18">
        <v>1990514.92</v>
      </c>
      <c r="AD18">
        <v>130300</v>
      </c>
      <c r="AE18">
        <v>2370432.27</v>
      </c>
      <c r="AF18">
        <v>9506</v>
      </c>
      <c r="AH18">
        <v>1970527.73</v>
      </c>
      <c r="AI18">
        <v>111786.69</v>
      </c>
      <c r="AM18">
        <v>22913</v>
      </c>
      <c r="AP18" s="123">
        <f t="shared" si="5"/>
        <v>3317878.83</v>
      </c>
      <c r="AQ18" s="129">
        <f t="shared" si="6"/>
        <v>193979.99</v>
      </c>
      <c r="AR18" s="142">
        <f t="shared" si="7"/>
        <v>3123898.84</v>
      </c>
      <c r="AS18" s="143">
        <f t="shared" si="8"/>
        <v>4446791.99</v>
      </c>
      <c r="AT18" s="143">
        <f t="shared" si="9"/>
        <v>4485165.6900000004</v>
      </c>
      <c r="AU18" s="125">
        <f t="shared" si="4"/>
        <v>-38373.700000000186</v>
      </c>
    </row>
    <row r="19" spans="1:47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2144</v>
      </c>
      <c r="F19">
        <v>2615363.48</v>
      </c>
      <c r="G19">
        <v>11600</v>
      </c>
      <c r="H19">
        <v>333466.67</v>
      </c>
      <c r="K19">
        <v>1339477.72</v>
      </c>
      <c r="L19">
        <v>942663.19</v>
      </c>
      <c r="O19">
        <v>377613</v>
      </c>
      <c r="P19">
        <v>98288.46</v>
      </c>
      <c r="R19">
        <v>0</v>
      </c>
      <c r="V19">
        <v>3588197.71</v>
      </c>
      <c r="W19">
        <v>1540469.93</v>
      </c>
      <c r="Y19">
        <v>1075987.21</v>
      </c>
      <c r="Z19">
        <v>600132</v>
      </c>
      <c r="AA19">
        <v>4698.24</v>
      </c>
      <c r="AC19">
        <v>2162367.33</v>
      </c>
      <c r="AD19">
        <v>129343.25</v>
      </c>
      <c r="AE19">
        <v>2491151.58</v>
      </c>
      <c r="AH19">
        <v>1587556.73</v>
      </c>
      <c r="AI19">
        <v>255817.76</v>
      </c>
      <c r="AP19" s="123">
        <f t="shared" si="5"/>
        <v>2960430.15</v>
      </c>
      <c r="AQ19" s="129">
        <f t="shared" si="6"/>
        <v>475901.46</v>
      </c>
      <c r="AR19" s="142">
        <f t="shared" si="7"/>
        <v>2484528.69</v>
      </c>
      <c r="AS19" s="143">
        <f t="shared" si="8"/>
        <v>3972528.0300000003</v>
      </c>
      <c r="AT19" s="143">
        <f t="shared" si="9"/>
        <v>4334526.07</v>
      </c>
      <c r="AU19" s="125">
        <f t="shared" si="4"/>
        <v>-361998.04000000004</v>
      </c>
    </row>
    <row r="20" spans="1:47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2145</v>
      </c>
      <c r="F20">
        <v>3263823.38</v>
      </c>
      <c r="G20">
        <v>14590.5</v>
      </c>
      <c r="H20">
        <v>411268.57</v>
      </c>
      <c r="K20">
        <v>1045493.33</v>
      </c>
      <c r="L20">
        <v>1320578.83</v>
      </c>
      <c r="O20">
        <v>4000</v>
      </c>
      <c r="P20">
        <v>157119.29</v>
      </c>
      <c r="R20">
        <v>100</v>
      </c>
      <c r="V20">
        <v>3760808.55</v>
      </c>
      <c r="W20">
        <v>2399548.4500000002</v>
      </c>
      <c r="Y20">
        <v>2375772.13</v>
      </c>
      <c r="Z20">
        <v>104923</v>
      </c>
      <c r="AA20">
        <v>6811.14</v>
      </c>
      <c r="AC20">
        <v>3204834.33</v>
      </c>
      <c r="AD20">
        <v>178700</v>
      </c>
      <c r="AE20">
        <v>3843455.33</v>
      </c>
      <c r="AF20">
        <v>46576</v>
      </c>
      <c r="AH20">
        <v>1960382.04</v>
      </c>
      <c r="AI20">
        <v>273001.90999999997</v>
      </c>
      <c r="AM20">
        <v>13447</v>
      </c>
      <c r="AP20" s="123">
        <f t="shared" si="5"/>
        <v>3689682.4499999997</v>
      </c>
      <c r="AQ20" s="129">
        <f t="shared" si="6"/>
        <v>161219.29</v>
      </c>
      <c r="AR20" s="142">
        <f t="shared" si="7"/>
        <v>3528463.1599999997</v>
      </c>
      <c r="AS20" s="143">
        <f t="shared" si="8"/>
        <v>5871040.5999999996</v>
      </c>
      <c r="AT20" s="143">
        <f t="shared" si="9"/>
        <v>6136862.2800000003</v>
      </c>
      <c r="AU20" s="125">
        <f t="shared" si="4"/>
        <v>-265821.68000000063</v>
      </c>
    </row>
    <row r="21" spans="1:47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2146</v>
      </c>
      <c r="F21">
        <v>2833700.44</v>
      </c>
      <c r="G21">
        <v>53200</v>
      </c>
      <c r="H21">
        <v>582749.56000000006</v>
      </c>
      <c r="K21">
        <v>641906.56999999995</v>
      </c>
      <c r="L21">
        <v>1248487.6100000001</v>
      </c>
      <c r="P21">
        <v>130761.47</v>
      </c>
      <c r="R21">
        <v>5399.53</v>
      </c>
      <c r="V21">
        <v>1390079.11</v>
      </c>
      <c r="W21">
        <v>3847094.62</v>
      </c>
      <c r="Y21">
        <v>2496930.37</v>
      </c>
      <c r="Z21">
        <v>989526</v>
      </c>
      <c r="AA21">
        <v>6040.1</v>
      </c>
      <c r="AC21">
        <v>2719460.28</v>
      </c>
      <c r="AD21">
        <v>129300</v>
      </c>
      <c r="AE21">
        <v>3340769.2799999998</v>
      </c>
      <c r="AF21">
        <v>4120</v>
      </c>
      <c r="AG21">
        <v>426</v>
      </c>
      <c r="AH21">
        <v>2762574.16</v>
      </c>
      <c r="AI21">
        <v>238440.86</v>
      </c>
      <c r="AM21">
        <v>8217</v>
      </c>
      <c r="AP21" s="123">
        <f t="shared" si="5"/>
        <v>3469650</v>
      </c>
      <c r="AQ21" s="129">
        <f t="shared" si="6"/>
        <v>136161</v>
      </c>
      <c r="AR21" s="142">
        <f t="shared" si="7"/>
        <v>3333489</v>
      </c>
      <c r="AS21" s="143">
        <f t="shared" si="8"/>
        <v>6341256.75</v>
      </c>
      <c r="AT21" s="143">
        <f t="shared" si="9"/>
        <v>6354547.2999999998</v>
      </c>
      <c r="AU21" s="125">
        <f t="shared" si="4"/>
        <v>-13290.549999999814</v>
      </c>
    </row>
    <row r="22" spans="1:47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2147</v>
      </c>
      <c r="F22">
        <v>4265710.67</v>
      </c>
      <c r="G22">
        <v>57100</v>
      </c>
      <c r="H22">
        <v>3282785</v>
      </c>
      <c r="K22">
        <v>4</v>
      </c>
      <c r="L22">
        <v>735579.73</v>
      </c>
      <c r="O22">
        <v>2980</v>
      </c>
      <c r="P22">
        <v>207231.3</v>
      </c>
      <c r="R22">
        <v>18.690000000000001</v>
      </c>
      <c r="V22">
        <v>5239149.6500000004</v>
      </c>
      <c r="W22">
        <v>2781867.7</v>
      </c>
      <c r="Y22">
        <v>3629999.3</v>
      </c>
      <c r="Z22">
        <v>11700</v>
      </c>
      <c r="AA22">
        <v>7425.98</v>
      </c>
      <c r="AC22">
        <v>2586460.46</v>
      </c>
      <c r="AD22">
        <v>253671</v>
      </c>
      <c r="AE22">
        <v>3250007.36</v>
      </c>
      <c r="AF22">
        <v>12500</v>
      </c>
      <c r="AG22">
        <v>3540</v>
      </c>
      <c r="AH22">
        <v>3010946.81</v>
      </c>
      <c r="AI22">
        <v>89834.99</v>
      </c>
      <c r="AM22">
        <v>12495.52</v>
      </c>
      <c r="AP22" s="123">
        <f t="shared" si="5"/>
        <v>7605595.6699999999</v>
      </c>
      <c r="AQ22" s="129">
        <f t="shared" si="6"/>
        <v>210229.99</v>
      </c>
      <c r="AR22" s="142">
        <f t="shared" si="7"/>
        <v>7395365.6799999997</v>
      </c>
      <c r="AS22" s="143">
        <f t="shared" si="8"/>
        <v>6489256.7400000002</v>
      </c>
      <c r="AT22" s="143">
        <f t="shared" si="9"/>
        <v>6379324.6799999997</v>
      </c>
      <c r="AU22" s="125">
        <f t="shared" si="4"/>
        <v>109932.06000000052</v>
      </c>
    </row>
    <row r="23" spans="1:47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2148</v>
      </c>
      <c r="F23">
        <v>2285839.7799999998</v>
      </c>
      <c r="G23">
        <v>10657.37</v>
      </c>
      <c r="H23">
        <v>208967.31</v>
      </c>
      <c r="K23">
        <v>198495.8</v>
      </c>
      <c r="L23">
        <v>1642344.53</v>
      </c>
      <c r="O23">
        <v>13500</v>
      </c>
      <c r="P23">
        <v>157430.10999999999</v>
      </c>
      <c r="R23">
        <v>10190.91</v>
      </c>
      <c r="V23">
        <v>2549349.36</v>
      </c>
      <c r="W23">
        <v>1887309.56</v>
      </c>
      <c r="Y23">
        <v>1541406.03</v>
      </c>
      <c r="Z23">
        <v>138465</v>
      </c>
      <c r="AA23">
        <v>6152.07</v>
      </c>
      <c r="AC23">
        <v>2384335</v>
      </c>
      <c r="AD23">
        <v>127868</v>
      </c>
      <c r="AE23">
        <v>2600922</v>
      </c>
      <c r="AF23">
        <v>7020</v>
      </c>
      <c r="AG23">
        <v>5445</v>
      </c>
      <c r="AH23">
        <v>1636526.0800000001</v>
      </c>
      <c r="AI23">
        <v>202551.17</v>
      </c>
      <c r="AM23">
        <v>17237</v>
      </c>
      <c r="AP23" s="123">
        <f t="shared" si="5"/>
        <v>2505464.46</v>
      </c>
      <c r="AQ23" s="129">
        <f t="shared" si="6"/>
        <v>181121.02</v>
      </c>
      <c r="AR23" s="142">
        <f t="shared" si="7"/>
        <v>2324343.44</v>
      </c>
      <c r="AS23" s="143">
        <f t="shared" si="8"/>
        <v>4198226.0999999996</v>
      </c>
      <c r="AT23" s="143">
        <f t="shared" si="9"/>
        <v>4469701.25</v>
      </c>
      <c r="AU23" s="125">
        <f t="shared" si="4"/>
        <v>-271475.15000000037</v>
      </c>
    </row>
    <row r="24" spans="1:47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2149</v>
      </c>
      <c r="F24">
        <v>1207264.06</v>
      </c>
      <c r="G24">
        <v>38026.639999999999</v>
      </c>
      <c r="H24">
        <v>93245.53</v>
      </c>
      <c r="K24">
        <v>449812.07</v>
      </c>
      <c r="L24">
        <v>241586.17</v>
      </c>
      <c r="P24">
        <v>96768</v>
      </c>
      <c r="R24">
        <v>3342.53</v>
      </c>
      <c r="V24">
        <v>-232454.01</v>
      </c>
      <c r="W24">
        <v>2302867.0299999998</v>
      </c>
      <c r="Y24">
        <v>1052456.1599999999</v>
      </c>
      <c r="Z24">
        <v>579448</v>
      </c>
      <c r="AA24">
        <v>1179.49</v>
      </c>
      <c r="AC24">
        <v>1380675.92</v>
      </c>
      <c r="AD24">
        <v>121914</v>
      </c>
      <c r="AE24">
        <v>1623921.92</v>
      </c>
      <c r="AF24">
        <v>3000</v>
      </c>
      <c r="AG24">
        <v>9692</v>
      </c>
      <c r="AH24">
        <v>1494009.51</v>
      </c>
      <c r="AI24">
        <v>137892.22</v>
      </c>
      <c r="AM24">
        <v>7747</v>
      </c>
      <c r="AP24" s="123">
        <f t="shared" si="5"/>
        <v>1338536.23</v>
      </c>
      <c r="AQ24" s="129">
        <f t="shared" si="6"/>
        <v>100110.53</v>
      </c>
      <c r="AR24" s="142">
        <f t="shared" si="7"/>
        <v>1238425.7</v>
      </c>
      <c r="AS24" s="143">
        <f t="shared" si="8"/>
        <v>3135673.57</v>
      </c>
      <c r="AT24" s="143">
        <f t="shared" si="9"/>
        <v>3276262.65</v>
      </c>
      <c r="AU24" s="125">
        <f t="shared" si="4"/>
        <v>-140589.08000000007</v>
      </c>
    </row>
    <row r="25" spans="1:47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2150</v>
      </c>
      <c r="F25">
        <v>2226458.87</v>
      </c>
      <c r="G25">
        <v>9541.6</v>
      </c>
      <c r="H25">
        <v>514732.57</v>
      </c>
      <c r="K25">
        <v>144047</v>
      </c>
      <c r="L25">
        <v>821189.2</v>
      </c>
      <c r="P25">
        <v>114716.45</v>
      </c>
      <c r="R25">
        <v>0</v>
      </c>
      <c r="V25">
        <v>1576576.28</v>
      </c>
      <c r="W25">
        <v>1722667.58</v>
      </c>
      <c r="Y25">
        <v>1356991.86</v>
      </c>
      <c r="Z25">
        <v>584944</v>
      </c>
      <c r="AA25">
        <v>4374.28</v>
      </c>
      <c r="AC25">
        <v>1808250</v>
      </c>
      <c r="AD25">
        <v>105800</v>
      </c>
      <c r="AE25">
        <v>2119878</v>
      </c>
      <c r="AF25">
        <v>6906</v>
      </c>
      <c r="AG25">
        <v>7342</v>
      </c>
      <c r="AH25">
        <v>1399179.48</v>
      </c>
      <c r="AI25">
        <v>17298.73</v>
      </c>
      <c r="AM25">
        <v>7747</v>
      </c>
      <c r="AP25" s="123">
        <f t="shared" si="5"/>
        <v>2750733.04</v>
      </c>
      <c r="AQ25" s="129">
        <f t="shared" si="6"/>
        <v>114716.45</v>
      </c>
      <c r="AR25" s="142">
        <f t="shared" si="7"/>
        <v>2636016.59</v>
      </c>
      <c r="AS25" s="143">
        <f t="shared" si="8"/>
        <v>3860360.14</v>
      </c>
      <c r="AT25" s="143">
        <f t="shared" si="9"/>
        <v>3558351.21</v>
      </c>
      <c r="AU25" s="125">
        <f t="shared" si="4"/>
        <v>302008.93000000017</v>
      </c>
    </row>
    <row r="26" spans="1:47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2151</v>
      </c>
      <c r="F26">
        <v>2147282.8199999998</v>
      </c>
      <c r="G26">
        <v>13470.34</v>
      </c>
      <c r="H26">
        <v>661770.93999999994</v>
      </c>
      <c r="K26">
        <v>235736.36</v>
      </c>
      <c r="L26">
        <v>627737.42000000004</v>
      </c>
      <c r="P26">
        <v>110458.3</v>
      </c>
      <c r="R26">
        <v>4676.7</v>
      </c>
      <c r="V26">
        <v>1442533.74</v>
      </c>
      <c r="W26">
        <v>2074532.05</v>
      </c>
      <c r="Y26">
        <v>1114354.28</v>
      </c>
      <c r="Z26">
        <v>560270</v>
      </c>
      <c r="AA26">
        <v>2531.46</v>
      </c>
      <c r="AC26">
        <v>1431716.51</v>
      </c>
      <c r="AD26">
        <v>83400</v>
      </c>
      <c r="AE26">
        <v>1626128.51</v>
      </c>
      <c r="AF26">
        <v>4908</v>
      </c>
      <c r="AH26">
        <v>1352391.65</v>
      </c>
      <c r="AI26">
        <v>145800</v>
      </c>
      <c r="AM26">
        <v>9247</v>
      </c>
      <c r="AP26" s="123">
        <f t="shared" si="5"/>
        <v>2822524.0999999996</v>
      </c>
      <c r="AQ26" s="129">
        <f t="shared" si="6"/>
        <v>115135</v>
      </c>
      <c r="AR26" s="142">
        <f t="shared" si="7"/>
        <v>2707389.0999999996</v>
      </c>
      <c r="AS26" s="143">
        <f t="shared" si="8"/>
        <v>3192272.25</v>
      </c>
      <c r="AT26" s="143">
        <f t="shared" si="9"/>
        <v>3138475.16</v>
      </c>
      <c r="AU26" s="125">
        <f t="shared" si="4"/>
        <v>53797.089999999851</v>
      </c>
    </row>
    <row r="27" spans="1:47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2152</v>
      </c>
      <c r="F27">
        <v>2156047.7599999998</v>
      </c>
      <c r="G27">
        <v>40150.29</v>
      </c>
      <c r="H27">
        <v>662733.67000000004</v>
      </c>
      <c r="K27">
        <v>206367.05</v>
      </c>
      <c r="L27">
        <v>1022545.63</v>
      </c>
      <c r="P27">
        <v>104981.7</v>
      </c>
      <c r="R27">
        <v>0</v>
      </c>
      <c r="V27">
        <v>2997331.59</v>
      </c>
      <c r="W27">
        <v>900591.29</v>
      </c>
      <c r="Y27">
        <v>1298515.07</v>
      </c>
      <c r="Z27">
        <v>874476</v>
      </c>
      <c r="AA27">
        <v>4601.53</v>
      </c>
      <c r="AC27">
        <v>2886359.07</v>
      </c>
      <c r="AD27">
        <v>75421</v>
      </c>
      <c r="AE27">
        <v>3168359.07</v>
      </c>
      <c r="AF27">
        <v>6860</v>
      </c>
      <c r="AG27">
        <v>8770</v>
      </c>
      <c r="AH27">
        <v>1579769.71</v>
      </c>
      <c r="AI27">
        <v>238297.07</v>
      </c>
      <c r="AM27">
        <v>52377</v>
      </c>
      <c r="AP27" s="123">
        <f t="shared" si="5"/>
        <v>2858931.7199999997</v>
      </c>
      <c r="AQ27" s="129">
        <f t="shared" si="6"/>
        <v>104981.7</v>
      </c>
      <c r="AR27" s="142">
        <f t="shared" si="7"/>
        <v>2753950.0199999996</v>
      </c>
      <c r="AS27" s="143">
        <f t="shared" si="8"/>
        <v>5139372.67</v>
      </c>
      <c r="AT27" s="143">
        <f t="shared" si="9"/>
        <v>5054432.8499999996</v>
      </c>
      <c r="AU27" s="125">
        <f t="shared" si="4"/>
        <v>84939.820000000298</v>
      </c>
    </row>
    <row r="28" spans="1:47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2153</v>
      </c>
      <c r="F28">
        <v>2989650.57</v>
      </c>
      <c r="G28">
        <v>52272.800000000003</v>
      </c>
      <c r="H28">
        <v>247060.89</v>
      </c>
      <c r="K28">
        <v>184510.02</v>
      </c>
      <c r="L28">
        <v>663216.6</v>
      </c>
      <c r="O28">
        <v>10859.96</v>
      </c>
      <c r="P28">
        <v>120895.6</v>
      </c>
      <c r="R28">
        <v>61925.94</v>
      </c>
      <c r="V28">
        <v>1457445.98</v>
      </c>
      <c r="W28">
        <v>2673935.1</v>
      </c>
      <c r="Y28">
        <v>1845134.98</v>
      </c>
      <c r="Z28">
        <v>1024642</v>
      </c>
      <c r="AA28">
        <v>5270.62</v>
      </c>
      <c r="AC28">
        <v>2926669.92</v>
      </c>
      <c r="AD28">
        <v>140200</v>
      </c>
      <c r="AE28">
        <v>3454673.92</v>
      </c>
      <c r="AH28">
        <v>2522170.46</v>
      </c>
      <c r="AI28">
        <v>153424.84</v>
      </c>
      <c r="AP28" s="123">
        <f t="shared" si="5"/>
        <v>3288984.26</v>
      </c>
      <c r="AQ28" s="129">
        <f t="shared" si="6"/>
        <v>193681.5</v>
      </c>
      <c r="AR28" s="142">
        <f t="shared" si="7"/>
        <v>3095302.76</v>
      </c>
      <c r="AS28" s="143">
        <f t="shared" si="8"/>
        <v>5941917.5199999996</v>
      </c>
      <c r="AT28" s="143">
        <f t="shared" si="9"/>
        <v>6130269.2199999997</v>
      </c>
      <c r="AU28" s="125">
        <f t="shared" si="4"/>
        <v>-188351.70000000019</v>
      </c>
    </row>
    <row r="29" spans="1:47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2154</v>
      </c>
      <c r="F29">
        <v>1971328.43</v>
      </c>
      <c r="G29">
        <v>118036.54</v>
      </c>
      <c r="H29">
        <v>29281.200000000001</v>
      </c>
      <c r="K29">
        <v>783497.82</v>
      </c>
      <c r="L29">
        <v>513143.37</v>
      </c>
      <c r="O29">
        <v>32603</v>
      </c>
      <c r="P29">
        <v>110003.74</v>
      </c>
      <c r="R29">
        <v>1031</v>
      </c>
      <c r="V29">
        <v>2196833.16</v>
      </c>
      <c r="W29">
        <v>1942985.43</v>
      </c>
      <c r="Y29">
        <v>1396467.15</v>
      </c>
      <c r="Z29">
        <v>144800</v>
      </c>
      <c r="AA29">
        <v>3845.42</v>
      </c>
      <c r="AC29">
        <v>2050026.54</v>
      </c>
      <c r="AD29">
        <v>142340</v>
      </c>
      <c r="AE29">
        <v>2251235.54</v>
      </c>
      <c r="AH29">
        <v>2064784.4</v>
      </c>
      <c r="AI29">
        <v>272381.14</v>
      </c>
      <c r="AM29">
        <v>17247</v>
      </c>
      <c r="AP29" s="123">
        <f t="shared" si="5"/>
        <v>2118646.17</v>
      </c>
      <c r="AQ29" s="129">
        <f t="shared" si="6"/>
        <v>143637.74</v>
      </c>
      <c r="AR29" s="142">
        <f t="shared" si="7"/>
        <v>1975008.43</v>
      </c>
      <c r="AS29" s="143">
        <f t="shared" si="8"/>
        <v>3737479.11</v>
      </c>
      <c r="AT29" s="143">
        <f t="shared" si="9"/>
        <v>4605648.0799999991</v>
      </c>
      <c r="AU29" s="125">
        <f t="shared" si="4"/>
        <v>-868168.96999999927</v>
      </c>
    </row>
    <row r="30" spans="1:47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2155</v>
      </c>
      <c r="F30">
        <v>1406326.89</v>
      </c>
      <c r="G30">
        <v>2286.9699999999998</v>
      </c>
      <c r="H30">
        <v>196049.85</v>
      </c>
      <c r="K30">
        <v>904397.99</v>
      </c>
      <c r="L30">
        <v>2171048.0099999998</v>
      </c>
      <c r="P30">
        <v>102389.83</v>
      </c>
      <c r="R30">
        <v>1772</v>
      </c>
      <c r="V30">
        <v>2127657.81</v>
      </c>
      <c r="W30">
        <v>2306439.37</v>
      </c>
      <c r="Y30">
        <v>1469024.45</v>
      </c>
      <c r="Z30">
        <v>2234588</v>
      </c>
      <c r="AA30">
        <v>3407.6</v>
      </c>
      <c r="AC30">
        <v>1732719.82</v>
      </c>
      <c r="AD30">
        <v>88248</v>
      </c>
      <c r="AE30">
        <v>1925555.82</v>
      </c>
      <c r="AF30">
        <v>7000</v>
      </c>
      <c r="AH30">
        <v>3073254.64</v>
      </c>
      <c r="AI30">
        <v>356779.71</v>
      </c>
      <c r="AM30">
        <v>23547</v>
      </c>
      <c r="AP30" s="123">
        <f t="shared" si="5"/>
        <v>1604663.71</v>
      </c>
      <c r="AQ30" s="129">
        <f t="shared" si="6"/>
        <v>104161.83</v>
      </c>
      <c r="AR30" s="142">
        <f t="shared" si="7"/>
        <v>1500501.88</v>
      </c>
      <c r="AS30" s="143">
        <f t="shared" si="8"/>
        <v>5527987.8700000001</v>
      </c>
      <c r="AT30" s="143">
        <f t="shared" si="9"/>
        <v>5386137.1699999999</v>
      </c>
      <c r="AU30" s="125">
        <f t="shared" si="4"/>
        <v>141850.70000000019</v>
      </c>
    </row>
    <row r="31" spans="1:47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2156</v>
      </c>
      <c r="F31">
        <v>1342320.6</v>
      </c>
      <c r="G31">
        <v>22585.66</v>
      </c>
      <c r="H31">
        <v>343181.94</v>
      </c>
      <c r="K31">
        <v>198490.08</v>
      </c>
      <c r="L31">
        <v>1073693.1599999999</v>
      </c>
      <c r="O31">
        <v>10337.379999999999</v>
      </c>
      <c r="P31">
        <v>73090.97</v>
      </c>
      <c r="R31">
        <v>357.38</v>
      </c>
      <c r="V31">
        <v>1211587.33</v>
      </c>
      <c r="W31">
        <v>1600056.47</v>
      </c>
      <c r="Y31">
        <v>1544195.99</v>
      </c>
      <c r="AA31">
        <v>3105.08</v>
      </c>
      <c r="AC31">
        <v>1411255.51</v>
      </c>
      <c r="AD31">
        <v>78960</v>
      </c>
      <c r="AE31">
        <v>1721041.21</v>
      </c>
      <c r="AH31">
        <v>1072714.81</v>
      </c>
      <c r="AI31">
        <v>151171.65</v>
      </c>
      <c r="AM31">
        <v>7747</v>
      </c>
      <c r="AP31" s="123">
        <f t="shared" si="5"/>
        <v>1708088.2</v>
      </c>
      <c r="AQ31" s="129">
        <f t="shared" si="6"/>
        <v>83785.73000000001</v>
      </c>
      <c r="AR31" s="142">
        <f t="shared" si="7"/>
        <v>1624302.47</v>
      </c>
      <c r="AS31" s="143">
        <f t="shared" si="8"/>
        <v>3037516.58</v>
      </c>
      <c r="AT31" s="143">
        <f t="shared" si="9"/>
        <v>2952674.67</v>
      </c>
      <c r="AU31" s="125">
        <f t="shared" si="4"/>
        <v>84841.910000000149</v>
      </c>
    </row>
    <row r="32" spans="1:47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2157</v>
      </c>
      <c r="F32">
        <v>3426562.09</v>
      </c>
      <c r="G32">
        <v>77000</v>
      </c>
      <c r="H32">
        <v>553380.49</v>
      </c>
      <c r="K32">
        <v>3</v>
      </c>
      <c r="L32">
        <v>1160477.79</v>
      </c>
      <c r="O32">
        <v>29211</v>
      </c>
      <c r="P32">
        <v>109183.15</v>
      </c>
      <c r="R32">
        <v>28</v>
      </c>
      <c r="T32">
        <v>6170</v>
      </c>
      <c r="V32">
        <v>1949967.71</v>
      </c>
      <c r="W32">
        <v>2970314.75</v>
      </c>
      <c r="Y32">
        <v>2307568.9</v>
      </c>
      <c r="AA32">
        <v>4262.13</v>
      </c>
      <c r="AC32">
        <v>1765774</v>
      </c>
      <c r="AD32">
        <v>89600</v>
      </c>
      <c r="AE32">
        <v>2330878</v>
      </c>
      <c r="AG32">
        <v>18800</v>
      </c>
      <c r="AH32">
        <v>1359438.64</v>
      </c>
      <c r="AI32">
        <v>257612.91</v>
      </c>
      <c r="AM32">
        <v>47926.720000000001</v>
      </c>
      <c r="AP32" s="123">
        <f t="shared" si="5"/>
        <v>4056942.58</v>
      </c>
      <c r="AQ32" s="129">
        <f t="shared" si="6"/>
        <v>138422.15</v>
      </c>
      <c r="AR32" s="142">
        <f t="shared" si="7"/>
        <v>3918520.43</v>
      </c>
      <c r="AS32" s="143">
        <f t="shared" si="8"/>
        <v>4167205.03</v>
      </c>
      <c r="AT32" s="143">
        <f t="shared" si="9"/>
        <v>4014656.27</v>
      </c>
      <c r="AU32" s="125">
        <f t="shared" si="4"/>
        <v>152548.75999999978</v>
      </c>
    </row>
    <row r="33" spans="1:47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2158</v>
      </c>
      <c r="F33">
        <v>1685019.54</v>
      </c>
      <c r="G33">
        <v>49286.2</v>
      </c>
      <c r="H33">
        <v>928439.25</v>
      </c>
      <c r="K33">
        <v>3</v>
      </c>
      <c r="L33">
        <v>227360.85</v>
      </c>
      <c r="P33">
        <v>172492</v>
      </c>
      <c r="R33">
        <v>0</v>
      </c>
      <c r="V33">
        <v>821107.64</v>
      </c>
      <c r="W33">
        <v>2001291.5</v>
      </c>
      <c r="Y33">
        <v>734536.86</v>
      </c>
      <c r="AA33">
        <v>3528.31</v>
      </c>
      <c r="AC33">
        <v>1436354.42</v>
      </c>
      <c r="AD33">
        <v>73334</v>
      </c>
      <c r="AE33">
        <v>1519054.42</v>
      </c>
      <c r="AF33">
        <v>4140</v>
      </c>
      <c r="AH33">
        <v>778521.47</v>
      </c>
      <c r="AI33">
        <v>41573</v>
      </c>
      <c r="AM33">
        <v>9247</v>
      </c>
      <c r="AP33" s="123">
        <f t="shared" si="5"/>
        <v>2662744.9900000002</v>
      </c>
      <c r="AQ33" s="129">
        <f t="shared" si="6"/>
        <v>172492</v>
      </c>
      <c r="AR33" s="142">
        <f t="shared" si="7"/>
        <v>2490252.9900000002</v>
      </c>
      <c r="AS33" s="143">
        <f t="shared" si="8"/>
        <v>2247753.59</v>
      </c>
      <c r="AT33" s="143">
        <f t="shared" si="9"/>
        <v>2352535.8899999997</v>
      </c>
      <c r="AU33" s="125">
        <f t="shared" si="4"/>
        <v>-104782.29999999981</v>
      </c>
    </row>
    <row r="34" spans="1:47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2159</v>
      </c>
      <c r="F34">
        <v>1640360.27</v>
      </c>
      <c r="G34">
        <v>62104.49</v>
      </c>
      <c r="H34">
        <v>372228.05</v>
      </c>
      <c r="K34">
        <v>1489987.88</v>
      </c>
      <c r="L34">
        <v>593637.36</v>
      </c>
      <c r="P34">
        <v>112302</v>
      </c>
      <c r="R34">
        <v>0</v>
      </c>
      <c r="V34">
        <v>253895.67999999999</v>
      </c>
      <c r="W34">
        <v>3800882.66</v>
      </c>
      <c r="Y34">
        <v>1159217.6200000001</v>
      </c>
      <c r="Z34">
        <v>1030806</v>
      </c>
      <c r="AA34">
        <v>2894.74</v>
      </c>
      <c r="AC34">
        <v>2281110.5</v>
      </c>
      <c r="AD34">
        <v>107644</v>
      </c>
      <c r="AE34">
        <v>2510951.5</v>
      </c>
      <c r="AF34">
        <v>14700</v>
      </c>
      <c r="AH34">
        <v>1795071.1</v>
      </c>
      <c r="AI34">
        <v>260718.55</v>
      </c>
      <c r="AM34">
        <v>8994</v>
      </c>
      <c r="AP34" s="123">
        <f t="shared" si="5"/>
        <v>2074692.81</v>
      </c>
      <c r="AQ34" s="129">
        <f t="shared" si="6"/>
        <v>112302</v>
      </c>
      <c r="AR34" s="142">
        <f t="shared" si="7"/>
        <v>1962390.81</v>
      </c>
      <c r="AS34" s="143">
        <f t="shared" si="8"/>
        <v>4581672.8600000003</v>
      </c>
      <c r="AT34" s="143">
        <f t="shared" si="9"/>
        <v>4590435.1499999994</v>
      </c>
      <c r="AU34" s="125">
        <f t="shared" si="4"/>
        <v>-8762.2899999991059</v>
      </c>
    </row>
    <row r="35" spans="1:47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2160</v>
      </c>
      <c r="F35">
        <v>1187053.54</v>
      </c>
      <c r="G35">
        <v>62292.55</v>
      </c>
      <c r="H35">
        <v>59589.87</v>
      </c>
      <c r="K35">
        <v>467444.14</v>
      </c>
      <c r="L35">
        <v>506534.47</v>
      </c>
      <c r="O35">
        <v>3000</v>
      </c>
      <c r="P35">
        <v>126548</v>
      </c>
      <c r="R35">
        <v>4508.26</v>
      </c>
      <c r="T35">
        <v>0</v>
      </c>
      <c r="V35">
        <v>252684.63</v>
      </c>
      <c r="W35">
        <v>2024806.3999999999</v>
      </c>
      <c r="Y35">
        <v>2127111.6</v>
      </c>
      <c r="Z35">
        <v>79970</v>
      </c>
      <c r="AA35">
        <v>2729.12</v>
      </c>
      <c r="AC35">
        <v>1224045</v>
      </c>
      <c r="AD35">
        <v>21200</v>
      </c>
      <c r="AE35">
        <v>1904141.39</v>
      </c>
      <c r="AF35">
        <v>4000</v>
      </c>
      <c r="AH35">
        <v>1429538.86</v>
      </c>
      <c r="AI35">
        <v>196931.19</v>
      </c>
      <c r="AM35">
        <v>49077</v>
      </c>
      <c r="AP35" s="123">
        <f t="shared" si="5"/>
        <v>1308935.9600000002</v>
      </c>
      <c r="AQ35" s="129">
        <f t="shared" si="6"/>
        <v>134056.26</v>
      </c>
      <c r="AR35" s="142">
        <f t="shared" si="7"/>
        <v>1174879.7000000002</v>
      </c>
      <c r="AS35" s="143">
        <f t="shared" si="8"/>
        <v>3455055.72</v>
      </c>
      <c r="AT35" s="143">
        <f t="shared" si="9"/>
        <v>3583688.44</v>
      </c>
      <c r="AU35" s="125">
        <f t="shared" si="4"/>
        <v>-128632.71999999974</v>
      </c>
    </row>
    <row r="36" spans="1:47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2161</v>
      </c>
      <c r="F36">
        <v>2647796.23</v>
      </c>
      <c r="G36">
        <v>13701.7</v>
      </c>
      <c r="H36">
        <v>51498.45</v>
      </c>
      <c r="K36">
        <v>57501.47</v>
      </c>
      <c r="L36">
        <v>652618.98</v>
      </c>
      <c r="O36">
        <v>31950</v>
      </c>
      <c r="P36">
        <v>119619.16</v>
      </c>
      <c r="Q36">
        <v>0</v>
      </c>
      <c r="R36">
        <v>4452.1499999999996</v>
      </c>
      <c r="V36">
        <v>322070.21999999997</v>
      </c>
      <c r="W36">
        <v>2381908.6800000002</v>
      </c>
      <c r="Y36">
        <v>1420793.05</v>
      </c>
      <c r="Z36">
        <v>974498</v>
      </c>
      <c r="AA36">
        <v>4274.26</v>
      </c>
      <c r="AC36">
        <v>1352270</v>
      </c>
      <c r="AD36">
        <v>128389.36</v>
      </c>
      <c r="AE36">
        <v>1776648</v>
      </c>
      <c r="AF36">
        <v>7140</v>
      </c>
      <c r="AH36">
        <v>1285203.07</v>
      </c>
      <c r="AI36">
        <v>191155.09</v>
      </c>
      <c r="AM36">
        <v>56961.89</v>
      </c>
      <c r="AP36" s="123">
        <f t="shared" si="5"/>
        <v>2712996.3800000004</v>
      </c>
      <c r="AQ36" s="129">
        <f t="shared" si="6"/>
        <v>156021.31</v>
      </c>
      <c r="AR36" s="142">
        <f t="shared" si="7"/>
        <v>2556975.0700000003</v>
      </c>
      <c r="AS36" s="143">
        <f t="shared" si="8"/>
        <v>3880224.6699999995</v>
      </c>
      <c r="AT36" s="143">
        <f t="shared" si="9"/>
        <v>3317108.0500000003</v>
      </c>
      <c r="AU36" s="125">
        <f t="shared" si="4"/>
        <v>563116.61999999918</v>
      </c>
    </row>
    <row r="37" spans="1:47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2162</v>
      </c>
      <c r="F37">
        <v>1308997.2</v>
      </c>
      <c r="G37">
        <v>5800</v>
      </c>
      <c r="H37">
        <v>63706.05</v>
      </c>
      <c r="K37">
        <v>489670.48</v>
      </c>
      <c r="L37">
        <v>736884.25</v>
      </c>
      <c r="O37">
        <v>0</v>
      </c>
      <c r="P37">
        <v>152621.71</v>
      </c>
      <c r="R37">
        <v>4551.3</v>
      </c>
      <c r="V37">
        <v>-648930.82999999996</v>
      </c>
      <c r="W37">
        <v>2692203.68</v>
      </c>
      <c r="Y37">
        <v>1689896.02</v>
      </c>
      <c r="Z37">
        <v>627334</v>
      </c>
      <c r="AA37">
        <v>1985.2</v>
      </c>
      <c r="AC37">
        <v>2301012</v>
      </c>
      <c r="AD37">
        <v>21000</v>
      </c>
      <c r="AE37">
        <v>2878764</v>
      </c>
      <c r="AH37">
        <v>997093.36</v>
      </c>
      <c r="AI37">
        <v>224140.44</v>
      </c>
      <c r="AM37">
        <v>136617.29999999999</v>
      </c>
      <c r="AP37" s="123">
        <f t="shared" si="5"/>
        <v>1378503.25</v>
      </c>
      <c r="AQ37" s="129">
        <f t="shared" si="6"/>
        <v>157173.00999999998</v>
      </c>
      <c r="AR37" s="142">
        <f t="shared" si="7"/>
        <v>1221330.24</v>
      </c>
      <c r="AS37" s="143">
        <f t="shared" si="8"/>
        <v>4641227.2200000007</v>
      </c>
      <c r="AT37" s="143">
        <f t="shared" si="9"/>
        <v>4236615.0999999996</v>
      </c>
      <c r="AU37" s="125">
        <f t="shared" si="4"/>
        <v>404612.12000000104</v>
      </c>
    </row>
    <row r="38" spans="1:47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2163</v>
      </c>
      <c r="F38">
        <v>843089.71</v>
      </c>
      <c r="G38">
        <v>9365</v>
      </c>
      <c r="H38">
        <v>127792.38</v>
      </c>
      <c r="K38">
        <v>66396.87</v>
      </c>
      <c r="L38">
        <v>417721.55</v>
      </c>
      <c r="O38">
        <v>5500</v>
      </c>
      <c r="P38">
        <v>125076.84</v>
      </c>
      <c r="R38">
        <v>531</v>
      </c>
      <c r="T38">
        <v>0</v>
      </c>
      <c r="V38">
        <v>589964.65</v>
      </c>
      <c r="W38">
        <v>288756.2</v>
      </c>
      <c r="Y38">
        <v>1606826.33</v>
      </c>
      <c r="Z38">
        <v>302778</v>
      </c>
      <c r="AA38">
        <v>1022.37</v>
      </c>
      <c r="AC38">
        <v>805980</v>
      </c>
      <c r="AD38">
        <v>64094.04</v>
      </c>
      <c r="AE38">
        <v>1431455</v>
      </c>
      <c r="AH38">
        <v>758301.84</v>
      </c>
      <c r="AI38">
        <v>111412.54</v>
      </c>
      <c r="AM38">
        <v>24994.54</v>
      </c>
      <c r="AP38" s="123">
        <f t="shared" si="5"/>
        <v>980247.09</v>
      </c>
      <c r="AQ38" s="129">
        <f t="shared" si="6"/>
        <v>131107.84</v>
      </c>
      <c r="AR38" s="142">
        <f t="shared" si="7"/>
        <v>849139.25</v>
      </c>
      <c r="AS38" s="143">
        <f t="shared" si="8"/>
        <v>2780700.74</v>
      </c>
      <c r="AT38" s="143">
        <f t="shared" si="9"/>
        <v>2326163.92</v>
      </c>
      <c r="AU38" s="125">
        <f t="shared" si="4"/>
        <v>454536.8200000003</v>
      </c>
    </row>
    <row r="39" spans="1:47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2164</v>
      </c>
      <c r="F39">
        <v>3756647.59</v>
      </c>
      <c r="G39">
        <v>38449.5</v>
      </c>
      <c r="H39">
        <v>88525.1</v>
      </c>
      <c r="K39">
        <v>-21340.43</v>
      </c>
      <c r="L39">
        <v>1052699.22</v>
      </c>
      <c r="O39">
        <v>33400</v>
      </c>
      <c r="P39">
        <v>180062.89</v>
      </c>
      <c r="R39">
        <v>3121.77</v>
      </c>
      <c r="T39">
        <v>60860</v>
      </c>
      <c r="V39">
        <v>533584.99</v>
      </c>
      <c r="W39">
        <v>3281518.85</v>
      </c>
      <c r="Y39">
        <v>2493987.61</v>
      </c>
      <c r="AA39">
        <v>7269.28</v>
      </c>
      <c r="AC39">
        <v>1932991</v>
      </c>
      <c r="AD39">
        <v>1278970.23</v>
      </c>
      <c r="AE39">
        <v>3156682.86</v>
      </c>
      <c r="AF39">
        <v>8000</v>
      </c>
      <c r="AH39">
        <v>1302877.95</v>
      </c>
      <c r="AI39">
        <v>204508.78</v>
      </c>
      <c r="AK39">
        <v>218716.05</v>
      </c>
      <c r="AP39" s="123">
        <f t="shared" si="5"/>
        <v>3883622.19</v>
      </c>
      <c r="AQ39" s="129">
        <f t="shared" si="6"/>
        <v>216584.66</v>
      </c>
      <c r="AR39" s="142">
        <f t="shared" si="7"/>
        <v>3667037.53</v>
      </c>
      <c r="AS39" s="143">
        <f t="shared" si="8"/>
        <v>5713218.1199999992</v>
      </c>
      <c r="AT39" s="143">
        <f t="shared" si="9"/>
        <v>4890785.6399999997</v>
      </c>
      <c r="AU39" s="125">
        <f t="shared" si="4"/>
        <v>822432.47999999952</v>
      </c>
    </row>
    <row r="40" spans="1:47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2165</v>
      </c>
      <c r="F40">
        <v>1864514.75</v>
      </c>
      <c r="G40">
        <v>20768</v>
      </c>
      <c r="H40">
        <v>112907.51</v>
      </c>
      <c r="K40">
        <v>429425.47</v>
      </c>
      <c r="L40">
        <v>465483.85</v>
      </c>
      <c r="O40">
        <v>8300</v>
      </c>
      <c r="P40">
        <v>134732</v>
      </c>
      <c r="R40">
        <v>0</v>
      </c>
      <c r="T40">
        <v>0</v>
      </c>
      <c r="V40">
        <v>-1143158.8</v>
      </c>
      <c r="W40">
        <v>3750097.45</v>
      </c>
      <c r="Y40">
        <v>1743653.02</v>
      </c>
      <c r="Z40">
        <v>453345</v>
      </c>
      <c r="AA40">
        <v>3543.05</v>
      </c>
      <c r="AC40">
        <v>2108554</v>
      </c>
      <c r="AD40">
        <v>166495.13</v>
      </c>
      <c r="AE40">
        <v>2585629</v>
      </c>
      <c r="AF40">
        <v>7426</v>
      </c>
      <c r="AH40">
        <v>1392851.66</v>
      </c>
      <c r="AI40">
        <v>193490.21</v>
      </c>
      <c r="AM40">
        <v>153064.4</v>
      </c>
      <c r="AP40" s="123">
        <f t="shared" si="5"/>
        <v>1998190.26</v>
      </c>
      <c r="AQ40" s="129">
        <f t="shared" si="6"/>
        <v>143032</v>
      </c>
      <c r="AR40" s="142">
        <f t="shared" si="7"/>
        <v>1855158.26</v>
      </c>
      <c r="AS40" s="143">
        <f t="shared" si="8"/>
        <v>4475590.2</v>
      </c>
      <c r="AT40" s="143">
        <f t="shared" si="9"/>
        <v>4332461.2700000005</v>
      </c>
      <c r="AU40" s="125">
        <f t="shared" si="4"/>
        <v>143128.9299999997</v>
      </c>
    </row>
    <row r="41" spans="1:47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2166</v>
      </c>
      <c r="F41">
        <v>952363.63</v>
      </c>
      <c r="G41">
        <v>3781.56</v>
      </c>
      <c r="H41">
        <v>82824.929999999993</v>
      </c>
      <c r="I41">
        <v>0</v>
      </c>
      <c r="J41">
        <v>0</v>
      </c>
      <c r="K41">
        <v>534767.61</v>
      </c>
      <c r="L41">
        <v>322367.42</v>
      </c>
      <c r="M41">
        <v>0</v>
      </c>
      <c r="N41">
        <v>0</v>
      </c>
      <c r="O41">
        <v>0</v>
      </c>
      <c r="P41">
        <v>102339.09</v>
      </c>
      <c r="Q41">
        <v>0</v>
      </c>
      <c r="R41">
        <v>63.29</v>
      </c>
      <c r="S41">
        <v>0</v>
      </c>
      <c r="T41">
        <v>0</v>
      </c>
      <c r="U41">
        <v>0</v>
      </c>
      <c r="V41">
        <v>-32688.25</v>
      </c>
      <c r="W41">
        <v>1851653.95</v>
      </c>
      <c r="Y41">
        <v>1274173.8</v>
      </c>
      <c r="Z41">
        <v>166330.5</v>
      </c>
      <c r="AA41">
        <v>1874.62</v>
      </c>
      <c r="AC41">
        <v>1483454</v>
      </c>
      <c r="AD41">
        <v>118869.89</v>
      </c>
      <c r="AE41">
        <v>1913967</v>
      </c>
      <c r="AF41">
        <v>1480</v>
      </c>
      <c r="AG41">
        <v>2780</v>
      </c>
      <c r="AH41">
        <v>930324.11</v>
      </c>
      <c r="AI41">
        <v>173202.13</v>
      </c>
      <c r="AM41">
        <v>48212.5</v>
      </c>
      <c r="AP41" s="123">
        <f t="shared" si="5"/>
        <v>1038970.1200000001</v>
      </c>
      <c r="AQ41" s="129">
        <f t="shared" si="6"/>
        <v>102402.37999999999</v>
      </c>
      <c r="AR41" s="142">
        <f t="shared" si="7"/>
        <v>936567.74000000011</v>
      </c>
      <c r="AS41" s="143">
        <f t="shared" si="8"/>
        <v>3044702.81</v>
      </c>
      <c r="AT41" s="143">
        <f t="shared" si="9"/>
        <v>3069965.7399999998</v>
      </c>
      <c r="AU41" s="125">
        <f t="shared" si="4"/>
        <v>-25262.929999999702</v>
      </c>
    </row>
    <row r="42" spans="1:47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2167</v>
      </c>
      <c r="F42">
        <v>1447333.15</v>
      </c>
      <c r="G42">
        <v>6086.35</v>
      </c>
      <c r="H42">
        <v>83359.25</v>
      </c>
      <c r="K42">
        <v>75164.14</v>
      </c>
      <c r="L42">
        <v>374613.66</v>
      </c>
      <c r="O42">
        <v>8250</v>
      </c>
      <c r="P42">
        <v>85200</v>
      </c>
      <c r="R42">
        <v>1300.27</v>
      </c>
      <c r="T42">
        <v>767502</v>
      </c>
      <c r="V42">
        <v>-828346.3</v>
      </c>
      <c r="W42">
        <v>1865771.67</v>
      </c>
      <c r="Y42">
        <v>2032434.2</v>
      </c>
      <c r="AA42">
        <v>1606.04</v>
      </c>
      <c r="AC42">
        <v>423738</v>
      </c>
      <c r="AD42">
        <v>142735.84</v>
      </c>
      <c r="AE42">
        <v>1150982</v>
      </c>
      <c r="AG42">
        <v>3500</v>
      </c>
      <c r="AH42">
        <v>1184554.02</v>
      </c>
      <c r="AI42">
        <v>121705.68</v>
      </c>
      <c r="AM42">
        <v>52893.47</v>
      </c>
      <c r="AP42" s="123">
        <f t="shared" si="5"/>
        <v>1536778.75</v>
      </c>
      <c r="AQ42" s="129">
        <f t="shared" si="6"/>
        <v>94750.27</v>
      </c>
      <c r="AR42" s="142">
        <f t="shared" si="7"/>
        <v>1442028.48</v>
      </c>
      <c r="AS42" s="143">
        <f t="shared" si="8"/>
        <v>2600514.08</v>
      </c>
      <c r="AT42" s="143">
        <f t="shared" si="9"/>
        <v>2513635.1700000004</v>
      </c>
      <c r="AU42" s="125">
        <f t="shared" si="4"/>
        <v>86878.909999999683</v>
      </c>
    </row>
    <row r="43" spans="1:47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2168</v>
      </c>
      <c r="F43">
        <v>1424211.18</v>
      </c>
      <c r="G43">
        <v>4906</v>
      </c>
      <c r="H43">
        <v>30151.48</v>
      </c>
      <c r="K43">
        <v>445472.69</v>
      </c>
      <c r="L43">
        <v>281756.98</v>
      </c>
      <c r="O43">
        <v>3000</v>
      </c>
      <c r="P43">
        <v>26515</v>
      </c>
      <c r="R43">
        <v>1098</v>
      </c>
      <c r="V43">
        <v>497160.72</v>
      </c>
      <c r="W43">
        <v>1234901.48</v>
      </c>
      <c r="Y43">
        <v>855743.46</v>
      </c>
      <c r="Z43">
        <v>611658</v>
      </c>
      <c r="AA43">
        <v>2156.0700000000002</v>
      </c>
      <c r="AC43">
        <v>848566</v>
      </c>
      <c r="AD43">
        <v>127953.07</v>
      </c>
      <c r="AE43">
        <v>1364026</v>
      </c>
      <c r="AF43">
        <v>3500</v>
      </c>
      <c r="AG43">
        <v>3598</v>
      </c>
      <c r="AH43">
        <v>481661.46</v>
      </c>
      <c r="AI43">
        <v>150532.15</v>
      </c>
      <c r="AM43">
        <v>18935.86</v>
      </c>
      <c r="AP43" s="123">
        <f t="shared" si="5"/>
        <v>1459268.66</v>
      </c>
      <c r="AQ43" s="129">
        <f t="shared" si="6"/>
        <v>30613</v>
      </c>
      <c r="AR43" s="142">
        <f t="shared" si="7"/>
        <v>1428655.66</v>
      </c>
      <c r="AS43" s="143">
        <f t="shared" si="8"/>
        <v>2446076.6</v>
      </c>
      <c r="AT43" s="143">
        <f t="shared" si="9"/>
        <v>2022253.47</v>
      </c>
      <c r="AU43" s="125">
        <f t="shared" si="4"/>
        <v>423823.13000000012</v>
      </c>
    </row>
    <row r="44" spans="1:47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2169</v>
      </c>
      <c r="F44">
        <v>849218.34</v>
      </c>
      <c r="G44">
        <v>7391.1</v>
      </c>
      <c r="H44">
        <v>68986.820000000007</v>
      </c>
      <c r="K44">
        <v>408509.71</v>
      </c>
      <c r="L44">
        <v>468864.37</v>
      </c>
      <c r="O44">
        <v>15590</v>
      </c>
      <c r="P44">
        <v>102612</v>
      </c>
      <c r="R44">
        <v>1792</v>
      </c>
      <c r="T44">
        <v>0</v>
      </c>
      <c r="V44">
        <v>-720299.28</v>
      </c>
      <c r="W44">
        <v>2300894.7000000002</v>
      </c>
      <c r="Y44">
        <v>1816264.34</v>
      </c>
      <c r="Z44">
        <v>116986</v>
      </c>
      <c r="AA44">
        <v>2179.5100000000002</v>
      </c>
      <c r="AC44">
        <v>989933</v>
      </c>
      <c r="AD44">
        <v>116082.07</v>
      </c>
      <c r="AE44">
        <v>1405066</v>
      </c>
      <c r="AF44">
        <v>5560</v>
      </c>
      <c r="AH44">
        <v>1241765.71</v>
      </c>
      <c r="AI44">
        <v>163955.49</v>
      </c>
      <c r="AM44">
        <v>122716.8</v>
      </c>
      <c r="AP44" s="123">
        <f t="shared" si="5"/>
        <v>925596.26</v>
      </c>
      <c r="AQ44" s="129">
        <f t="shared" si="6"/>
        <v>119994</v>
      </c>
      <c r="AR44" s="142">
        <f t="shared" si="7"/>
        <v>805602.26</v>
      </c>
      <c r="AS44" s="143">
        <f t="shared" si="8"/>
        <v>3041444.92</v>
      </c>
      <c r="AT44" s="143">
        <f t="shared" si="9"/>
        <v>2939064</v>
      </c>
      <c r="AU44" s="125">
        <f t="shared" si="4"/>
        <v>102380.91999999993</v>
      </c>
    </row>
    <row r="45" spans="1:47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2170</v>
      </c>
      <c r="F45">
        <v>930368.39</v>
      </c>
      <c r="G45">
        <v>11725.9</v>
      </c>
      <c r="H45">
        <v>63003.93</v>
      </c>
      <c r="K45">
        <v>3513748.19</v>
      </c>
      <c r="L45">
        <v>543268.77</v>
      </c>
      <c r="O45">
        <v>10000</v>
      </c>
      <c r="P45">
        <v>98172.39</v>
      </c>
      <c r="R45">
        <v>1581.96</v>
      </c>
      <c r="V45">
        <v>984034.99</v>
      </c>
      <c r="W45">
        <v>4006426</v>
      </c>
      <c r="Y45">
        <v>1784314.03</v>
      </c>
      <c r="Z45">
        <v>101830</v>
      </c>
      <c r="AA45">
        <v>2586.37</v>
      </c>
      <c r="AC45">
        <v>994910.14</v>
      </c>
      <c r="AD45">
        <v>52300</v>
      </c>
      <c r="AE45">
        <v>1649244.14</v>
      </c>
      <c r="AH45">
        <v>961011.35</v>
      </c>
      <c r="AI45">
        <v>294301.61</v>
      </c>
      <c r="AL45">
        <v>54163.6</v>
      </c>
      <c r="AM45">
        <v>15320</v>
      </c>
      <c r="AP45" s="123">
        <f t="shared" si="5"/>
        <v>1005098.2200000001</v>
      </c>
      <c r="AQ45" s="129">
        <f t="shared" si="6"/>
        <v>109754.35</v>
      </c>
      <c r="AR45" s="142">
        <f t="shared" si="7"/>
        <v>895343.87000000011</v>
      </c>
      <c r="AS45" s="143">
        <f t="shared" si="8"/>
        <v>2935940.54</v>
      </c>
      <c r="AT45" s="143">
        <f t="shared" si="9"/>
        <v>2974040.6999999997</v>
      </c>
      <c r="AU45" s="125">
        <f t="shared" si="4"/>
        <v>-38100.159999999683</v>
      </c>
    </row>
    <row r="46" spans="1:47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2171</v>
      </c>
      <c r="F46">
        <v>446702.36</v>
      </c>
      <c r="G46">
        <v>348702.44</v>
      </c>
      <c r="H46">
        <v>187401.9</v>
      </c>
      <c r="K46">
        <v>4</v>
      </c>
      <c r="L46">
        <v>368868.88</v>
      </c>
      <c r="P46">
        <v>69144.75</v>
      </c>
      <c r="R46">
        <v>0</v>
      </c>
      <c r="V46">
        <v>-972541.37</v>
      </c>
      <c r="W46">
        <v>1895478.66</v>
      </c>
      <c r="Y46">
        <v>908862.43</v>
      </c>
      <c r="Z46">
        <v>59200</v>
      </c>
      <c r="AA46">
        <v>617.74</v>
      </c>
      <c r="AC46">
        <v>1234941.04</v>
      </c>
      <c r="AD46">
        <v>117800</v>
      </c>
      <c r="AE46">
        <v>1464832.04</v>
      </c>
      <c r="AH46">
        <v>490375.63</v>
      </c>
      <c r="AI46">
        <v>6616</v>
      </c>
      <c r="AP46" s="123">
        <f t="shared" si="5"/>
        <v>982806.70000000007</v>
      </c>
      <c r="AQ46" s="129">
        <f t="shared" si="6"/>
        <v>69144.75</v>
      </c>
      <c r="AR46" s="142">
        <f t="shared" si="7"/>
        <v>913661.95000000007</v>
      </c>
      <c r="AS46" s="143">
        <f t="shared" si="8"/>
        <v>2321421.21</v>
      </c>
      <c r="AT46" s="143">
        <f t="shared" si="9"/>
        <v>1961823.67</v>
      </c>
      <c r="AU46" s="125">
        <f t="shared" si="4"/>
        <v>359597.54000000004</v>
      </c>
    </row>
    <row r="47" spans="1:47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2172</v>
      </c>
      <c r="F47">
        <v>337913.67</v>
      </c>
      <c r="G47">
        <v>98418.38</v>
      </c>
      <c r="H47">
        <v>54110.65</v>
      </c>
      <c r="K47">
        <v>465732.6</v>
      </c>
      <c r="L47">
        <v>345252.42</v>
      </c>
      <c r="O47">
        <v>1000</v>
      </c>
      <c r="P47">
        <v>67968</v>
      </c>
      <c r="R47">
        <v>0</v>
      </c>
      <c r="V47">
        <v>-1685015.46</v>
      </c>
      <c r="W47">
        <v>2506199.65</v>
      </c>
      <c r="Y47">
        <v>1485796.81</v>
      </c>
      <c r="Z47">
        <v>786998</v>
      </c>
      <c r="AA47">
        <v>1040.6099999999999</v>
      </c>
      <c r="AC47">
        <v>1675644.44</v>
      </c>
      <c r="AD47">
        <v>71506.69</v>
      </c>
      <c r="AE47">
        <v>1930770.44</v>
      </c>
      <c r="AG47">
        <v>560</v>
      </c>
      <c r="AH47">
        <v>1458773.78</v>
      </c>
      <c r="AI47">
        <v>49675.360000000001</v>
      </c>
      <c r="AM47">
        <v>169931.44</v>
      </c>
      <c r="AP47" s="123">
        <f t="shared" si="5"/>
        <v>490442.7</v>
      </c>
      <c r="AQ47" s="129">
        <f t="shared" si="6"/>
        <v>68968</v>
      </c>
      <c r="AR47" s="142">
        <f t="shared" si="7"/>
        <v>421474.7</v>
      </c>
      <c r="AS47" s="143">
        <f t="shared" si="8"/>
        <v>4020986.55</v>
      </c>
      <c r="AT47" s="143">
        <f t="shared" si="9"/>
        <v>3609711.0199999996</v>
      </c>
      <c r="AU47" s="125">
        <f t="shared" si="4"/>
        <v>411275.53000000026</v>
      </c>
    </row>
    <row r="48" spans="1:47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2173</v>
      </c>
      <c r="F48">
        <v>650843.53</v>
      </c>
      <c r="G48">
        <v>428033.75</v>
      </c>
      <c r="H48">
        <v>495052.09</v>
      </c>
      <c r="I48"/>
      <c r="J48"/>
      <c r="K48">
        <v>3</v>
      </c>
      <c r="L48">
        <v>174081.78</v>
      </c>
      <c r="M48"/>
      <c r="N48"/>
      <c r="O48">
        <v>7700</v>
      </c>
      <c r="P48">
        <v>107197.5</v>
      </c>
      <c r="Q48"/>
      <c r="R48">
        <v>7446</v>
      </c>
      <c r="S48"/>
      <c r="T48"/>
      <c r="U48"/>
      <c r="V48">
        <v>-1703676.56</v>
      </c>
      <c r="W48">
        <v>1985151.03</v>
      </c>
      <c r="X48"/>
      <c r="Y48">
        <v>1467105.89</v>
      </c>
      <c r="Z48">
        <v>777990</v>
      </c>
      <c r="AA48">
        <v>34.68</v>
      </c>
      <c r="AB48"/>
      <c r="AC48">
        <v>2180152.35</v>
      </c>
      <c r="AD48">
        <v>180800</v>
      </c>
      <c r="AE48">
        <v>2521418.85</v>
      </c>
      <c r="AF48"/>
      <c r="AG48"/>
      <c r="AH48">
        <v>628071.89</v>
      </c>
      <c r="AI48">
        <v>102796</v>
      </c>
      <c r="AJ48"/>
      <c r="AK48"/>
      <c r="AL48"/>
      <c r="AM48">
        <v>9600</v>
      </c>
      <c r="AN48"/>
      <c r="AO48"/>
      <c r="AP48" s="123">
        <f t="shared" si="5"/>
        <v>1573929.37</v>
      </c>
      <c r="AQ48" s="129">
        <f t="shared" si="6"/>
        <v>122343.5</v>
      </c>
      <c r="AR48" s="142">
        <f t="shared" si="7"/>
        <v>1451585.87</v>
      </c>
      <c r="AS48" s="143">
        <f t="shared" si="8"/>
        <v>4606082.92</v>
      </c>
      <c r="AT48" s="143">
        <f t="shared" si="9"/>
        <v>3261886.74</v>
      </c>
      <c r="AU48" s="125">
        <f t="shared" si="4"/>
        <v>1344196.1799999997</v>
      </c>
    </row>
    <row r="49" spans="1:47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2174</v>
      </c>
      <c r="F49">
        <v>156697.57</v>
      </c>
      <c r="G49">
        <v>71745.86</v>
      </c>
      <c r="H49">
        <v>95262.48</v>
      </c>
      <c r="I49"/>
      <c r="J49"/>
      <c r="K49">
        <v>458950.58</v>
      </c>
      <c r="L49">
        <v>28297.23</v>
      </c>
      <c r="M49"/>
      <c r="N49"/>
      <c r="O49">
        <v>3000</v>
      </c>
      <c r="P49">
        <v>47685.75</v>
      </c>
      <c r="Q49"/>
      <c r="R49">
        <v>0</v>
      </c>
      <c r="S49"/>
      <c r="T49">
        <v>250</v>
      </c>
      <c r="U49">
        <v>-1073643.94</v>
      </c>
      <c r="V49">
        <v>1824443.93</v>
      </c>
      <c r="W49"/>
      <c r="X49">
        <v>15420</v>
      </c>
      <c r="Y49">
        <v>828192.87</v>
      </c>
      <c r="Z49">
        <v>407238</v>
      </c>
      <c r="AA49">
        <v>699.49</v>
      </c>
      <c r="AB49"/>
      <c r="AC49">
        <v>1033802</v>
      </c>
      <c r="AD49">
        <v>245345.5</v>
      </c>
      <c r="AE49">
        <v>1540140.38</v>
      </c>
      <c r="AF49"/>
      <c r="AG49">
        <v>9640</v>
      </c>
      <c r="AH49">
        <v>890079.5</v>
      </c>
      <c r="AI49">
        <v>66200</v>
      </c>
      <c r="AJ49"/>
      <c r="AK49"/>
      <c r="AL49"/>
      <c r="AM49">
        <v>15420</v>
      </c>
      <c r="AN49"/>
      <c r="AO49"/>
      <c r="AP49" s="123">
        <f t="shared" si="5"/>
        <v>323705.90999999997</v>
      </c>
      <c r="AQ49" s="129">
        <f t="shared" si="6"/>
        <v>50685.75</v>
      </c>
      <c r="AR49" s="142">
        <f t="shared" si="7"/>
        <v>273020.15999999997</v>
      </c>
      <c r="AS49" s="143">
        <f t="shared" si="8"/>
        <v>2530697.8600000003</v>
      </c>
      <c r="AT49" s="143">
        <f t="shared" si="9"/>
        <v>2521479.88</v>
      </c>
      <c r="AU49" s="125">
        <f t="shared" si="4"/>
        <v>9217.980000000447</v>
      </c>
    </row>
    <row r="50" spans="1:47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2175</v>
      </c>
      <c r="F50">
        <v>390682.58</v>
      </c>
      <c r="G50">
        <v>242059.14</v>
      </c>
      <c r="H50">
        <v>363239.73</v>
      </c>
      <c r="I50"/>
      <c r="J50"/>
      <c r="K50">
        <v>407592.15</v>
      </c>
      <c r="L50">
        <v>705630.2</v>
      </c>
      <c r="M50"/>
      <c r="N50"/>
      <c r="O50">
        <v>14200</v>
      </c>
      <c r="P50">
        <v>91488.13</v>
      </c>
      <c r="Q50"/>
      <c r="R50">
        <v>1894</v>
      </c>
      <c r="S50"/>
      <c r="T50">
        <v>118506</v>
      </c>
      <c r="U50"/>
      <c r="V50">
        <v>437098.83</v>
      </c>
      <c r="W50">
        <v>1260400.73</v>
      </c>
      <c r="X50"/>
      <c r="Y50">
        <v>910439.58</v>
      </c>
      <c r="Z50">
        <v>186956</v>
      </c>
      <c r="AA50"/>
      <c r="AB50"/>
      <c r="AC50">
        <v>2614036</v>
      </c>
      <c r="AD50"/>
      <c r="AE50">
        <v>2773565.36</v>
      </c>
      <c r="AF50"/>
      <c r="AG50"/>
      <c r="AH50">
        <v>698752.8</v>
      </c>
      <c r="AI50">
        <v>51383.12</v>
      </c>
      <c r="AJ50"/>
      <c r="AK50"/>
      <c r="AL50"/>
      <c r="AM50">
        <v>2114.19</v>
      </c>
      <c r="AN50"/>
      <c r="AO50"/>
      <c r="AP50" s="123">
        <f t="shared" si="5"/>
        <v>995981.45</v>
      </c>
      <c r="AQ50" s="129">
        <f t="shared" si="6"/>
        <v>107582.13</v>
      </c>
      <c r="AR50" s="142">
        <f t="shared" si="7"/>
        <v>888399.32</v>
      </c>
      <c r="AS50" s="143">
        <f t="shared" si="8"/>
        <v>3711431.58</v>
      </c>
      <c r="AT50" s="143">
        <f t="shared" si="9"/>
        <v>3525815.47</v>
      </c>
      <c r="AU50" s="125">
        <f t="shared" si="4"/>
        <v>185616.10999999987</v>
      </c>
    </row>
    <row r="51" spans="1:47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2176</v>
      </c>
      <c r="F51">
        <v>407914.81</v>
      </c>
      <c r="G51">
        <v>561827.6</v>
      </c>
      <c r="H51">
        <v>212360.62</v>
      </c>
      <c r="K51">
        <v>3</v>
      </c>
      <c r="L51">
        <v>220080.37</v>
      </c>
      <c r="O51">
        <v>3000</v>
      </c>
      <c r="P51">
        <v>31257.15</v>
      </c>
      <c r="R51">
        <v>1962.88</v>
      </c>
      <c r="T51">
        <v>50</v>
      </c>
      <c r="V51">
        <v>826049.55</v>
      </c>
      <c r="Y51">
        <v>1042414.29</v>
      </c>
      <c r="Z51">
        <v>401052</v>
      </c>
      <c r="AA51">
        <v>528.66999999999996</v>
      </c>
      <c r="AC51">
        <v>1070000</v>
      </c>
      <c r="AD51">
        <v>83000</v>
      </c>
      <c r="AE51">
        <v>1518017.1</v>
      </c>
      <c r="AH51">
        <v>498500.84</v>
      </c>
      <c r="AI51">
        <v>36167.300000000003</v>
      </c>
      <c r="AM51">
        <v>4442.8999999999996</v>
      </c>
      <c r="AP51" s="123">
        <f t="shared" si="5"/>
        <v>1182103.0299999998</v>
      </c>
      <c r="AQ51" s="129">
        <f t="shared" si="6"/>
        <v>36220.03</v>
      </c>
      <c r="AR51" s="142">
        <f t="shared" si="7"/>
        <v>1145882.9999999998</v>
      </c>
      <c r="AS51" s="143">
        <f t="shared" si="8"/>
        <v>2596994.96</v>
      </c>
      <c r="AT51" s="143">
        <f t="shared" si="9"/>
        <v>2057128.1400000001</v>
      </c>
      <c r="AU51" s="125">
        <f t="shared" si="4"/>
        <v>539866.81999999983</v>
      </c>
    </row>
    <row r="52" spans="1:47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2177</v>
      </c>
      <c r="F52">
        <v>315166.18</v>
      </c>
      <c r="G52">
        <v>132465.16</v>
      </c>
      <c r="H52">
        <v>106430.03</v>
      </c>
      <c r="K52">
        <v>796468</v>
      </c>
      <c r="L52">
        <v>473029.92</v>
      </c>
      <c r="P52">
        <v>50722.6</v>
      </c>
      <c r="V52">
        <v>-371965.77</v>
      </c>
      <c r="W52">
        <v>1936400.69</v>
      </c>
      <c r="Y52">
        <v>1212769.71</v>
      </c>
      <c r="AC52">
        <v>633760</v>
      </c>
      <c r="AE52">
        <v>893840</v>
      </c>
      <c r="AG52">
        <v>12584</v>
      </c>
      <c r="AH52">
        <v>631444.26</v>
      </c>
      <c r="AI52">
        <v>100259.68</v>
      </c>
      <c r="AP52" s="123">
        <f t="shared" si="5"/>
        <v>554061.37</v>
      </c>
      <c r="AQ52" s="129">
        <f t="shared" si="6"/>
        <v>50722.6</v>
      </c>
      <c r="AR52" s="142">
        <f t="shared" si="7"/>
        <v>503338.77</v>
      </c>
      <c r="AS52" s="143">
        <f t="shared" si="8"/>
        <v>1846529.71</v>
      </c>
      <c r="AT52" s="143">
        <f t="shared" si="9"/>
        <v>1638127.94</v>
      </c>
      <c r="AU52" s="125">
        <f t="shared" si="4"/>
        <v>208401.77000000002</v>
      </c>
    </row>
    <row r="53" spans="1:47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2178</v>
      </c>
      <c r="F53">
        <v>1775677.16</v>
      </c>
      <c r="G53">
        <v>133600</v>
      </c>
      <c r="H53">
        <v>468114.86</v>
      </c>
      <c r="I53"/>
      <c r="J53"/>
      <c r="K53">
        <v>-5337.95</v>
      </c>
      <c r="L53">
        <v>309833.05</v>
      </c>
      <c r="M53"/>
      <c r="N53"/>
      <c r="O53">
        <v>2500</v>
      </c>
      <c r="P53">
        <v>116887.95</v>
      </c>
      <c r="Q53"/>
      <c r="R53">
        <v>0</v>
      </c>
      <c r="S53"/>
      <c r="T53"/>
      <c r="U53">
        <v>560218.99</v>
      </c>
      <c r="V53">
        <v>-503376.91</v>
      </c>
      <c r="W53">
        <v>1262941.0900000001</v>
      </c>
      <c r="X53"/>
      <c r="Y53">
        <v>2596175.5699999998</v>
      </c>
      <c r="Z53">
        <v>854734</v>
      </c>
      <c r="AA53">
        <v>2707.33</v>
      </c>
      <c r="AB53"/>
      <c r="AC53">
        <v>2374480</v>
      </c>
      <c r="AD53"/>
      <c r="AE53">
        <v>2930942</v>
      </c>
      <c r="AF53">
        <v>15030</v>
      </c>
      <c r="AG53"/>
      <c r="AH53">
        <v>1607686.66</v>
      </c>
      <c r="AI53">
        <v>21722.240000000002</v>
      </c>
      <c r="AJ53"/>
      <c r="AK53"/>
      <c r="AL53"/>
      <c r="AM53">
        <v>10000</v>
      </c>
      <c r="AN53"/>
      <c r="AO53"/>
      <c r="AP53" s="123">
        <f t="shared" si="5"/>
        <v>2377392.02</v>
      </c>
      <c r="AQ53" s="129">
        <f t="shared" si="6"/>
        <v>119387.95</v>
      </c>
      <c r="AR53" s="142">
        <f t="shared" si="7"/>
        <v>2258004.0699999998</v>
      </c>
      <c r="AS53" s="143">
        <f t="shared" si="8"/>
        <v>5828096.9000000004</v>
      </c>
      <c r="AT53" s="143">
        <f t="shared" si="9"/>
        <v>4585380.9000000004</v>
      </c>
      <c r="AU53" s="125">
        <f t="shared" si="4"/>
        <v>1242716</v>
      </c>
    </row>
    <row r="54" spans="1:47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2179</v>
      </c>
      <c r="F54">
        <v>323874.71000000002</v>
      </c>
      <c r="G54">
        <v>154715.79</v>
      </c>
      <c r="H54">
        <v>32436.62</v>
      </c>
      <c r="K54">
        <v>159302.74</v>
      </c>
      <c r="L54">
        <v>614806.86</v>
      </c>
      <c r="O54">
        <v>0</v>
      </c>
      <c r="P54">
        <v>166039.5</v>
      </c>
      <c r="R54">
        <v>0</v>
      </c>
      <c r="V54">
        <v>-634023.07999999996</v>
      </c>
      <c r="W54">
        <v>1603718.32</v>
      </c>
      <c r="Y54">
        <v>1085560.93</v>
      </c>
      <c r="Z54">
        <v>198398</v>
      </c>
      <c r="AA54">
        <v>575.24</v>
      </c>
      <c r="AD54">
        <v>1921864</v>
      </c>
      <c r="AE54">
        <v>2284035</v>
      </c>
      <c r="AG54">
        <v>9288</v>
      </c>
      <c r="AH54">
        <v>695363.19</v>
      </c>
      <c r="AI54">
        <v>68310</v>
      </c>
      <c r="AP54" s="123">
        <f t="shared" si="5"/>
        <v>511027.12</v>
      </c>
      <c r="AQ54" s="129">
        <f t="shared" si="6"/>
        <v>166039.5</v>
      </c>
      <c r="AR54" s="142">
        <f t="shared" si="7"/>
        <v>344987.62</v>
      </c>
      <c r="AS54" s="143">
        <f t="shared" si="8"/>
        <v>3206398.17</v>
      </c>
      <c r="AT54" s="143">
        <f t="shared" si="9"/>
        <v>3056996.19</v>
      </c>
      <c r="AU54" s="125">
        <f t="shared" si="4"/>
        <v>149401.97999999998</v>
      </c>
    </row>
    <row r="55" spans="1:47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2180</v>
      </c>
      <c r="F55">
        <v>880728.28</v>
      </c>
      <c r="G55">
        <v>334435.23</v>
      </c>
      <c r="H55">
        <v>683888.11</v>
      </c>
      <c r="I55"/>
      <c r="J55"/>
      <c r="K55">
        <v>-102200.64</v>
      </c>
      <c r="L55">
        <v>256238.62</v>
      </c>
      <c r="M55"/>
      <c r="N55"/>
      <c r="O55"/>
      <c r="P55">
        <v>112800</v>
      </c>
      <c r="Q55"/>
      <c r="R55">
        <v>0</v>
      </c>
      <c r="S55"/>
      <c r="T55">
        <v>84005</v>
      </c>
      <c r="U55"/>
      <c r="V55">
        <v>-1788289.16</v>
      </c>
      <c r="W55">
        <v>2378594.3199999998</v>
      </c>
      <c r="X55"/>
      <c r="Y55">
        <v>1903092.76</v>
      </c>
      <c r="Z55">
        <v>753100</v>
      </c>
      <c r="AA55">
        <v>1340.09</v>
      </c>
      <c r="AB55"/>
      <c r="AC55">
        <v>1262614.5</v>
      </c>
      <c r="AD55"/>
      <c r="AE55">
        <v>1635951.5</v>
      </c>
      <c r="AF55">
        <v>12722</v>
      </c>
      <c r="AG55">
        <v>4760</v>
      </c>
      <c r="AH55">
        <v>906051.45</v>
      </c>
      <c r="AI55">
        <v>94682.96</v>
      </c>
      <c r="AJ55"/>
      <c r="AK55"/>
      <c r="AL55"/>
      <c r="AM55"/>
      <c r="AN55"/>
      <c r="AO55"/>
      <c r="AP55" s="123">
        <f t="shared" si="5"/>
        <v>1899051.62</v>
      </c>
      <c r="AQ55" s="129">
        <f t="shared" si="6"/>
        <v>112800</v>
      </c>
      <c r="AR55" s="142">
        <f t="shared" si="7"/>
        <v>1786251.62</v>
      </c>
      <c r="AS55" s="143">
        <f t="shared" si="8"/>
        <v>3920147.3499999996</v>
      </c>
      <c r="AT55" s="143">
        <f t="shared" si="9"/>
        <v>2654167.91</v>
      </c>
      <c r="AU55" s="125">
        <f t="shared" si="4"/>
        <v>1265979.4399999995</v>
      </c>
    </row>
    <row r="56" spans="1:47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2181</v>
      </c>
      <c r="F56">
        <v>224310.03</v>
      </c>
      <c r="G56">
        <v>140198.09</v>
      </c>
      <c r="H56">
        <v>524173.7</v>
      </c>
      <c r="I56"/>
      <c r="J56"/>
      <c r="K56">
        <v>1497939.96</v>
      </c>
      <c r="L56">
        <v>226907.12</v>
      </c>
      <c r="M56"/>
      <c r="N56"/>
      <c r="O56">
        <v>15000</v>
      </c>
      <c r="P56">
        <v>236711.51</v>
      </c>
      <c r="Q56">
        <v>5095</v>
      </c>
      <c r="R56">
        <v>943</v>
      </c>
      <c r="S56"/>
      <c r="T56">
        <v>5820</v>
      </c>
      <c r="U56"/>
      <c r="V56">
        <v>-2466118.14</v>
      </c>
      <c r="W56">
        <v>4446748.38</v>
      </c>
      <c r="X56"/>
      <c r="Y56">
        <v>670905.09</v>
      </c>
      <c r="Z56">
        <v>687768</v>
      </c>
      <c r="AA56">
        <v>557.23</v>
      </c>
      <c r="AB56"/>
      <c r="AC56">
        <v>1625428</v>
      </c>
      <c r="AD56"/>
      <c r="AE56">
        <v>1887859</v>
      </c>
      <c r="AF56">
        <v>4680</v>
      </c>
      <c r="AG56"/>
      <c r="AH56">
        <v>678477.43</v>
      </c>
      <c r="AI56">
        <v>41500</v>
      </c>
      <c r="AJ56"/>
      <c r="AK56"/>
      <c r="AL56"/>
      <c r="AM56">
        <v>2812.74</v>
      </c>
      <c r="AN56"/>
      <c r="AO56"/>
      <c r="AP56" s="123">
        <f t="shared" si="5"/>
        <v>888681.82000000007</v>
      </c>
      <c r="AQ56" s="129">
        <f t="shared" si="6"/>
        <v>257749.51</v>
      </c>
      <c r="AR56" s="142">
        <f t="shared" si="7"/>
        <v>630932.31000000006</v>
      </c>
      <c r="AS56" s="143">
        <f t="shared" si="8"/>
        <v>2984658.32</v>
      </c>
      <c r="AT56" s="143">
        <f t="shared" si="9"/>
        <v>2615329.1700000004</v>
      </c>
      <c r="AU56" s="125">
        <f t="shared" si="4"/>
        <v>369329.14999999944</v>
      </c>
    </row>
    <row r="57" spans="1:47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2182</v>
      </c>
      <c r="F57">
        <v>3999319.87</v>
      </c>
      <c r="G57">
        <v>749712.65</v>
      </c>
      <c r="H57">
        <v>146719.91</v>
      </c>
      <c r="K57">
        <v>723606.84</v>
      </c>
      <c r="L57">
        <v>798806.05</v>
      </c>
      <c r="O57">
        <v>3440.1</v>
      </c>
      <c r="P57">
        <v>257519.02</v>
      </c>
      <c r="R57">
        <v>3610</v>
      </c>
      <c r="T57">
        <v>1104704</v>
      </c>
      <c r="V57">
        <v>3427638.38</v>
      </c>
      <c r="W57">
        <v>2222830.41</v>
      </c>
      <c r="Y57">
        <v>2367814.66</v>
      </c>
      <c r="Z57">
        <v>184755</v>
      </c>
      <c r="AA57">
        <v>6920.8</v>
      </c>
      <c r="AC57">
        <v>666064</v>
      </c>
      <c r="AD57">
        <v>34500</v>
      </c>
      <c r="AE57">
        <v>1589277.64</v>
      </c>
      <c r="AF57">
        <v>12142</v>
      </c>
      <c r="AH57">
        <v>1850657.56</v>
      </c>
      <c r="AI57">
        <v>231053.85</v>
      </c>
      <c r="AM57">
        <v>178500</v>
      </c>
      <c r="AP57" s="123">
        <f t="shared" si="5"/>
        <v>4895752.4300000006</v>
      </c>
      <c r="AQ57" s="129">
        <f t="shared" si="6"/>
        <v>264569.12</v>
      </c>
      <c r="AR57" s="142">
        <f t="shared" si="7"/>
        <v>4631183.3100000005</v>
      </c>
      <c r="AS57" s="143">
        <f t="shared" si="8"/>
        <v>3260054.46</v>
      </c>
      <c r="AT57" s="143">
        <f t="shared" si="9"/>
        <v>3861631.0500000003</v>
      </c>
      <c r="AU57" s="125">
        <f t="shared" si="4"/>
        <v>-601576.59000000032</v>
      </c>
    </row>
    <row r="58" spans="1:47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2183</v>
      </c>
      <c r="F58">
        <v>4427216.5999999996</v>
      </c>
      <c r="G58">
        <v>409234.61</v>
      </c>
      <c r="H58">
        <v>86160.69</v>
      </c>
      <c r="K58">
        <v>1940400</v>
      </c>
      <c r="L58">
        <v>3566077.77</v>
      </c>
      <c r="O58">
        <v>86000</v>
      </c>
      <c r="P58">
        <v>85889.72</v>
      </c>
      <c r="R58">
        <v>1416.25</v>
      </c>
      <c r="V58">
        <v>1464160.8</v>
      </c>
      <c r="W58">
        <v>7696912.6699999999</v>
      </c>
      <c r="Y58">
        <v>2774187.52</v>
      </c>
      <c r="Z58">
        <v>2476960</v>
      </c>
      <c r="AA58">
        <v>10628.79</v>
      </c>
      <c r="AC58">
        <v>3077568</v>
      </c>
      <c r="AD58">
        <v>168000</v>
      </c>
      <c r="AE58">
        <v>3426630</v>
      </c>
      <c r="AF58">
        <v>236586</v>
      </c>
      <c r="AH58">
        <v>3626363.12</v>
      </c>
      <c r="AI58">
        <v>123054.96</v>
      </c>
      <c r="AP58" s="123">
        <f t="shared" si="5"/>
        <v>4922611.9000000004</v>
      </c>
      <c r="AQ58" s="129">
        <f t="shared" si="6"/>
        <v>173305.97</v>
      </c>
      <c r="AR58" s="142">
        <f t="shared" si="7"/>
        <v>4749305.9300000006</v>
      </c>
      <c r="AS58" s="143">
        <f t="shared" si="8"/>
        <v>8507344.3099999987</v>
      </c>
      <c r="AT58" s="143">
        <f t="shared" si="9"/>
        <v>7412634.0800000001</v>
      </c>
      <c r="AU58" s="125">
        <f t="shared" si="4"/>
        <v>1094710.2299999986</v>
      </c>
    </row>
    <row r="59" spans="1:47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2184</v>
      </c>
      <c r="F59">
        <v>2503592.69</v>
      </c>
      <c r="G59">
        <v>793764.75</v>
      </c>
      <c r="H59">
        <v>680162.44</v>
      </c>
      <c r="K59">
        <v>203011.62</v>
      </c>
      <c r="L59">
        <v>779993.59</v>
      </c>
      <c r="P59">
        <v>521715.09</v>
      </c>
      <c r="R59">
        <v>0</v>
      </c>
      <c r="V59">
        <v>2155633.0699999998</v>
      </c>
      <c r="W59">
        <v>2082375.6799999999</v>
      </c>
      <c r="Y59">
        <v>1217373.24</v>
      </c>
      <c r="Z59">
        <v>161754</v>
      </c>
      <c r="AA59">
        <v>5997.99</v>
      </c>
      <c r="AC59">
        <v>524892</v>
      </c>
      <c r="AE59">
        <v>943238</v>
      </c>
      <c r="AF59">
        <v>5242</v>
      </c>
      <c r="AH59">
        <v>664195.56000000006</v>
      </c>
      <c r="AI59">
        <v>96540.42</v>
      </c>
      <c r="AP59" s="123">
        <f t="shared" si="5"/>
        <v>3977519.88</v>
      </c>
      <c r="AQ59" s="129">
        <f t="shared" si="6"/>
        <v>521715.09</v>
      </c>
      <c r="AR59" s="142">
        <f t="shared" si="7"/>
        <v>3455804.79</v>
      </c>
      <c r="AS59" s="143">
        <f t="shared" si="8"/>
        <v>1910017.23</v>
      </c>
      <c r="AT59" s="143">
        <f t="shared" si="9"/>
        <v>1709215.98</v>
      </c>
      <c r="AU59" s="125">
        <f t="shared" si="4"/>
        <v>200801.25</v>
      </c>
    </row>
    <row r="60" spans="1:47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2185</v>
      </c>
      <c r="F60">
        <v>963754.98</v>
      </c>
      <c r="G60">
        <v>276463.7</v>
      </c>
      <c r="H60">
        <v>71160.539999999994</v>
      </c>
      <c r="K60">
        <v>4112.66</v>
      </c>
      <c r="L60">
        <v>970936.01</v>
      </c>
      <c r="O60">
        <v>19974</v>
      </c>
      <c r="P60">
        <v>60432.480000000003</v>
      </c>
      <c r="R60">
        <v>4414.13</v>
      </c>
      <c r="U60">
        <v>1121351.25</v>
      </c>
      <c r="V60">
        <v>166172.76</v>
      </c>
      <c r="W60">
        <v>817347.69</v>
      </c>
      <c r="Y60">
        <v>1190840.52</v>
      </c>
      <c r="Z60">
        <v>287956</v>
      </c>
      <c r="AA60">
        <v>1767.39</v>
      </c>
      <c r="AC60">
        <v>1430320</v>
      </c>
      <c r="AD60">
        <v>73700</v>
      </c>
      <c r="AE60">
        <v>1671651</v>
      </c>
      <c r="AF60">
        <v>5642</v>
      </c>
      <c r="AH60">
        <v>982830.15</v>
      </c>
      <c r="AI60">
        <v>227125.18</v>
      </c>
      <c r="AL60">
        <v>600</v>
      </c>
      <c r="AP60" s="123">
        <f t="shared" si="5"/>
        <v>1311379.22</v>
      </c>
      <c r="AQ60" s="129">
        <f t="shared" si="6"/>
        <v>84820.610000000015</v>
      </c>
      <c r="AR60" s="142">
        <f t="shared" si="7"/>
        <v>1226558.6099999999</v>
      </c>
      <c r="AS60" s="143">
        <f t="shared" si="8"/>
        <v>2984583.91</v>
      </c>
      <c r="AT60" s="143">
        <f t="shared" si="9"/>
        <v>2887848.33</v>
      </c>
      <c r="AU60" s="125">
        <f t="shared" si="4"/>
        <v>96735.580000000075</v>
      </c>
    </row>
    <row r="61" spans="1:47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2186</v>
      </c>
      <c r="F61">
        <v>2839936.62</v>
      </c>
      <c r="G61">
        <v>735952.99</v>
      </c>
      <c r="H61">
        <v>158942.53</v>
      </c>
      <c r="K61">
        <v>62404.98</v>
      </c>
      <c r="L61">
        <v>609091.15</v>
      </c>
      <c r="O61">
        <v>5806</v>
      </c>
      <c r="P61">
        <v>55029.94</v>
      </c>
      <c r="R61">
        <v>828.32</v>
      </c>
      <c r="V61">
        <v>2052694.91</v>
      </c>
      <c r="W61">
        <v>1799262.21</v>
      </c>
      <c r="Y61">
        <v>1915790.83</v>
      </c>
      <c r="Z61">
        <v>469901</v>
      </c>
      <c r="AA61">
        <v>4391.79</v>
      </c>
      <c r="AC61">
        <v>1221728</v>
      </c>
      <c r="AD61">
        <v>153600</v>
      </c>
      <c r="AE61">
        <v>1826342.28</v>
      </c>
      <c r="AF61">
        <v>10400</v>
      </c>
      <c r="AG61">
        <v>9194</v>
      </c>
      <c r="AH61">
        <v>1330933.81</v>
      </c>
      <c r="AI61">
        <v>95834.64</v>
      </c>
      <c r="AP61" s="123">
        <f t="shared" si="5"/>
        <v>3734832.14</v>
      </c>
      <c r="AQ61" s="129">
        <f t="shared" si="6"/>
        <v>61664.26</v>
      </c>
      <c r="AR61" s="142">
        <f t="shared" si="7"/>
        <v>3673167.8800000004</v>
      </c>
      <c r="AS61" s="143">
        <f t="shared" si="8"/>
        <v>3765411.62</v>
      </c>
      <c r="AT61" s="143">
        <f t="shared" si="9"/>
        <v>3272704.73</v>
      </c>
      <c r="AU61" s="125">
        <f t="shared" si="4"/>
        <v>492706.89000000013</v>
      </c>
    </row>
    <row r="62" spans="1:47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2187</v>
      </c>
      <c r="F62">
        <v>1891318.8</v>
      </c>
      <c r="G62">
        <v>2925268.59</v>
      </c>
      <c r="H62">
        <v>220198.8</v>
      </c>
      <c r="K62">
        <v>303268.31</v>
      </c>
      <c r="L62">
        <v>1098816.3999999999</v>
      </c>
      <c r="O62">
        <v>18150</v>
      </c>
      <c r="P62">
        <v>268840.87</v>
      </c>
      <c r="R62">
        <v>3011.01</v>
      </c>
      <c r="V62">
        <v>1438043.64</v>
      </c>
      <c r="W62">
        <v>2590732.39</v>
      </c>
      <c r="Y62">
        <v>3032607.86</v>
      </c>
      <c r="Z62">
        <v>770283</v>
      </c>
      <c r="AA62">
        <v>2568.04</v>
      </c>
      <c r="AC62">
        <v>2023672</v>
      </c>
      <c r="AE62">
        <v>2302653</v>
      </c>
      <c r="AF62">
        <v>9374.92</v>
      </c>
      <c r="AH62">
        <v>1358770.63</v>
      </c>
      <c r="AI62">
        <v>38239.360000000001</v>
      </c>
      <c r="AP62" s="123">
        <f t="shared" si="5"/>
        <v>5036786.1899999995</v>
      </c>
      <c r="AQ62" s="129">
        <f t="shared" si="6"/>
        <v>290001.88</v>
      </c>
      <c r="AR62" s="142">
        <f t="shared" si="7"/>
        <v>4746784.3099999996</v>
      </c>
      <c r="AS62" s="143">
        <f t="shared" si="8"/>
        <v>5829130.9000000004</v>
      </c>
      <c r="AT62" s="143">
        <f t="shared" si="9"/>
        <v>3709037.9099999997</v>
      </c>
      <c r="AU62" s="125">
        <f t="shared" si="4"/>
        <v>2120092.9900000007</v>
      </c>
    </row>
    <row r="63" spans="1:47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2188</v>
      </c>
      <c r="F63">
        <v>1808915.76</v>
      </c>
      <c r="G63">
        <v>11797.19</v>
      </c>
      <c r="H63">
        <v>29306.66</v>
      </c>
      <c r="I63"/>
      <c r="J63"/>
      <c r="K63">
        <v>527282.74</v>
      </c>
      <c r="L63">
        <v>1101238.28</v>
      </c>
      <c r="M63"/>
      <c r="N63"/>
      <c r="O63">
        <v>5800</v>
      </c>
      <c r="P63">
        <v>42956.2</v>
      </c>
      <c r="Q63"/>
      <c r="R63">
        <v>1946.45</v>
      </c>
      <c r="S63"/>
      <c r="T63"/>
      <c r="U63"/>
      <c r="V63">
        <v>731408.64</v>
      </c>
      <c r="W63">
        <v>2642678.98</v>
      </c>
      <c r="X63"/>
      <c r="Y63">
        <v>1265325.79</v>
      </c>
      <c r="Z63"/>
      <c r="AA63">
        <v>4301.87</v>
      </c>
      <c r="AB63"/>
      <c r="AC63">
        <v>1535832</v>
      </c>
      <c r="AD63">
        <v>122800</v>
      </c>
      <c r="AE63">
        <v>1685179</v>
      </c>
      <c r="AF63">
        <v>3490</v>
      </c>
      <c r="AG63">
        <v>6812</v>
      </c>
      <c r="AH63">
        <v>777676.22</v>
      </c>
      <c r="AI63">
        <v>298161.58</v>
      </c>
      <c r="AJ63"/>
      <c r="AK63">
        <v>103190.5</v>
      </c>
      <c r="AL63"/>
      <c r="AM63"/>
      <c r="AN63"/>
      <c r="AO63"/>
      <c r="AP63" s="123">
        <f t="shared" si="5"/>
        <v>1850019.6099999999</v>
      </c>
      <c r="AQ63" s="129">
        <f t="shared" si="6"/>
        <v>50702.649999999994</v>
      </c>
      <c r="AR63" s="142">
        <f t="shared" si="7"/>
        <v>1799316.96</v>
      </c>
      <c r="AS63" s="143">
        <f t="shared" si="8"/>
        <v>2928259.66</v>
      </c>
      <c r="AT63" s="143">
        <f t="shared" si="9"/>
        <v>2874509.3</v>
      </c>
      <c r="AU63" s="125">
        <f t="shared" si="4"/>
        <v>53750.360000000335</v>
      </c>
    </row>
    <row r="64" spans="1:47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2189</v>
      </c>
      <c r="F64">
        <v>2371582.39</v>
      </c>
      <c r="G64">
        <v>45262.49</v>
      </c>
      <c r="H64">
        <v>113738.22</v>
      </c>
      <c r="K64">
        <v>360351</v>
      </c>
      <c r="L64">
        <v>983147.16</v>
      </c>
      <c r="O64">
        <v>7500</v>
      </c>
      <c r="P64">
        <v>175301.19</v>
      </c>
      <c r="R64">
        <v>2432</v>
      </c>
      <c r="V64">
        <v>15840</v>
      </c>
      <c r="W64">
        <v>2996104.65</v>
      </c>
      <c r="Y64">
        <v>1184838.83</v>
      </c>
      <c r="Z64">
        <v>765746</v>
      </c>
      <c r="AA64">
        <v>3445.71</v>
      </c>
      <c r="AC64">
        <v>1642644</v>
      </c>
      <c r="AD64">
        <v>185000</v>
      </c>
      <c r="AE64">
        <v>1876889</v>
      </c>
      <c r="AF64">
        <v>5742</v>
      </c>
      <c r="AH64">
        <v>983319.88</v>
      </c>
      <c r="AI64">
        <v>77768</v>
      </c>
      <c r="AK64">
        <v>161052.24</v>
      </c>
      <c r="AP64" s="123">
        <f t="shared" si="5"/>
        <v>2530583.1000000006</v>
      </c>
      <c r="AQ64" s="129">
        <f t="shared" si="6"/>
        <v>185233.19</v>
      </c>
      <c r="AR64" s="142">
        <f t="shared" si="7"/>
        <v>2345349.9100000006</v>
      </c>
      <c r="AS64" s="143">
        <f t="shared" si="8"/>
        <v>3781674.54</v>
      </c>
      <c r="AT64" s="143">
        <f t="shared" si="9"/>
        <v>3104771.12</v>
      </c>
      <c r="AU64" s="125">
        <f t="shared" si="4"/>
        <v>676903.41999999993</v>
      </c>
    </row>
    <row r="65" spans="1:47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2190</v>
      </c>
      <c r="F65">
        <v>1207307.6499999999</v>
      </c>
      <c r="G65">
        <v>23101.34</v>
      </c>
      <c r="H65">
        <v>164943.74</v>
      </c>
      <c r="K65">
        <v>1030803.01</v>
      </c>
      <c r="L65">
        <v>822333.02</v>
      </c>
      <c r="O65">
        <v>2180</v>
      </c>
      <c r="P65">
        <v>140470.32</v>
      </c>
      <c r="R65">
        <v>10542.91</v>
      </c>
      <c r="V65">
        <v>-808967.66</v>
      </c>
      <c r="W65">
        <v>3470807.24</v>
      </c>
      <c r="Y65">
        <v>1241358.18</v>
      </c>
      <c r="Z65">
        <v>107847</v>
      </c>
      <c r="AA65">
        <v>1651.84</v>
      </c>
      <c r="AC65">
        <v>1376808</v>
      </c>
      <c r="AD65">
        <v>291584.5</v>
      </c>
      <c r="AE65">
        <v>1808649</v>
      </c>
      <c r="AH65">
        <v>730456.57</v>
      </c>
      <c r="AI65">
        <v>46688</v>
      </c>
      <c r="AP65" s="123">
        <f t="shared" si="5"/>
        <v>1395352.73</v>
      </c>
      <c r="AQ65" s="129">
        <f t="shared" si="6"/>
        <v>153193.23000000001</v>
      </c>
      <c r="AR65" s="142">
        <f t="shared" si="7"/>
        <v>1242159.5</v>
      </c>
      <c r="AS65" s="143">
        <f t="shared" si="8"/>
        <v>3019249.52</v>
      </c>
      <c r="AT65" s="143">
        <f t="shared" si="9"/>
        <v>2585793.5699999998</v>
      </c>
      <c r="AU65" s="125">
        <f t="shared" si="4"/>
        <v>433455.95000000019</v>
      </c>
    </row>
    <row r="66" spans="1:47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2191</v>
      </c>
      <c r="F66">
        <v>1711144.15</v>
      </c>
      <c r="G66">
        <v>1764459.23</v>
      </c>
      <c r="H66">
        <v>133800.91</v>
      </c>
      <c r="K66">
        <v>108144.72</v>
      </c>
      <c r="L66">
        <v>1249771.6299999999</v>
      </c>
      <c r="O66">
        <v>10200</v>
      </c>
      <c r="P66">
        <v>96722.58</v>
      </c>
      <c r="R66">
        <v>5631.5</v>
      </c>
      <c r="T66">
        <v>1277294</v>
      </c>
      <c r="U66">
        <v>1000</v>
      </c>
      <c r="V66">
        <v>2026628.6</v>
      </c>
      <c r="W66">
        <v>1569595.32</v>
      </c>
      <c r="Y66">
        <v>1339459.1000000001</v>
      </c>
      <c r="Z66">
        <v>157100</v>
      </c>
      <c r="AA66">
        <v>746.54</v>
      </c>
      <c r="AC66">
        <v>578508</v>
      </c>
      <c r="AD66">
        <v>500</v>
      </c>
      <c r="AE66">
        <v>1036255</v>
      </c>
      <c r="AF66">
        <v>7000</v>
      </c>
      <c r="AH66">
        <v>878151.04</v>
      </c>
      <c r="AI66">
        <v>156338.96</v>
      </c>
      <c r="AM66">
        <v>18320</v>
      </c>
      <c r="AP66" s="123">
        <f t="shared" si="5"/>
        <v>3609404.29</v>
      </c>
      <c r="AQ66" s="129">
        <f t="shared" si="6"/>
        <v>112554.08</v>
      </c>
      <c r="AR66" s="142">
        <f t="shared" si="7"/>
        <v>3496850.21</v>
      </c>
      <c r="AS66" s="143">
        <f t="shared" si="8"/>
        <v>2076313.6400000001</v>
      </c>
      <c r="AT66" s="143">
        <f t="shared" si="9"/>
        <v>2096065</v>
      </c>
      <c r="AU66" s="125">
        <f t="shared" ref="AU66:AU129" si="10">AS66-AT66</f>
        <v>-19751.35999999987</v>
      </c>
    </row>
    <row r="67" spans="1:47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2192</v>
      </c>
      <c r="F67">
        <v>2138693.2400000002</v>
      </c>
      <c r="G67">
        <v>617450.56000000006</v>
      </c>
      <c r="H67">
        <v>584446.69999999995</v>
      </c>
      <c r="K67">
        <v>586977.72</v>
      </c>
      <c r="L67">
        <v>669466.04</v>
      </c>
      <c r="O67">
        <v>19430</v>
      </c>
      <c r="P67">
        <v>80664.149999999994</v>
      </c>
      <c r="R67">
        <v>3127.79</v>
      </c>
      <c r="T67">
        <v>883765.7</v>
      </c>
      <c r="V67">
        <v>2367289.0699999998</v>
      </c>
      <c r="W67">
        <v>934454.85</v>
      </c>
      <c r="Y67">
        <v>1350264.29</v>
      </c>
      <c r="AC67">
        <v>1305620</v>
      </c>
      <c r="AD67">
        <v>292127.84999999998</v>
      </c>
      <c r="AE67">
        <v>1653804</v>
      </c>
      <c r="AF67">
        <v>4060</v>
      </c>
      <c r="AH67">
        <v>976328.2</v>
      </c>
      <c r="AI67">
        <v>5517.24</v>
      </c>
      <c r="AP67" s="123">
        <f t="shared" si="5"/>
        <v>3340590.5</v>
      </c>
      <c r="AQ67" s="129">
        <f t="shared" si="6"/>
        <v>103221.93999999999</v>
      </c>
      <c r="AR67" s="142">
        <f t="shared" si="7"/>
        <v>3237368.56</v>
      </c>
      <c r="AS67" s="143">
        <f t="shared" si="8"/>
        <v>2948012.14</v>
      </c>
      <c r="AT67" s="143">
        <f t="shared" si="9"/>
        <v>2639709.4400000004</v>
      </c>
      <c r="AU67" s="125">
        <f t="shared" si="10"/>
        <v>308302.69999999972</v>
      </c>
    </row>
    <row r="68" spans="1:47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2193</v>
      </c>
      <c r="F68">
        <v>1063353.3799999999</v>
      </c>
      <c r="G68">
        <v>1043986.42</v>
      </c>
      <c r="H68">
        <v>98057.53</v>
      </c>
      <c r="K68">
        <v>4727.57</v>
      </c>
      <c r="L68">
        <v>981522.77</v>
      </c>
      <c r="O68">
        <v>5500</v>
      </c>
      <c r="P68">
        <v>88240</v>
      </c>
      <c r="R68">
        <v>2243.6</v>
      </c>
      <c r="T68">
        <v>343988</v>
      </c>
      <c r="V68">
        <v>921518.57</v>
      </c>
      <c r="W68">
        <v>1881601.57</v>
      </c>
      <c r="Y68">
        <v>1629685.98</v>
      </c>
      <c r="AA68">
        <v>2589.79</v>
      </c>
      <c r="AC68">
        <v>1162358.69</v>
      </c>
      <c r="AD68">
        <v>102800</v>
      </c>
      <c r="AE68">
        <v>1522919.69</v>
      </c>
      <c r="AH68">
        <v>1277242.26</v>
      </c>
      <c r="AI68">
        <v>148716.57999999999</v>
      </c>
      <c r="AP68" s="123">
        <f t="shared" si="5"/>
        <v>2205397.3299999996</v>
      </c>
      <c r="AQ68" s="129">
        <f t="shared" si="6"/>
        <v>95983.6</v>
      </c>
      <c r="AR68" s="142">
        <f t="shared" si="7"/>
        <v>2109413.7299999995</v>
      </c>
      <c r="AS68" s="143">
        <f t="shared" si="8"/>
        <v>2897434.46</v>
      </c>
      <c r="AT68" s="143">
        <f t="shared" si="9"/>
        <v>2948878.5300000003</v>
      </c>
      <c r="AU68" s="125">
        <f t="shared" si="10"/>
        <v>-51444.070000000298</v>
      </c>
    </row>
    <row r="69" spans="1:47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2194</v>
      </c>
      <c r="F69">
        <v>1464661.59</v>
      </c>
      <c r="G69">
        <v>194830.98</v>
      </c>
      <c r="H69">
        <v>69238.14</v>
      </c>
      <c r="K69">
        <v>8</v>
      </c>
      <c r="L69">
        <v>488344.51</v>
      </c>
      <c r="O69">
        <v>5500</v>
      </c>
      <c r="P69">
        <v>65996.05</v>
      </c>
      <c r="R69">
        <v>983.46</v>
      </c>
      <c r="V69">
        <v>-777739.35</v>
      </c>
      <c r="W69">
        <v>2618687.59</v>
      </c>
      <c r="Y69">
        <v>1201131.03</v>
      </c>
      <c r="AA69">
        <v>2320.1799999999998</v>
      </c>
      <c r="AC69">
        <v>637760</v>
      </c>
      <c r="AD69">
        <v>78400</v>
      </c>
      <c r="AE69">
        <v>971281</v>
      </c>
      <c r="AH69">
        <v>491269.73</v>
      </c>
      <c r="AI69">
        <v>148805.01</v>
      </c>
      <c r="AM69">
        <v>4600</v>
      </c>
      <c r="AP69" s="123">
        <f t="shared" si="5"/>
        <v>1728730.71</v>
      </c>
      <c r="AQ69" s="129">
        <f t="shared" si="6"/>
        <v>72479.510000000009</v>
      </c>
      <c r="AR69" s="142">
        <f t="shared" si="7"/>
        <v>1656251.2</v>
      </c>
      <c r="AS69" s="143">
        <f t="shared" si="8"/>
        <v>1919611.21</v>
      </c>
      <c r="AT69" s="143">
        <f t="shared" si="9"/>
        <v>1615955.74</v>
      </c>
      <c r="AU69" s="125">
        <f t="shared" si="10"/>
        <v>303655.46999999997</v>
      </c>
    </row>
    <row r="70" spans="1:47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2195</v>
      </c>
      <c r="F70">
        <v>560373.62</v>
      </c>
      <c r="G70">
        <v>762326.86</v>
      </c>
      <c r="H70">
        <v>44133.81</v>
      </c>
      <c r="K70">
        <v>6933.34</v>
      </c>
      <c r="L70">
        <v>543720.43000000005</v>
      </c>
      <c r="O70">
        <v>6500</v>
      </c>
      <c r="P70">
        <v>61507.71</v>
      </c>
      <c r="R70">
        <v>3406.48</v>
      </c>
      <c r="T70">
        <v>733756</v>
      </c>
      <c r="V70">
        <v>-986997.98</v>
      </c>
      <c r="W70">
        <v>2255161.35</v>
      </c>
      <c r="Y70">
        <v>982474.94</v>
      </c>
      <c r="Z70">
        <v>251380</v>
      </c>
      <c r="AA70">
        <v>1532.97</v>
      </c>
      <c r="AC70">
        <v>1124712</v>
      </c>
      <c r="AD70">
        <v>96400</v>
      </c>
      <c r="AE70">
        <v>1362940</v>
      </c>
      <c r="AH70">
        <v>1058808.48</v>
      </c>
      <c r="AI70">
        <v>190596.93</v>
      </c>
      <c r="AP70" s="123">
        <f t="shared" si="5"/>
        <v>1366834.29</v>
      </c>
      <c r="AQ70" s="129">
        <f t="shared" si="6"/>
        <v>71414.189999999988</v>
      </c>
      <c r="AR70" s="142">
        <f t="shared" si="7"/>
        <v>1295420.1000000001</v>
      </c>
      <c r="AS70" s="143">
        <f t="shared" si="8"/>
        <v>2456499.91</v>
      </c>
      <c r="AT70" s="143">
        <f t="shared" si="9"/>
        <v>2612345.41</v>
      </c>
      <c r="AU70" s="125">
        <f t="shared" si="10"/>
        <v>-155845.5</v>
      </c>
    </row>
    <row r="71" spans="1:47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2196</v>
      </c>
      <c r="F71">
        <v>1707002.47</v>
      </c>
      <c r="G71">
        <v>2423186.7000000002</v>
      </c>
      <c r="H71">
        <v>124351.15</v>
      </c>
      <c r="K71">
        <v>287839.49</v>
      </c>
      <c r="L71">
        <v>2897579.68</v>
      </c>
      <c r="O71">
        <v>4000</v>
      </c>
      <c r="P71">
        <v>148335.76</v>
      </c>
      <c r="R71">
        <v>14706.01</v>
      </c>
      <c r="T71">
        <v>1446754</v>
      </c>
      <c r="V71">
        <v>4383097.9000000004</v>
      </c>
      <c r="W71">
        <v>2065017.96</v>
      </c>
      <c r="Y71">
        <v>1933966.41</v>
      </c>
      <c r="AA71">
        <v>3231.76</v>
      </c>
      <c r="AC71">
        <v>801616</v>
      </c>
      <c r="AE71">
        <v>1819440</v>
      </c>
      <c r="AH71">
        <v>1450781.35</v>
      </c>
      <c r="AI71">
        <v>90544.960000000006</v>
      </c>
      <c r="AP71" s="123">
        <f t="shared" si="5"/>
        <v>4254540.32</v>
      </c>
      <c r="AQ71" s="129">
        <f t="shared" si="6"/>
        <v>167041.77000000002</v>
      </c>
      <c r="AR71" s="142">
        <f t="shared" si="7"/>
        <v>4087498.5500000003</v>
      </c>
      <c r="AS71" s="143">
        <f t="shared" si="8"/>
        <v>2738814.17</v>
      </c>
      <c r="AT71" s="143">
        <f t="shared" si="9"/>
        <v>3360766.31</v>
      </c>
      <c r="AU71" s="125">
        <f t="shared" si="10"/>
        <v>-621952.14000000013</v>
      </c>
    </row>
    <row r="72" spans="1:47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2197</v>
      </c>
      <c r="F72">
        <v>2486611.2400000002</v>
      </c>
      <c r="G72">
        <v>928738.95</v>
      </c>
      <c r="H72">
        <v>403813.01</v>
      </c>
      <c r="I72"/>
      <c r="J72"/>
      <c r="K72">
        <v>293011.01</v>
      </c>
      <c r="L72">
        <v>947380.4</v>
      </c>
      <c r="M72"/>
      <c r="N72"/>
      <c r="O72">
        <v>9499.9</v>
      </c>
      <c r="P72">
        <v>408698.68</v>
      </c>
      <c r="Q72"/>
      <c r="R72">
        <v>7906.76</v>
      </c>
      <c r="S72"/>
      <c r="T72">
        <v>44400</v>
      </c>
      <c r="U72"/>
      <c r="V72">
        <v>2725491.93</v>
      </c>
      <c r="W72">
        <v>2127187.88</v>
      </c>
      <c r="X72"/>
      <c r="Y72">
        <v>1421655.65</v>
      </c>
      <c r="Z72">
        <v>23100</v>
      </c>
      <c r="AA72">
        <v>5619.28</v>
      </c>
      <c r="AB72"/>
      <c r="AC72">
        <v>747299.5</v>
      </c>
      <c r="AD72"/>
      <c r="AE72">
        <v>1354452.5</v>
      </c>
      <c r="AF72">
        <v>22496</v>
      </c>
      <c r="AG72"/>
      <c r="AH72">
        <v>1032479.67</v>
      </c>
      <c r="AI72">
        <v>51741.58</v>
      </c>
      <c r="AJ72"/>
      <c r="AK72"/>
      <c r="AL72"/>
      <c r="AM72">
        <v>135.22</v>
      </c>
      <c r="AN72"/>
      <c r="AO72"/>
      <c r="AP72" s="123">
        <f t="shared" si="5"/>
        <v>3819163.2</v>
      </c>
      <c r="AQ72" s="129">
        <f t="shared" si="6"/>
        <v>426105.34</v>
      </c>
      <c r="AR72" s="142">
        <f t="shared" si="7"/>
        <v>3393057.8600000003</v>
      </c>
      <c r="AS72" s="143">
        <f t="shared" si="8"/>
        <v>2197674.4299999997</v>
      </c>
      <c r="AT72" s="143">
        <f t="shared" si="9"/>
        <v>2461304.9700000002</v>
      </c>
      <c r="AU72" s="125">
        <f t="shared" si="10"/>
        <v>-263630.5400000005</v>
      </c>
    </row>
    <row r="73" spans="1:47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2198</v>
      </c>
      <c r="F73">
        <v>1581907.3</v>
      </c>
      <c r="G73">
        <v>512467.72</v>
      </c>
      <c r="H73">
        <v>115813.59</v>
      </c>
      <c r="K73">
        <v>132246.57999999999</v>
      </c>
      <c r="L73">
        <v>362884.07</v>
      </c>
      <c r="O73">
        <v>19800</v>
      </c>
      <c r="P73">
        <v>55892.82</v>
      </c>
      <c r="R73">
        <v>2192.59</v>
      </c>
      <c r="T73">
        <v>644084</v>
      </c>
      <c r="V73">
        <v>-1610598.13</v>
      </c>
      <c r="W73">
        <v>3692657.78</v>
      </c>
      <c r="Y73">
        <v>936562.28</v>
      </c>
      <c r="Z73">
        <v>427022</v>
      </c>
      <c r="AA73">
        <v>3542.92</v>
      </c>
      <c r="AC73">
        <v>1923567.7</v>
      </c>
      <c r="AD73">
        <v>115200</v>
      </c>
      <c r="AE73">
        <v>2267003.7000000002</v>
      </c>
      <c r="AH73">
        <v>957817.6</v>
      </c>
      <c r="AI73">
        <v>279783.40000000002</v>
      </c>
      <c r="AP73" s="123">
        <f t="shared" si="5"/>
        <v>2210188.61</v>
      </c>
      <c r="AQ73" s="129">
        <f t="shared" si="6"/>
        <v>77885.41</v>
      </c>
      <c r="AR73" s="142">
        <f t="shared" si="7"/>
        <v>2132303.1999999997</v>
      </c>
      <c r="AS73" s="143">
        <f t="shared" si="8"/>
        <v>3405894.9</v>
      </c>
      <c r="AT73" s="143">
        <f t="shared" si="9"/>
        <v>3504604.7</v>
      </c>
      <c r="AU73" s="125">
        <f t="shared" si="10"/>
        <v>-98709.800000000279</v>
      </c>
    </row>
    <row r="74" spans="1:47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2199</v>
      </c>
      <c r="F74">
        <v>1457594.69</v>
      </c>
      <c r="G74">
        <v>160709</v>
      </c>
      <c r="H74">
        <v>118790.69</v>
      </c>
      <c r="K74">
        <v>1397450.92</v>
      </c>
      <c r="L74">
        <v>275483.38</v>
      </c>
      <c r="O74">
        <v>0</v>
      </c>
      <c r="P74">
        <v>56218</v>
      </c>
      <c r="R74">
        <v>2489</v>
      </c>
      <c r="V74">
        <v>742453.58</v>
      </c>
      <c r="W74">
        <v>2241713.0099999998</v>
      </c>
      <c r="Y74">
        <v>1398839.08</v>
      </c>
      <c r="Z74">
        <v>778730</v>
      </c>
      <c r="AA74">
        <v>3095.93</v>
      </c>
      <c r="AC74">
        <v>902727</v>
      </c>
      <c r="AD74">
        <v>140300</v>
      </c>
      <c r="AE74">
        <v>1422384</v>
      </c>
      <c r="AG74">
        <v>5060</v>
      </c>
      <c r="AH74">
        <v>1154547.33</v>
      </c>
      <c r="AI74">
        <v>274545.59000000003</v>
      </c>
      <c r="AP74" s="123">
        <f t="shared" si="5"/>
        <v>1737094.38</v>
      </c>
      <c r="AQ74" s="129">
        <f t="shared" si="6"/>
        <v>58707</v>
      </c>
      <c r="AR74" s="142">
        <f t="shared" si="7"/>
        <v>1678387.38</v>
      </c>
      <c r="AS74" s="143">
        <f t="shared" si="8"/>
        <v>3223692.0100000002</v>
      </c>
      <c r="AT74" s="143">
        <f t="shared" si="9"/>
        <v>2856536.92</v>
      </c>
      <c r="AU74" s="125">
        <f t="shared" si="10"/>
        <v>367155.09000000032</v>
      </c>
    </row>
    <row r="75" spans="1:47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2200</v>
      </c>
      <c r="F75">
        <v>473115.69</v>
      </c>
      <c r="G75">
        <v>378565</v>
      </c>
      <c r="H75">
        <v>65380.68</v>
      </c>
      <c r="K75">
        <v>466885.22</v>
      </c>
      <c r="L75">
        <v>316926.90999999997</v>
      </c>
      <c r="O75">
        <v>4500</v>
      </c>
      <c r="P75">
        <v>70786.600000000006</v>
      </c>
      <c r="Q75">
        <v>90000</v>
      </c>
      <c r="R75">
        <v>34252.83</v>
      </c>
      <c r="T75">
        <v>444</v>
      </c>
      <c r="V75">
        <v>93714.79</v>
      </c>
      <c r="W75">
        <v>1881918.88</v>
      </c>
      <c r="Y75">
        <v>2172947.39</v>
      </c>
      <c r="AA75">
        <v>2895.51</v>
      </c>
      <c r="AC75">
        <v>1255912</v>
      </c>
      <c r="AE75">
        <v>1508582</v>
      </c>
      <c r="AF75">
        <v>11860</v>
      </c>
      <c r="AH75">
        <v>2095921.1</v>
      </c>
      <c r="AI75">
        <v>85275.4</v>
      </c>
      <c r="AJ75">
        <v>204860</v>
      </c>
      <c r="AP75" s="123">
        <f t="shared" ref="AP75:AP138" si="11">SUM(F75:I75)</f>
        <v>917061.37</v>
      </c>
      <c r="AQ75" s="129">
        <f t="shared" ref="AQ75:AQ138" si="12">SUM(O75:S75)</f>
        <v>199539.43</v>
      </c>
      <c r="AR75" s="142">
        <f t="shared" ref="AR75:AR138" si="13">AP75-AQ75</f>
        <v>717521.94</v>
      </c>
      <c r="AS75" s="143">
        <f t="shared" ref="AS75:AS138" si="14">SUM(X75:AD75)</f>
        <v>3431754.9</v>
      </c>
      <c r="AT75" s="143">
        <f t="shared" ref="AT75:AT138" si="15">SUM(AE75:AO75)</f>
        <v>3906498.5</v>
      </c>
      <c r="AU75" s="125">
        <f t="shared" si="10"/>
        <v>-474743.60000000009</v>
      </c>
    </row>
    <row r="76" spans="1:47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2201</v>
      </c>
      <c r="F76">
        <v>483028.62</v>
      </c>
      <c r="G76">
        <v>202865.45</v>
      </c>
      <c r="H76">
        <v>60536.03</v>
      </c>
      <c r="K76">
        <v>126843.16</v>
      </c>
      <c r="L76">
        <v>1128032.93</v>
      </c>
      <c r="O76">
        <v>0</v>
      </c>
      <c r="P76">
        <v>102250.68</v>
      </c>
      <c r="Q76">
        <v>740940</v>
      </c>
      <c r="R76">
        <v>0</v>
      </c>
      <c r="V76">
        <v>68340.13</v>
      </c>
      <c r="W76">
        <v>1941230.36</v>
      </c>
      <c r="Y76">
        <v>1286506.78</v>
      </c>
      <c r="AA76">
        <v>400</v>
      </c>
      <c r="AC76">
        <v>598948</v>
      </c>
      <c r="AD76">
        <v>102898.25</v>
      </c>
      <c r="AE76">
        <v>1211266</v>
      </c>
      <c r="AF76">
        <v>13915</v>
      </c>
      <c r="AH76">
        <v>1180141.69</v>
      </c>
      <c r="AI76">
        <v>434885.32</v>
      </c>
      <c r="AP76" s="123">
        <f t="shared" si="11"/>
        <v>746430.10000000009</v>
      </c>
      <c r="AQ76" s="129">
        <f t="shared" si="12"/>
        <v>843190.67999999993</v>
      </c>
      <c r="AR76" s="142">
        <f t="shared" si="13"/>
        <v>-96760.579999999842</v>
      </c>
      <c r="AS76" s="143">
        <f t="shared" si="14"/>
        <v>1988753.03</v>
      </c>
      <c r="AT76" s="143">
        <f t="shared" si="15"/>
        <v>2840208.01</v>
      </c>
      <c r="AU76" s="125">
        <f t="shared" si="10"/>
        <v>-851454.97999999975</v>
      </c>
    </row>
    <row r="77" spans="1:47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2202</v>
      </c>
      <c r="F77">
        <v>19059.78</v>
      </c>
      <c r="G77">
        <v>1123295.2</v>
      </c>
      <c r="H77">
        <v>126286.96</v>
      </c>
      <c r="K77">
        <v>159778.23999999999</v>
      </c>
      <c r="L77">
        <v>586122.35</v>
      </c>
      <c r="O77">
        <v>437505</v>
      </c>
      <c r="P77">
        <v>23600</v>
      </c>
      <c r="R77">
        <v>18714.73</v>
      </c>
      <c r="T77">
        <v>5000</v>
      </c>
      <c r="V77">
        <v>54615.56</v>
      </c>
      <c r="W77">
        <v>1940061.77</v>
      </c>
      <c r="Y77">
        <v>2587353.15</v>
      </c>
      <c r="Z77">
        <v>2069054</v>
      </c>
      <c r="AC77">
        <v>1222288</v>
      </c>
      <c r="AD77">
        <v>133000</v>
      </c>
      <c r="AE77">
        <v>1917726</v>
      </c>
      <c r="AF77">
        <v>11140</v>
      </c>
      <c r="AH77">
        <v>4001572.9</v>
      </c>
      <c r="AI77">
        <v>446210.78</v>
      </c>
      <c r="AM77">
        <v>100000</v>
      </c>
      <c r="AP77" s="123">
        <f t="shared" si="11"/>
        <v>1268641.94</v>
      </c>
      <c r="AQ77" s="129">
        <f t="shared" si="12"/>
        <v>479819.73</v>
      </c>
      <c r="AR77" s="142">
        <f t="shared" si="13"/>
        <v>788822.21</v>
      </c>
      <c r="AS77" s="143">
        <f t="shared" si="14"/>
        <v>6011695.1500000004</v>
      </c>
      <c r="AT77" s="143">
        <f t="shared" si="15"/>
        <v>6476649.6800000006</v>
      </c>
      <c r="AU77" s="125">
        <f t="shared" si="10"/>
        <v>-464954.53000000026</v>
      </c>
    </row>
    <row r="78" spans="1:47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2203</v>
      </c>
      <c r="F78">
        <v>645166.73</v>
      </c>
      <c r="G78">
        <v>362648</v>
      </c>
      <c r="H78">
        <v>158985.82999999999</v>
      </c>
      <c r="K78">
        <v>288004</v>
      </c>
      <c r="L78">
        <v>846557.84</v>
      </c>
      <c r="P78">
        <v>146681.70000000001</v>
      </c>
      <c r="R78">
        <v>6117</v>
      </c>
      <c r="V78">
        <v>-5273.45</v>
      </c>
      <c r="W78">
        <v>2076384.94</v>
      </c>
      <c r="Y78">
        <v>1277236.75</v>
      </c>
      <c r="AC78">
        <v>663852</v>
      </c>
      <c r="AE78">
        <v>1230420</v>
      </c>
      <c r="AH78">
        <v>625216.54</v>
      </c>
      <c r="AI78">
        <v>8000</v>
      </c>
      <c r="AP78" s="123">
        <f t="shared" si="11"/>
        <v>1166800.56</v>
      </c>
      <c r="AQ78" s="129">
        <f t="shared" si="12"/>
        <v>152798.70000000001</v>
      </c>
      <c r="AR78" s="142">
        <f t="shared" si="13"/>
        <v>1014001.8600000001</v>
      </c>
      <c r="AS78" s="143">
        <f t="shared" si="14"/>
        <v>1941088.75</v>
      </c>
      <c r="AT78" s="143">
        <f t="shared" si="15"/>
        <v>1863636.54</v>
      </c>
      <c r="AU78" s="125">
        <f t="shared" si="10"/>
        <v>77452.209999999963</v>
      </c>
    </row>
    <row r="79" spans="1:47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2204</v>
      </c>
      <c r="F79">
        <v>215555.72</v>
      </c>
      <c r="G79">
        <v>0</v>
      </c>
      <c r="H79">
        <v>286540.71999999997</v>
      </c>
      <c r="K79">
        <v>-915614.79</v>
      </c>
      <c r="L79">
        <v>-186130.45</v>
      </c>
      <c r="O79">
        <v>199282.5</v>
      </c>
      <c r="P79">
        <v>45332.4</v>
      </c>
      <c r="Q79">
        <v>370040</v>
      </c>
      <c r="R79">
        <v>2342</v>
      </c>
      <c r="T79">
        <v>10000</v>
      </c>
      <c r="V79">
        <v>-2821297.43</v>
      </c>
      <c r="W79">
        <v>1879892.65</v>
      </c>
      <c r="Y79">
        <v>911026.47</v>
      </c>
      <c r="AA79">
        <v>446.11</v>
      </c>
      <c r="AC79">
        <v>866656</v>
      </c>
      <c r="AE79">
        <v>1274770</v>
      </c>
      <c r="AF79">
        <v>9015</v>
      </c>
      <c r="AH79">
        <v>693883.54</v>
      </c>
      <c r="AI79">
        <v>85700.96</v>
      </c>
      <c r="AP79" s="123">
        <f t="shared" si="11"/>
        <v>502096.43999999994</v>
      </c>
      <c r="AQ79" s="129">
        <f t="shared" si="12"/>
        <v>616996.9</v>
      </c>
      <c r="AR79" s="142">
        <f t="shared" si="13"/>
        <v>-114900.46000000008</v>
      </c>
      <c r="AS79" s="143">
        <f t="shared" si="14"/>
        <v>1778128.58</v>
      </c>
      <c r="AT79" s="143">
        <f t="shared" si="15"/>
        <v>2063369.5</v>
      </c>
      <c r="AU79" s="125">
        <f t="shared" si="10"/>
        <v>-285240.91999999993</v>
      </c>
    </row>
    <row r="80" spans="1:47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2205</v>
      </c>
      <c r="F80">
        <v>255881.5</v>
      </c>
      <c r="G80">
        <v>1818517.74</v>
      </c>
      <c r="H80">
        <v>43677.07</v>
      </c>
      <c r="K80">
        <v>-103656.16</v>
      </c>
      <c r="L80">
        <v>601268.80000000005</v>
      </c>
      <c r="O80">
        <v>0</v>
      </c>
      <c r="P80">
        <v>104240</v>
      </c>
      <c r="R80">
        <v>2620</v>
      </c>
      <c r="V80">
        <v>-1107018.95</v>
      </c>
      <c r="W80">
        <v>1840507.51</v>
      </c>
      <c r="Y80">
        <v>2668627.9700000002</v>
      </c>
      <c r="Z80">
        <v>712670</v>
      </c>
      <c r="AC80">
        <v>793920</v>
      </c>
      <c r="AD80">
        <v>269104</v>
      </c>
      <c r="AE80">
        <v>1383459</v>
      </c>
      <c r="AF80">
        <v>8100</v>
      </c>
      <c r="AH80">
        <v>1113576.5</v>
      </c>
      <c r="AI80">
        <v>163846.07999999999</v>
      </c>
      <c r="AP80" s="123">
        <f t="shared" si="11"/>
        <v>2118076.31</v>
      </c>
      <c r="AQ80" s="129">
        <f t="shared" si="12"/>
        <v>106860</v>
      </c>
      <c r="AR80" s="142">
        <f t="shared" si="13"/>
        <v>2011216.31</v>
      </c>
      <c r="AS80" s="143">
        <f t="shared" si="14"/>
        <v>4444321.9700000007</v>
      </c>
      <c r="AT80" s="143">
        <f t="shared" si="15"/>
        <v>2668981.58</v>
      </c>
      <c r="AU80" s="125">
        <f t="shared" si="10"/>
        <v>1775340.3900000006</v>
      </c>
    </row>
    <row r="81" spans="1:47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2206</v>
      </c>
      <c r="F81">
        <v>683818.14</v>
      </c>
      <c r="G81">
        <v>269958.34999999998</v>
      </c>
      <c r="H81">
        <v>19102.66</v>
      </c>
      <c r="K81">
        <v>1414499.01</v>
      </c>
      <c r="L81">
        <v>32594.41</v>
      </c>
      <c r="P81">
        <v>32030</v>
      </c>
      <c r="R81">
        <v>4258</v>
      </c>
      <c r="V81">
        <v>-329544.51</v>
      </c>
      <c r="W81">
        <v>2241713.0099999998</v>
      </c>
      <c r="Y81">
        <v>731068.08</v>
      </c>
      <c r="Z81">
        <v>467238</v>
      </c>
      <c r="AA81">
        <v>669.76</v>
      </c>
      <c r="AC81">
        <v>90809.1</v>
      </c>
      <c r="AD81">
        <v>284800</v>
      </c>
      <c r="AE81">
        <v>470273.1</v>
      </c>
      <c r="AF81">
        <v>9780</v>
      </c>
      <c r="AH81">
        <v>396461.77</v>
      </c>
      <c r="AI81">
        <v>226554</v>
      </c>
      <c r="AP81" s="123">
        <f t="shared" si="11"/>
        <v>972879.15</v>
      </c>
      <c r="AQ81" s="129">
        <f t="shared" si="12"/>
        <v>36288</v>
      </c>
      <c r="AR81" s="142">
        <f t="shared" si="13"/>
        <v>936591.15</v>
      </c>
      <c r="AS81" s="143">
        <f t="shared" si="14"/>
        <v>1574584.9400000002</v>
      </c>
      <c r="AT81" s="143">
        <f t="shared" si="15"/>
        <v>1103068.8700000001</v>
      </c>
      <c r="AU81" s="125">
        <f t="shared" si="10"/>
        <v>471516.07000000007</v>
      </c>
    </row>
    <row r="82" spans="1:47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2207</v>
      </c>
      <c r="F82">
        <v>445350.02</v>
      </c>
      <c r="G82">
        <v>427004.26</v>
      </c>
      <c r="H82">
        <v>36412.89</v>
      </c>
      <c r="K82">
        <v>117002</v>
      </c>
      <c r="L82">
        <v>146065.41</v>
      </c>
      <c r="O82">
        <v>32000</v>
      </c>
      <c r="P82">
        <v>92631.98</v>
      </c>
      <c r="R82">
        <v>759.54</v>
      </c>
      <c r="V82">
        <v>-2586478.85</v>
      </c>
      <c r="W82">
        <v>3200752.69</v>
      </c>
      <c r="Y82">
        <v>1205355.76</v>
      </c>
      <c r="Z82">
        <v>419124</v>
      </c>
      <c r="AA82">
        <v>952.59</v>
      </c>
      <c r="AC82">
        <v>1394295.6</v>
      </c>
      <c r="AD82">
        <v>98900</v>
      </c>
      <c r="AE82">
        <v>1749883.6</v>
      </c>
      <c r="AG82">
        <v>9440</v>
      </c>
      <c r="AH82">
        <v>872600.31</v>
      </c>
      <c r="AI82">
        <v>54534.82</v>
      </c>
      <c r="AP82" s="123">
        <f t="shared" si="11"/>
        <v>908767.17</v>
      </c>
      <c r="AQ82" s="129">
        <f t="shared" si="12"/>
        <v>125391.51999999999</v>
      </c>
      <c r="AR82" s="142">
        <f t="shared" si="13"/>
        <v>783375.65</v>
      </c>
      <c r="AS82" s="143">
        <f t="shared" si="14"/>
        <v>3118627.95</v>
      </c>
      <c r="AT82" s="143">
        <f t="shared" si="15"/>
        <v>2686458.73</v>
      </c>
      <c r="AU82" s="125">
        <f t="shared" si="10"/>
        <v>432169.2200000002</v>
      </c>
    </row>
    <row r="83" spans="1:47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2208</v>
      </c>
      <c r="F83">
        <v>669813.61</v>
      </c>
      <c r="G83">
        <v>172328.98</v>
      </c>
      <c r="H83">
        <v>63413.54</v>
      </c>
      <c r="K83">
        <v>-504643.04</v>
      </c>
      <c r="L83">
        <v>1337328.26</v>
      </c>
      <c r="O83">
        <v>4370</v>
      </c>
      <c r="P83">
        <v>73777.23</v>
      </c>
      <c r="R83">
        <v>1146.48</v>
      </c>
      <c r="T83">
        <v>68430</v>
      </c>
      <c r="V83">
        <v>1247309.44</v>
      </c>
      <c r="W83">
        <v>1037408.38</v>
      </c>
      <c r="Y83">
        <v>737739.22</v>
      </c>
      <c r="AA83">
        <v>1945.82</v>
      </c>
      <c r="AC83">
        <v>1187984.3</v>
      </c>
      <c r="AD83">
        <v>34340</v>
      </c>
      <c r="AE83">
        <v>1491706.3</v>
      </c>
      <c r="AF83">
        <v>12350</v>
      </c>
      <c r="AH83">
        <v>832567.28</v>
      </c>
      <c r="AI83">
        <v>211773.94</v>
      </c>
      <c r="AM83">
        <v>107812</v>
      </c>
      <c r="AP83" s="123">
        <f t="shared" si="11"/>
        <v>905556.13</v>
      </c>
      <c r="AQ83" s="129">
        <f t="shared" si="12"/>
        <v>79293.709999999992</v>
      </c>
      <c r="AR83" s="142">
        <f t="shared" si="13"/>
        <v>826262.42</v>
      </c>
      <c r="AS83" s="143">
        <f t="shared" si="14"/>
        <v>1962009.3399999999</v>
      </c>
      <c r="AT83" s="143">
        <f t="shared" si="15"/>
        <v>2656209.52</v>
      </c>
      <c r="AU83" s="125">
        <f t="shared" si="10"/>
        <v>-694200.18000000017</v>
      </c>
    </row>
    <row r="84" spans="1:47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2209</v>
      </c>
      <c r="F84">
        <v>2801652.5</v>
      </c>
      <c r="G84">
        <v>43667.26</v>
      </c>
      <c r="H84">
        <v>147245.1</v>
      </c>
      <c r="K84">
        <v>1157005.0900000001</v>
      </c>
      <c r="L84">
        <v>1020111.17</v>
      </c>
      <c r="O84">
        <v>106114.66</v>
      </c>
      <c r="P84">
        <v>132273.93</v>
      </c>
      <c r="R84">
        <v>448406.28</v>
      </c>
      <c r="V84">
        <v>1329445.8899999999</v>
      </c>
      <c r="W84">
        <v>3848145.72</v>
      </c>
      <c r="Y84">
        <v>2452424.66</v>
      </c>
      <c r="Z84">
        <v>728935</v>
      </c>
      <c r="AA84">
        <v>7171.36</v>
      </c>
      <c r="AC84">
        <v>1743842</v>
      </c>
      <c r="AD84">
        <v>50341.97</v>
      </c>
      <c r="AE84">
        <v>2480073.25</v>
      </c>
      <c r="AF84">
        <v>14067.9</v>
      </c>
      <c r="AH84">
        <v>2625095.83</v>
      </c>
      <c r="AI84">
        <v>434876.12</v>
      </c>
      <c r="AM84">
        <v>123307.25</v>
      </c>
      <c r="AP84" s="123">
        <f t="shared" si="11"/>
        <v>2992564.86</v>
      </c>
      <c r="AQ84" s="129">
        <f t="shared" si="12"/>
        <v>686794.87</v>
      </c>
      <c r="AR84" s="142">
        <f t="shared" si="13"/>
        <v>2305769.9899999998</v>
      </c>
      <c r="AS84" s="143">
        <f t="shared" si="14"/>
        <v>4982714.9899999993</v>
      </c>
      <c r="AT84" s="143">
        <f t="shared" si="15"/>
        <v>5677420.3500000006</v>
      </c>
      <c r="AU84" s="125">
        <f t="shared" si="10"/>
        <v>-694705.36000000127</v>
      </c>
    </row>
    <row r="85" spans="1:47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2210</v>
      </c>
      <c r="F85">
        <v>5454239.8200000003</v>
      </c>
      <c r="G85">
        <v>129889.62</v>
      </c>
      <c r="H85">
        <v>146128.32000000001</v>
      </c>
      <c r="K85">
        <v>844117.47</v>
      </c>
      <c r="L85">
        <v>612672.68999999994</v>
      </c>
      <c r="O85">
        <v>4810</v>
      </c>
      <c r="P85">
        <v>51537.95</v>
      </c>
      <c r="R85">
        <v>927328.4</v>
      </c>
      <c r="T85">
        <v>44220</v>
      </c>
      <c r="V85">
        <v>3562691.4</v>
      </c>
      <c r="W85">
        <v>2477300.52</v>
      </c>
      <c r="Y85">
        <v>1930898.35</v>
      </c>
      <c r="Z85">
        <v>12000</v>
      </c>
      <c r="AA85">
        <v>12596.84</v>
      </c>
      <c r="AC85">
        <v>1391366.2</v>
      </c>
      <c r="AD85">
        <v>66500</v>
      </c>
      <c r="AE85">
        <v>1844139.2</v>
      </c>
      <c r="AF85">
        <v>21220</v>
      </c>
      <c r="AH85">
        <v>1085310.43</v>
      </c>
      <c r="AI85">
        <v>199196.41</v>
      </c>
      <c r="AL85">
        <v>30000</v>
      </c>
      <c r="AM85">
        <v>114335.7</v>
      </c>
      <c r="AP85" s="123">
        <f t="shared" si="11"/>
        <v>5730257.7600000007</v>
      </c>
      <c r="AQ85" s="129">
        <f t="shared" si="12"/>
        <v>983676.35</v>
      </c>
      <c r="AR85" s="142">
        <f t="shared" si="13"/>
        <v>4746581.4100000011</v>
      </c>
      <c r="AS85" s="143">
        <f t="shared" si="14"/>
        <v>3413361.39</v>
      </c>
      <c r="AT85" s="143">
        <f t="shared" si="15"/>
        <v>3294201.74</v>
      </c>
      <c r="AU85" s="125">
        <f t="shared" si="10"/>
        <v>119159.64999999991</v>
      </c>
    </row>
    <row r="86" spans="1:47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2211</v>
      </c>
      <c r="F86">
        <v>1074598.96</v>
      </c>
      <c r="G86">
        <v>122526.64</v>
      </c>
      <c r="H86">
        <v>252823.63</v>
      </c>
      <c r="K86">
        <v>606139.59</v>
      </c>
      <c r="L86">
        <v>635758.9</v>
      </c>
      <c r="O86">
        <v>2200</v>
      </c>
      <c r="P86">
        <v>106450.64</v>
      </c>
      <c r="R86">
        <v>8542.51</v>
      </c>
      <c r="T86">
        <v>1180892.8</v>
      </c>
      <c r="U86">
        <v>736.99</v>
      </c>
      <c r="V86">
        <v>111704.52</v>
      </c>
      <c r="W86">
        <v>1537645.9</v>
      </c>
      <c r="Y86">
        <v>1823791.81</v>
      </c>
      <c r="Z86">
        <v>156000</v>
      </c>
      <c r="AA86">
        <v>1846.87</v>
      </c>
      <c r="AC86">
        <v>1638651</v>
      </c>
      <c r="AD86">
        <v>56000</v>
      </c>
      <c r="AE86">
        <v>2228646</v>
      </c>
      <c r="AG86">
        <v>11040</v>
      </c>
      <c r="AH86">
        <v>1388338.94</v>
      </c>
      <c r="AI86">
        <v>224936.95999999999</v>
      </c>
      <c r="AJ86">
        <v>10000</v>
      </c>
      <c r="AM86">
        <v>69653.42</v>
      </c>
      <c r="AP86" s="123">
        <f t="shared" si="11"/>
        <v>1449949.23</v>
      </c>
      <c r="AQ86" s="129">
        <f t="shared" si="12"/>
        <v>117193.15</v>
      </c>
      <c r="AR86" s="142">
        <f t="shared" si="13"/>
        <v>1332756.08</v>
      </c>
      <c r="AS86" s="143">
        <f t="shared" si="14"/>
        <v>3676289.68</v>
      </c>
      <c r="AT86" s="143">
        <f t="shared" si="15"/>
        <v>3932615.32</v>
      </c>
      <c r="AU86" s="125">
        <f t="shared" si="10"/>
        <v>-256325.63999999966</v>
      </c>
    </row>
    <row r="87" spans="1:47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2212</v>
      </c>
      <c r="F87">
        <v>744555.75</v>
      </c>
      <c r="G87">
        <v>244782.96</v>
      </c>
      <c r="H87">
        <v>72697.59</v>
      </c>
      <c r="K87">
        <v>1962129.16</v>
      </c>
      <c r="L87">
        <v>729491.23</v>
      </c>
      <c r="O87">
        <v>7200</v>
      </c>
      <c r="P87">
        <v>69371.3</v>
      </c>
      <c r="R87">
        <v>3415.6</v>
      </c>
      <c r="V87">
        <v>2333943.0099999998</v>
      </c>
      <c r="W87">
        <v>1677376.63</v>
      </c>
      <c r="Y87">
        <v>1391512.5</v>
      </c>
      <c r="Z87">
        <v>75300</v>
      </c>
      <c r="AA87">
        <v>1523.58</v>
      </c>
      <c r="AC87">
        <v>1535496.5</v>
      </c>
      <c r="AD87">
        <v>69400</v>
      </c>
      <c r="AE87">
        <v>2186381.5</v>
      </c>
      <c r="AG87">
        <v>8840</v>
      </c>
      <c r="AH87">
        <v>903514.32</v>
      </c>
      <c r="AI87">
        <v>272564.61</v>
      </c>
      <c r="AL87">
        <v>3880</v>
      </c>
      <c r="AM87">
        <v>35702</v>
      </c>
      <c r="AP87" s="123">
        <f t="shared" si="11"/>
        <v>1062036.3</v>
      </c>
      <c r="AQ87" s="129">
        <f t="shared" si="12"/>
        <v>79986.900000000009</v>
      </c>
      <c r="AR87" s="142">
        <f t="shared" si="13"/>
        <v>982049.4</v>
      </c>
      <c r="AS87" s="143">
        <f t="shared" si="14"/>
        <v>3073232.58</v>
      </c>
      <c r="AT87" s="143">
        <f t="shared" si="15"/>
        <v>3410882.4299999997</v>
      </c>
      <c r="AU87" s="125">
        <f t="shared" si="10"/>
        <v>-337649.84999999963</v>
      </c>
    </row>
    <row r="88" spans="1:47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2213</v>
      </c>
      <c r="F88">
        <v>2403213.69</v>
      </c>
      <c r="G88">
        <v>355650.43</v>
      </c>
      <c r="H88">
        <v>152589.04</v>
      </c>
      <c r="K88">
        <v>439263.32</v>
      </c>
      <c r="L88">
        <v>1298420.69</v>
      </c>
      <c r="O88">
        <v>0</v>
      </c>
      <c r="P88">
        <v>119232</v>
      </c>
      <c r="R88">
        <v>289287.7</v>
      </c>
      <c r="V88">
        <v>3041947.27</v>
      </c>
      <c r="W88">
        <v>1937621.24</v>
      </c>
      <c r="Y88">
        <v>2007316.94</v>
      </c>
      <c r="Z88">
        <v>256800</v>
      </c>
      <c r="AA88">
        <v>5058.8500000000004</v>
      </c>
      <c r="AC88">
        <v>1640662</v>
      </c>
      <c r="AD88">
        <v>93400</v>
      </c>
      <c r="AE88">
        <v>2266573</v>
      </c>
      <c r="AF88">
        <v>12460</v>
      </c>
      <c r="AH88">
        <v>1917666.2</v>
      </c>
      <c r="AI88">
        <v>326930.43</v>
      </c>
      <c r="AL88">
        <v>300</v>
      </c>
      <c r="AM88">
        <v>218259.20000000001</v>
      </c>
      <c r="AP88" s="123">
        <f t="shared" si="11"/>
        <v>2911453.16</v>
      </c>
      <c r="AQ88" s="129">
        <f t="shared" si="12"/>
        <v>408519.7</v>
      </c>
      <c r="AR88" s="142">
        <f t="shared" si="13"/>
        <v>2502933.46</v>
      </c>
      <c r="AS88" s="143">
        <f t="shared" si="14"/>
        <v>4003237.79</v>
      </c>
      <c r="AT88" s="143">
        <f t="shared" si="15"/>
        <v>4742188.83</v>
      </c>
      <c r="AU88" s="125">
        <f t="shared" si="10"/>
        <v>-738951.04</v>
      </c>
    </row>
    <row r="89" spans="1:47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2214</v>
      </c>
      <c r="F89">
        <v>1674273.49</v>
      </c>
      <c r="G89">
        <v>27425.279999999999</v>
      </c>
      <c r="H89">
        <v>179242.98</v>
      </c>
      <c r="K89">
        <v>397386.16</v>
      </c>
      <c r="L89">
        <v>750196.61</v>
      </c>
      <c r="O89">
        <v>7050</v>
      </c>
      <c r="P89">
        <v>119659.44</v>
      </c>
      <c r="Q89">
        <v>113679.16</v>
      </c>
      <c r="R89">
        <v>1000386.71</v>
      </c>
      <c r="T89">
        <v>5822.33</v>
      </c>
      <c r="U89">
        <v>-267452.31</v>
      </c>
      <c r="V89">
        <v>-2353151.98</v>
      </c>
      <c r="W89">
        <v>4355323.6100000003</v>
      </c>
      <c r="Y89">
        <v>1451199.6</v>
      </c>
      <c r="Z89">
        <v>122002.02</v>
      </c>
      <c r="AA89">
        <v>2762.29</v>
      </c>
      <c r="AB89">
        <v>-20</v>
      </c>
      <c r="AC89">
        <v>1024512</v>
      </c>
      <c r="AD89">
        <v>12000</v>
      </c>
      <c r="AE89">
        <v>1501351</v>
      </c>
      <c r="AF89">
        <v>14223</v>
      </c>
      <c r="AH89">
        <v>759023.17</v>
      </c>
      <c r="AI89">
        <v>222715.46</v>
      </c>
      <c r="AM89">
        <v>67935.72</v>
      </c>
      <c r="AP89" s="123">
        <f t="shared" si="11"/>
        <v>1880941.75</v>
      </c>
      <c r="AQ89" s="129">
        <f t="shared" si="12"/>
        <v>1240775.31</v>
      </c>
      <c r="AR89" s="142">
        <f t="shared" si="13"/>
        <v>640166.43999999994</v>
      </c>
      <c r="AS89" s="143">
        <f t="shared" si="14"/>
        <v>2612455.91</v>
      </c>
      <c r="AT89" s="143">
        <f t="shared" si="15"/>
        <v>2565248.35</v>
      </c>
      <c r="AU89" s="125">
        <f t="shared" si="10"/>
        <v>47207.560000000056</v>
      </c>
    </row>
    <row r="90" spans="1:47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2215</v>
      </c>
      <c r="F90">
        <v>2068950.23</v>
      </c>
      <c r="G90">
        <v>84661.27</v>
      </c>
      <c r="H90">
        <v>140626.32</v>
      </c>
      <c r="K90">
        <v>550325.25</v>
      </c>
      <c r="L90">
        <v>1201530.6100000001</v>
      </c>
      <c r="O90">
        <v>121503.8</v>
      </c>
      <c r="P90">
        <v>165771.16</v>
      </c>
      <c r="R90">
        <v>274645.84000000003</v>
      </c>
      <c r="V90">
        <v>1600412.39</v>
      </c>
      <c r="W90">
        <v>2312272.9300000002</v>
      </c>
      <c r="Y90">
        <v>1959008.03</v>
      </c>
      <c r="Z90">
        <v>49500</v>
      </c>
      <c r="AA90">
        <v>628</v>
      </c>
      <c r="AC90">
        <v>2338147.6</v>
      </c>
      <c r="AD90">
        <v>51800</v>
      </c>
      <c r="AE90">
        <v>2919338.13</v>
      </c>
      <c r="AF90">
        <v>13877</v>
      </c>
      <c r="AH90">
        <v>1599144</v>
      </c>
      <c r="AI90">
        <v>147729.44</v>
      </c>
      <c r="AJ90">
        <v>10000</v>
      </c>
      <c r="AM90">
        <v>137507.5</v>
      </c>
      <c r="AP90" s="123">
        <f t="shared" si="11"/>
        <v>2294237.8199999998</v>
      </c>
      <c r="AQ90" s="129">
        <f t="shared" si="12"/>
        <v>561920.80000000005</v>
      </c>
      <c r="AR90" s="142">
        <f t="shared" si="13"/>
        <v>1732317.0199999998</v>
      </c>
      <c r="AS90" s="143">
        <f t="shared" si="14"/>
        <v>4399083.63</v>
      </c>
      <c r="AT90" s="143">
        <f t="shared" si="15"/>
        <v>4827596.07</v>
      </c>
      <c r="AU90" s="125">
        <f t="shared" si="10"/>
        <v>-428512.44000000041</v>
      </c>
    </row>
    <row r="91" spans="1:47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2216</v>
      </c>
      <c r="F91">
        <v>1875409.21</v>
      </c>
      <c r="G91">
        <v>100149.8</v>
      </c>
      <c r="H91">
        <v>69750.66</v>
      </c>
      <c r="K91">
        <v>623393.01</v>
      </c>
      <c r="L91">
        <v>645988.67000000004</v>
      </c>
      <c r="O91">
        <v>5000</v>
      </c>
      <c r="P91">
        <v>84569.98</v>
      </c>
      <c r="R91">
        <v>85268.94</v>
      </c>
      <c r="V91">
        <v>2335052.71</v>
      </c>
      <c r="W91">
        <v>1586779.38</v>
      </c>
      <c r="Y91">
        <v>918137.52</v>
      </c>
      <c r="Z91">
        <v>217618</v>
      </c>
      <c r="AA91">
        <v>5009.67</v>
      </c>
      <c r="AC91">
        <v>1426057</v>
      </c>
      <c r="AD91">
        <v>54370</v>
      </c>
      <c r="AE91">
        <v>1824069</v>
      </c>
      <c r="AF91">
        <v>950</v>
      </c>
      <c r="AH91">
        <v>1234831.92</v>
      </c>
      <c r="AI91">
        <v>245586.43</v>
      </c>
      <c r="AM91">
        <v>97734.5</v>
      </c>
      <c r="AP91" s="123">
        <f t="shared" si="11"/>
        <v>2045309.67</v>
      </c>
      <c r="AQ91" s="129">
        <f t="shared" si="12"/>
        <v>174838.91999999998</v>
      </c>
      <c r="AR91" s="142">
        <f t="shared" si="13"/>
        <v>1870470.75</v>
      </c>
      <c r="AS91" s="143">
        <f t="shared" si="14"/>
        <v>2621192.19</v>
      </c>
      <c r="AT91" s="143">
        <f t="shared" si="15"/>
        <v>3403171.85</v>
      </c>
      <c r="AU91" s="125">
        <f t="shared" si="10"/>
        <v>-781979.66000000015</v>
      </c>
    </row>
    <row r="92" spans="1:47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2217</v>
      </c>
      <c r="F92">
        <v>2720319.47</v>
      </c>
      <c r="G92">
        <v>185760.53</v>
      </c>
      <c r="H92">
        <v>206927.89</v>
      </c>
      <c r="K92">
        <v>1043494.72</v>
      </c>
      <c r="L92">
        <v>846430.08</v>
      </c>
      <c r="O92">
        <v>1300</v>
      </c>
      <c r="P92">
        <v>75830.070000000007</v>
      </c>
      <c r="R92">
        <v>1643.03</v>
      </c>
      <c r="V92">
        <v>979503.26</v>
      </c>
      <c r="W92">
        <v>4249528.84</v>
      </c>
      <c r="Y92">
        <v>1528339.69</v>
      </c>
      <c r="Z92">
        <v>274.27</v>
      </c>
      <c r="AA92">
        <v>5588.66</v>
      </c>
      <c r="AC92">
        <v>1394521</v>
      </c>
      <c r="AD92">
        <v>32000</v>
      </c>
      <c r="AE92">
        <v>1713441</v>
      </c>
      <c r="AH92">
        <v>1195435.6000000001</v>
      </c>
      <c r="AI92">
        <v>298601.65000000002</v>
      </c>
      <c r="AM92">
        <v>58117.88</v>
      </c>
      <c r="AP92" s="123">
        <f t="shared" si="11"/>
        <v>3113007.89</v>
      </c>
      <c r="AQ92" s="129">
        <f t="shared" si="12"/>
        <v>78773.100000000006</v>
      </c>
      <c r="AR92" s="142">
        <f t="shared" si="13"/>
        <v>3034234.79</v>
      </c>
      <c r="AS92" s="143">
        <f t="shared" si="14"/>
        <v>2960723.62</v>
      </c>
      <c r="AT92" s="143">
        <f t="shared" si="15"/>
        <v>3265596.13</v>
      </c>
      <c r="AU92" s="125">
        <f t="shared" si="10"/>
        <v>-304872.50999999978</v>
      </c>
    </row>
    <row r="93" spans="1:47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2218</v>
      </c>
      <c r="F93">
        <v>1993294.25</v>
      </c>
      <c r="G93">
        <v>83604.639999999999</v>
      </c>
      <c r="H93">
        <v>94917.07</v>
      </c>
      <c r="K93">
        <v>292045.28000000003</v>
      </c>
      <c r="L93">
        <v>1022018.65</v>
      </c>
      <c r="O93">
        <v>4500</v>
      </c>
      <c r="P93">
        <v>94416.56</v>
      </c>
      <c r="R93">
        <v>178813</v>
      </c>
      <c r="V93">
        <v>1482713.01</v>
      </c>
      <c r="W93">
        <v>1939533.85</v>
      </c>
      <c r="Y93">
        <v>1389235.63</v>
      </c>
      <c r="Z93">
        <v>125930.62</v>
      </c>
      <c r="AA93">
        <v>4497.45</v>
      </c>
      <c r="AC93">
        <v>1096914</v>
      </c>
      <c r="AD93">
        <v>60500</v>
      </c>
      <c r="AE93">
        <v>1622612</v>
      </c>
      <c r="AF93">
        <v>18000</v>
      </c>
      <c r="AH93">
        <v>859255.06</v>
      </c>
      <c r="AI93">
        <v>298982.67</v>
      </c>
      <c r="AL93">
        <v>160</v>
      </c>
      <c r="AM93">
        <v>92164.5</v>
      </c>
      <c r="AP93" s="123">
        <f t="shared" si="11"/>
        <v>2171815.96</v>
      </c>
      <c r="AQ93" s="129">
        <f t="shared" si="12"/>
        <v>277729.56</v>
      </c>
      <c r="AR93" s="142">
        <f t="shared" si="13"/>
        <v>1894086.4</v>
      </c>
      <c r="AS93" s="143">
        <f t="shared" si="14"/>
        <v>2677077.7000000002</v>
      </c>
      <c r="AT93" s="143">
        <f t="shared" si="15"/>
        <v>2891174.23</v>
      </c>
      <c r="AU93" s="125">
        <f t="shared" si="10"/>
        <v>-214096.5299999998</v>
      </c>
    </row>
    <row r="94" spans="1:47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2219</v>
      </c>
      <c r="F94">
        <v>701425.3</v>
      </c>
      <c r="G94">
        <v>171420.17</v>
      </c>
      <c r="H94">
        <v>104310.97</v>
      </c>
      <c r="K94">
        <v>1239859.29</v>
      </c>
      <c r="L94">
        <v>973050.44</v>
      </c>
      <c r="O94">
        <v>4170</v>
      </c>
      <c r="P94">
        <v>78412.2</v>
      </c>
      <c r="R94">
        <v>497.89</v>
      </c>
      <c r="V94">
        <v>680105.67</v>
      </c>
      <c r="W94">
        <v>2506558.63</v>
      </c>
      <c r="Y94">
        <v>1704703.17</v>
      </c>
      <c r="AA94">
        <v>1165.73</v>
      </c>
      <c r="AC94">
        <v>1039675</v>
      </c>
      <c r="AD94">
        <v>77400</v>
      </c>
      <c r="AE94">
        <v>1637794</v>
      </c>
      <c r="AH94">
        <v>929234.47</v>
      </c>
      <c r="AI94">
        <v>272252.92</v>
      </c>
      <c r="AM94">
        <v>63340.73</v>
      </c>
      <c r="AP94" s="123">
        <f t="shared" si="11"/>
        <v>977156.44000000006</v>
      </c>
      <c r="AQ94" s="129">
        <f t="shared" si="12"/>
        <v>83080.09</v>
      </c>
      <c r="AR94" s="142">
        <f t="shared" si="13"/>
        <v>894076.35000000009</v>
      </c>
      <c r="AS94" s="143">
        <f t="shared" si="14"/>
        <v>2822943.9</v>
      </c>
      <c r="AT94" s="143">
        <f t="shared" si="15"/>
        <v>2902622.1199999996</v>
      </c>
      <c r="AU94" s="125">
        <f t="shared" si="10"/>
        <v>-79678.219999999739</v>
      </c>
    </row>
    <row r="95" spans="1:47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2220</v>
      </c>
      <c r="F95">
        <v>1759621.8</v>
      </c>
      <c r="G95">
        <v>325376.15999999997</v>
      </c>
      <c r="H95">
        <v>134542.26</v>
      </c>
      <c r="K95">
        <v>2094421.37</v>
      </c>
      <c r="L95">
        <v>911391.62</v>
      </c>
      <c r="O95">
        <v>13250</v>
      </c>
      <c r="P95">
        <v>96550</v>
      </c>
      <c r="R95">
        <v>53438.67</v>
      </c>
      <c r="V95">
        <v>3858125.03</v>
      </c>
      <c r="W95">
        <v>1606333.65</v>
      </c>
      <c r="Y95">
        <v>1857882.91</v>
      </c>
      <c r="Z95">
        <v>92000</v>
      </c>
      <c r="AA95">
        <v>4509.21</v>
      </c>
      <c r="AC95">
        <v>1786176</v>
      </c>
      <c r="AD95">
        <v>80378.25</v>
      </c>
      <c r="AE95">
        <v>2433750.25</v>
      </c>
      <c r="AH95">
        <v>1360529.91</v>
      </c>
      <c r="AI95">
        <v>333908.53999999998</v>
      </c>
      <c r="AM95">
        <v>95101.81</v>
      </c>
      <c r="AP95" s="123">
        <f t="shared" si="11"/>
        <v>2219540.2199999997</v>
      </c>
      <c r="AQ95" s="129">
        <f t="shared" si="12"/>
        <v>163238.66999999998</v>
      </c>
      <c r="AR95" s="142">
        <f t="shared" si="13"/>
        <v>2056301.5499999998</v>
      </c>
      <c r="AS95" s="143">
        <f t="shared" si="14"/>
        <v>3820946.37</v>
      </c>
      <c r="AT95" s="143">
        <f t="shared" si="15"/>
        <v>4223290.51</v>
      </c>
      <c r="AU95" s="125">
        <f t="shared" si="10"/>
        <v>-402344.13999999966</v>
      </c>
    </row>
    <row r="96" spans="1:47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2221</v>
      </c>
      <c r="F96">
        <v>2009591.1</v>
      </c>
      <c r="G96">
        <v>112795.9</v>
      </c>
      <c r="H96">
        <v>60045.99</v>
      </c>
      <c r="K96">
        <v>757704.73</v>
      </c>
      <c r="L96">
        <v>768736.09</v>
      </c>
      <c r="O96">
        <v>3800</v>
      </c>
      <c r="P96">
        <v>87271.4</v>
      </c>
      <c r="R96">
        <v>87023.69</v>
      </c>
      <c r="V96">
        <v>905804.27</v>
      </c>
      <c r="W96">
        <v>2538238.23</v>
      </c>
      <c r="Y96">
        <v>1846321.52</v>
      </c>
      <c r="Z96">
        <v>208840</v>
      </c>
      <c r="AA96">
        <v>3965.78</v>
      </c>
      <c r="AC96">
        <v>878802.9</v>
      </c>
      <c r="AD96">
        <v>56800</v>
      </c>
      <c r="AE96">
        <v>1561460.9</v>
      </c>
      <c r="AF96">
        <v>1970</v>
      </c>
      <c r="AH96">
        <v>1037236.55</v>
      </c>
      <c r="AI96">
        <v>241319.37</v>
      </c>
      <c r="AM96">
        <v>66007.16</v>
      </c>
      <c r="AP96" s="123">
        <f t="shared" si="11"/>
        <v>2182432.9900000002</v>
      </c>
      <c r="AQ96" s="129">
        <f t="shared" si="12"/>
        <v>178095.09</v>
      </c>
      <c r="AR96" s="142">
        <f t="shared" si="13"/>
        <v>2004337.9000000001</v>
      </c>
      <c r="AS96" s="143">
        <f t="shared" si="14"/>
        <v>2994730.2</v>
      </c>
      <c r="AT96" s="143">
        <f t="shared" si="15"/>
        <v>2907993.9800000004</v>
      </c>
      <c r="AU96" s="125">
        <f t="shared" si="10"/>
        <v>86736.219999999739</v>
      </c>
    </row>
    <row r="97" spans="1:47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2222</v>
      </c>
      <c r="F97">
        <v>1295670.49</v>
      </c>
      <c r="G97">
        <v>64656.25</v>
      </c>
      <c r="H97">
        <v>147850</v>
      </c>
      <c r="K97">
        <v>1039225.38</v>
      </c>
      <c r="L97">
        <v>231820.37</v>
      </c>
      <c r="O97">
        <v>0</v>
      </c>
      <c r="P97">
        <v>80135</v>
      </c>
      <c r="R97">
        <v>0</v>
      </c>
      <c r="T97">
        <v>85742</v>
      </c>
      <c r="V97">
        <v>388335.16</v>
      </c>
      <c r="W97">
        <v>1774553.91</v>
      </c>
      <c r="Y97">
        <v>1446190.35</v>
      </c>
      <c r="Z97">
        <v>113120</v>
      </c>
      <c r="AA97">
        <v>2301.42</v>
      </c>
      <c r="AC97">
        <v>790944</v>
      </c>
      <c r="AD97">
        <v>102000</v>
      </c>
      <c r="AE97">
        <v>1153012</v>
      </c>
      <c r="AH97">
        <v>694652.68</v>
      </c>
      <c r="AI97">
        <v>123310.59</v>
      </c>
      <c r="AM97">
        <v>33124.080000000002</v>
      </c>
      <c r="AP97" s="123">
        <f t="shared" si="11"/>
        <v>1508176.74</v>
      </c>
      <c r="AQ97" s="129">
        <f t="shared" si="12"/>
        <v>80135</v>
      </c>
      <c r="AR97" s="142">
        <f t="shared" si="13"/>
        <v>1428041.74</v>
      </c>
      <c r="AS97" s="143">
        <f t="shared" si="14"/>
        <v>2454555.77</v>
      </c>
      <c r="AT97" s="143">
        <f t="shared" si="15"/>
        <v>2004099.3500000003</v>
      </c>
      <c r="AU97" s="125">
        <f t="shared" si="10"/>
        <v>450456.41999999969</v>
      </c>
    </row>
    <row r="98" spans="1:47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2223</v>
      </c>
      <c r="F98">
        <v>2270238.64</v>
      </c>
      <c r="G98">
        <v>212447.55</v>
      </c>
      <c r="H98">
        <v>156508.07</v>
      </c>
      <c r="K98">
        <v>246168.64</v>
      </c>
      <c r="L98">
        <v>632290.25</v>
      </c>
      <c r="O98">
        <v>0</v>
      </c>
      <c r="P98">
        <v>78425</v>
      </c>
      <c r="R98">
        <v>9.99</v>
      </c>
      <c r="V98">
        <v>1298545.6200000001</v>
      </c>
      <c r="W98">
        <v>1563007.5</v>
      </c>
      <c r="Y98">
        <v>2011401.95</v>
      </c>
      <c r="Z98">
        <v>427022</v>
      </c>
      <c r="AA98">
        <v>5172.79</v>
      </c>
      <c r="AC98">
        <v>1576674</v>
      </c>
      <c r="AD98">
        <v>143400</v>
      </c>
      <c r="AE98">
        <v>2078510</v>
      </c>
      <c r="AH98">
        <v>1311669.31</v>
      </c>
      <c r="AI98">
        <v>185416.11</v>
      </c>
      <c r="AM98">
        <v>10410.280000000001</v>
      </c>
      <c r="AP98" s="123">
        <f t="shared" si="11"/>
        <v>2639194.2599999998</v>
      </c>
      <c r="AQ98" s="129">
        <f t="shared" si="12"/>
        <v>78434.990000000005</v>
      </c>
      <c r="AR98" s="142">
        <f t="shared" si="13"/>
        <v>2560759.2699999996</v>
      </c>
      <c r="AS98" s="143">
        <f t="shared" si="14"/>
        <v>4163670.74</v>
      </c>
      <c r="AT98" s="143">
        <f t="shared" si="15"/>
        <v>3586005.6999999997</v>
      </c>
      <c r="AU98" s="125">
        <f t="shared" si="10"/>
        <v>577665.0400000005</v>
      </c>
    </row>
    <row r="99" spans="1:47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2224</v>
      </c>
      <c r="F99">
        <v>815903.77</v>
      </c>
      <c r="G99">
        <v>91409.45</v>
      </c>
      <c r="H99">
        <v>43653.93</v>
      </c>
      <c r="K99">
        <v>678820.83</v>
      </c>
      <c r="L99">
        <v>430471.97</v>
      </c>
      <c r="O99">
        <v>0</v>
      </c>
      <c r="P99">
        <v>45952.5</v>
      </c>
      <c r="Q99">
        <v>24000</v>
      </c>
      <c r="R99">
        <v>4929.62</v>
      </c>
      <c r="V99">
        <v>-252449.95</v>
      </c>
      <c r="W99">
        <v>2046781.46</v>
      </c>
      <c r="Y99">
        <v>1189685.48</v>
      </c>
      <c r="Z99">
        <v>280295</v>
      </c>
      <c r="AA99">
        <v>1550.63</v>
      </c>
      <c r="AC99">
        <v>1140512.08</v>
      </c>
      <c r="AD99">
        <v>23006</v>
      </c>
      <c r="AE99">
        <v>1555342.84</v>
      </c>
      <c r="AH99">
        <v>706648.99</v>
      </c>
      <c r="AI99">
        <v>181491.04</v>
      </c>
      <c r="AM99">
        <v>520</v>
      </c>
      <c r="AP99" s="123">
        <f t="shared" si="11"/>
        <v>950967.15</v>
      </c>
      <c r="AQ99" s="129">
        <f t="shared" si="12"/>
        <v>74882.12</v>
      </c>
      <c r="AR99" s="142">
        <f t="shared" si="13"/>
        <v>876085.03</v>
      </c>
      <c r="AS99" s="143">
        <f t="shared" si="14"/>
        <v>2635049.19</v>
      </c>
      <c r="AT99" s="143">
        <f t="shared" si="15"/>
        <v>2444002.87</v>
      </c>
      <c r="AU99" s="125">
        <f t="shared" si="10"/>
        <v>191046.31999999983</v>
      </c>
    </row>
    <row r="100" spans="1:47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2225</v>
      </c>
      <c r="F100">
        <v>741051.9</v>
      </c>
      <c r="G100">
        <v>73946.399999999994</v>
      </c>
      <c r="H100">
        <v>33744.36</v>
      </c>
      <c r="K100">
        <v>746077.04</v>
      </c>
      <c r="L100">
        <v>326253.62</v>
      </c>
      <c r="O100">
        <v>0</v>
      </c>
      <c r="P100">
        <v>99202.5</v>
      </c>
      <c r="R100">
        <v>4915</v>
      </c>
      <c r="V100">
        <v>-1522012.22</v>
      </c>
      <c r="W100">
        <v>3243756.17</v>
      </c>
      <c r="Y100">
        <v>1020159.02</v>
      </c>
      <c r="AA100">
        <v>1467.32</v>
      </c>
      <c r="AC100">
        <v>1426307</v>
      </c>
      <c r="AD100">
        <v>93600</v>
      </c>
      <c r="AE100">
        <v>1710301</v>
      </c>
      <c r="AF100">
        <v>3000</v>
      </c>
      <c r="AH100">
        <v>542687.02</v>
      </c>
      <c r="AI100">
        <v>150050.85</v>
      </c>
      <c r="AM100">
        <v>40282.6</v>
      </c>
      <c r="AP100" s="123">
        <f t="shared" si="11"/>
        <v>848742.66</v>
      </c>
      <c r="AQ100" s="129">
        <f t="shared" si="12"/>
        <v>104117.5</v>
      </c>
      <c r="AR100" s="142">
        <f t="shared" si="13"/>
        <v>744625.16</v>
      </c>
      <c r="AS100" s="143">
        <f t="shared" si="14"/>
        <v>2541533.34</v>
      </c>
      <c r="AT100" s="143">
        <f t="shared" si="15"/>
        <v>2446321.4700000002</v>
      </c>
      <c r="AU100" s="125">
        <f t="shared" si="10"/>
        <v>95211.869999999646</v>
      </c>
    </row>
    <row r="101" spans="1:47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2226</v>
      </c>
      <c r="F101">
        <v>765146.88</v>
      </c>
      <c r="G101">
        <v>55394.5</v>
      </c>
      <c r="H101">
        <v>47145.43</v>
      </c>
      <c r="K101">
        <v>413256.66</v>
      </c>
      <c r="L101">
        <v>178696.83</v>
      </c>
      <c r="M101">
        <v>-132361.76999999999</v>
      </c>
      <c r="O101">
        <v>0</v>
      </c>
      <c r="P101">
        <v>40322.9</v>
      </c>
      <c r="Q101">
        <v>121723</v>
      </c>
      <c r="R101">
        <v>305.18</v>
      </c>
      <c r="V101">
        <v>-144664.28</v>
      </c>
      <c r="W101">
        <v>1111772.6200000001</v>
      </c>
      <c r="Y101">
        <v>919753.84</v>
      </c>
      <c r="Z101">
        <v>258767</v>
      </c>
      <c r="AA101">
        <v>1684.5</v>
      </c>
      <c r="AC101">
        <v>960799</v>
      </c>
      <c r="AD101">
        <v>99000</v>
      </c>
      <c r="AE101">
        <v>1145713</v>
      </c>
      <c r="AH101">
        <v>759276.6</v>
      </c>
      <c r="AI101">
        <v>137195.63</v>
      </c>
      <c r="AP101" s="123">
        <f t="shared" si="11"/>
        <v>867686.81</v>
      </c>
      <c r="AQ101" s="129">
        <f t="shared" si="12"/>
        <v>162351.07999999999</v>
      </c>
      <c r="AR101" s="142">
        <f t="shared" si="13"/>
        <v>705335.7300000001</v>
      </c>
      <c r="AS101" s="143">
        <f t="shared" si="14"/>
        <v>2240004.34</v>
      </c>
      <c r="AT101" s="143">
        <f t="shared" si="15"/>
        <v>2042185.23</v>
      </c>
      <c r="AU101" s="125">
        <f t="shared" si="10"/>
        <v>197819.10999999987</v>
      </c>
    </row>
    <row r="102" spans="1:47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2227</v>
      </c>
      <c r="F102">
        <v>517408.24</v>
      </c>
      <c r="G102">
        <v>99559.34</v>
      </c>
      <c r="H102">
        <v>28321.25</v>
      </c>
      <c r="K102">
        <v>619943.43000000005</v>
      </c>
      <c r="L102">
        <v>135138.72</v>
      </c>
      <c r="O102">
        <v>13500</v>
      </c>
      <c r="P102">
        <v>62363.23</v>
      </c>
      <c r="Q102">
        <v>21250</v>
      </c>
      <c r="R102">
        <v>0</v>
      </c>
      <c r="V102">
        <v>-492053.53</v>
      </c>
      <c r="W102">
        <v>1695120.4</v>
      </c>
      <c r="Y102">
        <v>821222.81</v>
      </c>
      <c r="Z102">
        <v>133494</v>
      </c>
      <c r="AA102">
        <v>839.07</v>
      </c>
      <c r="AC102">
        <v>1586237</v>
      </c>
      <c r="AD102">
        <v>31413</v>
      </c>
      <c r="AE102">
        <v>1781729</v>
      </c>
      <c r="AF102">
        <v>500</v>
      </c>
      <c r="AH102">
        <v>559236.72</v>
      </c>
      <c r="AI102">
        <v>127749.28</v>
      </c>
      <c r="AM102">
        <v>3800</v>
      </c>
      <c r="AP102" s="123">
        <f t="shared" si="11"/>
        <v>645288.82999999996</v>
      </c>
      <c r="AQ102" s="129">
        <f t="shared" si="12"/>
        <v>97113.23000000001</v>
      </c>
      <c r="AR102" s="142">
        <f t="shared" si="13"/>
        <v>548175.6</v>
      </c>
      <c r="AS102" s="143">
        <f t="shared" si="14"/>
        <v>2573205.88</v>
      </c>
      <c r="AT102" s="143">
        <f t="shared" si="15"/>
        <v>2473014.9999999995</v>
      </c>
      <c r="AU102" s="125">
        <f t="shared" si="10"/>
        <v>100190.88000000035</v>
      </c>
    </row>
    <row r="103" spans="1:47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2228</v>
      </c>
      <c r="F103">
        <v>634030.49</v>
      </c>
      <c r="G103">
        <v>64657.2</v>
      </c>
      <c r="H103">
        <v>83108.19</v>
      </c>
      <c r="K103">
        <v>685483.63</v>
      </c>
      <c r="L103">
        <v>382544.17</v>
      </c>
      <c r="O103">
        <v>3500</v>
      </c>
      <c r="P103">
        <v>57776</v>
      </c>
      <c r="R103">
        <v>52256</v>
      </c>
      <c r="V103">
        <v>396179.66</v>
      </c>
      <c r="W103">
        <v>1187793.3799999999</v>
      </c>
      <c r="Y103">
        <v>825976.53</v>
      </c>
      <c r="AA103">
        <v>1120</v>
      </c>
      <c r="AC103">
        <v>1138370</v>
      </c>
      <c r="AD103">
        <v>241677</v>
      </c>
      <c r="AE103">
        <v>1347264</v>
      </c>
      <c r="AH103">
        <v>494835.57</v>
      </c>
      <c r="AI103">
        <v>195865.32</v>
      </c>
      <c r="AM103">
        <v>16860</v>
      </c>
      <c r="AP103" s="123">
        <f t="shared" si="11"/>
        <v>781795.87999999989</v>
      </c>
      <c r="AQ103" s="129">
        <f t="shared" si="12"/>
        <v>113532</v>
      </c>
      <c r="AR103" s="142">
        <f t="shared" si="13"/>
        <v>668263.87999999989</v>
      </c>
      <c r="AS103" s="143">
        <f t="shared" si="14"/>
        <v>2207143.5300000003</v>
      </c>
      <c r="AT103" s="143">
        <f t="shared" si="15"/>
        <v>2054824.8900000001</v>
      </c>
      <c r="AU103" s="125">
        <f t="shared" si="10"/>
        <v>152318.64000000013</v>
      </c>
    </row>
    <row r="104" spans="1:47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2229</v>
      </c>
      <c r="F104">
        <v>1526919.53</v>
      </c>
      <c r="G104">
        <v>85481.45</v>
      </c>
      <c r="H104">
        <v>140548.14000000001</v>
      </c>
      <c r="K104">
        <v>-12372288.470000001</v>
      </c>
      <c r="L104">
        <v>739627.74</v>
      </c>
      <c r="O104">
        <v>9000</v>
      </c>
      <c r="P104">
        <v>163305.5</v>
      </c>
      <c r="R104">
        <v>9867.4</v>
      </c>
      <c r="V104">
        <v>-15003842.539999999</v>
      </c>
      <c r="W104">
        <v>4005245.62</v>
      </c>
      <c r="Y104">
        <v>3228258.92</v>
      </c>
      <c r="Z104">
        <v>160500</v>
      </c>
      <c r="AA104">
        <v>2046.07</v>
      </c>
      <c r="AC104">
        <v>1908030</v>
      </c>
      <c r="AD104">
        <v>207102</v>
      </c>
      <c r="AE104">
        <v>2727930</v>
      </c>
      <c r="AF104">
        <v>23377.71</v>
      </c>
      <c r="AH104">
        <v>1452308.96</v>
      </c>
      <c r="AI104">
        <v>94013.759999999995</v>
      </c>
      <c r="AL104">
        <v>271594.15000000002</v>
      </c>
      <c r="AP104" s="123">
        <f t="shared" si="11"/>
        <v>1752949.12</v>
      </c>
      <c r="AQ104" s="129">
        <f t="shared" si="12"/>
        <v>182172.9</v>
      </c>
      <c r="AR104" s="142">
        <f t="shared" si="13"/>
        <v>1570776.2200000002</v>
      </c>
      <c r="AS104" s="143">
        <f t="shared" si="14"/>
        <v>5505936.9900000002</v>
      </c>
      <c r="AT104" s="143">
        <f t="shared" si="15"/>
        <v>4569224.58</v>
      </c>
      <c r="AU104" s="125">
        <f t="shared" si="10"/>
        <v>936712.41000000015</v>
      </c>
    </row>
    <row r="105" spans="1:47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2230</v>
      </c>
      <c r="F105">
        <v>340191.35</v>
      </c>
      <c r="G105">
        <v>365057.96</v>
      </c>
      <c r="H105">
        <v>137156.70000000001</v>
      </c>
      <c r="K105">
        <v>1082529.3400000001</v>
      </c>
      <c r="L105">
        <v>346084.63</v>
      </c>
      <c r="O105">
        <v>116552</v>
      </c>
      <c r="P105">
        <v>92513</v>
      </c>
      <c r="Q105">
        <v>29100</v>
      </c>
      <c r="R105">
        <v>4299.25</v>
      </c>
      <c r="V105">
        <v>-661274.67000000004</v>
      </c>
      <c r="W105">
        <v>2324775.44</v>
      </c>
      <c r="Y105">
        <v>1611084.55</v>
      </c>
      <c r="AA105">
        <v>311.10000000000002</v>
      </c>
      <c r="AC105">
        <v>1600640</v>
      </c>
      <c r="AD105">
        <v>47700</v>
      </c>
      <c r="AE105">
        <v>1955152</v>
      </c>
      <c r="AH105">
        <v>779628.29</v>
      </c>
      <c r="AI105">
        <v>159900.4</v>
      </c>
      <c r="AP105" s="123">
        <f t="shared" si="11"/>
        <v>842406.01</v>
      </c>
      <c r="AQ105" s="129">
        <f t="shared" si="12"/>
        <v>242464.25</v>
      </c>
      <c r="AR105" s="142">
        <f t="shared" si="13"/>
        <v>599941.76</v>
      </c>
      <c r="AS105" s="143">
        <f t="shared" si="14"/>
        <v>3259735.6500000004</v>
      </c>
      <c r="AT105" s="143">
        <f t="shared" si="15"/>
        <v>2894680.69</v>
      </c>
      <c r="AU105" s="125">
        <f t="shared" si="10"/>
        <v>365054.96000000043</v>
      </c>
    </row>
    <row r="106" spans="1:47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2231</v>
      </c>
      <c r="F106">
        <v>321697.63</v>
      </c>
      <c r="G106">
        <v>247716.9</v>
      </c>
      <c r="H106">
        <v>185613.13</v>
      </c>
      <c r="K106">
        <v>522168.19</v>
      </c>
      <c r="L106">
        <v>560191.32999999996</v>
      </c>
      <c r="O106">
        <v>26960</v>
      </c>
      <c r="P106">
        <v>65898.929999999993</v>
      </c>
      <c r="Q106">
        <v>200</v>
      </c>
      <c r="R106">
        <v>3519.79</v>
      </c>
      <c r="V106">
        <v>-1057585.03</v>
      </c>
      <c r="W106">
        <v>2620032.73</v>
      </c>
      <c r="Y106">
        <v>1361174.95</v>
      </c>
      <c r="AA106">
        <v>422.81</v>
      </c>
      <c r="AC106">
        <v>746290</v>
      </c>
      <c r="AD106">
        <v>1540353.71</v>
      </c>
      <c r="AE106">
        <v>1383944</v>
      </c>
      <c r="AH106">
        <v>1502307.84</v>
      </c>
      <c r="AI106">
        <v>273420.71999999997</v>
      </c>
      <c r="AJ106">
        <v>23000</v>
      </c>
      <c r="AM106">
        <v>230988.15</v>
      </c>
      <c r="AN106">
        <v>56220</v>
      </c>
      <c r="AP106" s="123">
        <f t="shared" si="11"/>
        <v>755027.66</v>
      </c>
      <c r="AQ106" s="129">
        <f t="shared" si="12"/>
        <v>96578.719999999987</v>
      </c>
      <c r="AR106" s="142">
        <f t="shared" si="13"/>
        <v>658448.94000000006</v>
      </c>
      <c r="AS106" s="143">
        <f t="shared" si="14"/>
        <v>3648241.4699999997</v>
      </c>
      <c r="AT106" s="143">
        <f t="shared" si="15"/>
        <v>3469880.7099999995</v>
      </c>
      <c r="AU106" s="125">
        <f t="shared" si="10"/>
        <v>178360.76000000024</v>
      </c>
    </row>
    <row r="107" spans="1:47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2232</v>
      </c>
      <c r="F107">
        <v>453296.12</v>
      </c>
      <c r="G107">
        <v>7127.57</v>
      </c>
      <c r="H107">
        <v>40199.67</v>
      </c>
      <c r="K107">
        <v>2</v>
      </c>
      <c r="L107">
        <v>86254.67</v>
      </c>
      <c r="O107">
        <v>10500</v>
      </c>
      <c r="P107">
        <v>120256.47</v>
      </c>
      <c r="R107">
        <v>6032.65</v>
      </c>
      <c r="V107">
        <v>-667988.28</v>
      </c>
      <c r="W107">
        <v>961037.76</v>
      </c>
      <c r="Y107">
        <v>1029850.19</v>
      </c>
      <c r="Z107">
        <v>514870</v>
      </c>
      <c r="AA107">
        <v>960.4</v>
      </c>
      <c r="AC107">
        <v>875333.6</v>
      </c>
      <c r="AD107">
        <v>182319.52</v>
      </c>
      <c r="AE107">
        <v>1194622.6000000001</v>
      </c>
      <c r="AH107">
        <v>1115832.8899999999</v>
      </c>
      <c r="AI107">
        <v>29282.240000000002</v>
      </c>
      <c r="AM107">
        <v>106554.55</v>
      </c>
      <c r="AP107" s="123">
        <f t="shared" si="11"/>
        <v>500623.35999999999</v>
      </c>
      <c r="AQ107" s="129">
        <f t="shared" si="12"/>
        <v>136789.12</v>
      </c>
      <c r="AR107" s="142">
        <f t="shared" si="13"/>
        <v>363834.24</v>
      </c>
      <c r="AS107" s="143">
        <f t="shared" si="14"/>
        <v>2603333.71</v>
      </c>
      <c r="AT107" s="143">
        <f t="shared" si="15"/>
        <v>2446292.2800000003</v>
      </c>
      <c r="AU107" s="125">
        <f t="shared" si="10"/>
        <v>157041.4299999997</v>
      </c>
    </row>
    <row r="108" spans="1:47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2233</v>
      </c>
      <c r="F108">
        <v>1037160.38</v>
      </c>
      <c r="G108">
        <v>5227</v>
      </c>
      <c r="H108">
        <v>182982.51</v>
      </c>
      <c r="K108">
        <v>2</v>
      </c>
      <c r="L108">
        <v>411814.66</v>
      </c>
      <c r="O108">
        <v>3000</v>
      </c>
      <c r="P108">
        <v>95518.53</v>
      </c>
      <c r="R108">
        <v>542.05999999999995</v>
      </c>
      <c r="V108">
        <v>-103047.41</v>
      </c>
      <c r="W108">
        <v>852668.5</v>
      </c>
      <c r="Y108">
        <v>742499.21</v>
      </c>
      <c r="Z108">
        <v>1553976</v>
      </c>
      <c r="AA108">
        <v>2192.2199999999998</v>
      </c>
      <c r="AC108">
        <v>1198540</v>
      </c>
      <c r="AD108">
        <v>220510.9</v>
      </c>
      <c r="AE108">
        <v>1489242</v>
      </c>
      <c r="AF108">
        <v>23650</v>
      </c>
      <c r="AH108">
        <v>1327076.45</v>
      </c>
      <c r="AI108">
        <v>68771.009999999995</v>
      </c>
      <c r="AM108">
        <v>20474</v>
      </c>
      <c r="AP108" s="123">
        <f t="shared" si="11"/>
        <v>1225369.8900000001</v>
      </c>
      <c r="AQ108" s="129">
        <f t="shared" si="12"/>
        <v>99060.59</v>
      </c>
      <c r="AR108" s="142">
        <f t="shared" si="13"/>
        <v>1126309.3</v>
      </c>
      <c r="AS108" s="143">
        <f t="shared" si="14"/>
        <v>3717718.33</v>
      </c>
      <c r="AT108" s="143">
        <f t="shared" si="15"/>
        <v>2929213.46</v>
      </c>
      <c r="AU108" s="125">
        <f t="shared" si="10"/>
        <v>788504.87000000011</v>
      </c>
    </row>
    <row r="109" spans="1:47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2234</v>
      </c>
      <c r="F109">
        <v>570132.96</v>
      </c>
      <c r="G109">
        <v>5697.65</v>
      </c>
      <c r="H109">
        <v>176710.67</v>
      </c>
      <c r="K109">
        <v>193779.8</v>
      </c>
      <c r="L109">
        <v>113929.81</v>
      </c>
      <c r="O109">
        <v>2500</v>
      </c>
      <c r="P109">
        <v>47402.6</v>
      </c>
      <c r="R109">
        <v>114.02</v>
      </c>
      <c r="V109">
        <v>-1105886.1499999999</v>
      </c>
      <c r="W109">
        <v>1993338.97</v>
      </c>
      <c r="Y109">
        <v>693261</v>
      </c>
      <c r="Z109">
        <v>696229</v>
      </c>
      <c r="AA109">
        <v>730.55</v>
      </c>
      <c r="AC109">
        <v>275044</v>
      </c>
      <c r="AD109">
        <v>79025.55</v>
      </c>
      <c r="AE109">
        <v>491234</v>
      </c>
      <c r="AF109">
        <v>7060</v>
      </c>
      <c r="AH109">
        <v>942009.12</v>
      </c>
      <c r="AI109">
        <v>76863.679999999993</v>
      </c>
      <c r="AM109">
        <v>104341.85</v>
      </c>
      <c r="AP109" s="123">
        <f t="shared" si="11"/>
        <v>752541.28</v>
      </c>
      <c r="AQ109" s="129">
        <f t="shared" si="12"/>
        <v>50016.619999999995</v>
      </c>
      <c r="AR109" s="142">
        <f t="shared" si="13"/>
        <v>702524.66</v>
      </c>
      <c r="AS109" s="143">
        <f t="shared" si="14"/>
        <v>1744290.1</v>
      </c>
      <c r="AT109" s="143">
        <f t="shared" si="15"/>
        <v>1621508.6500000001</v>
      </c>
      <c r="AU109" s="125">
        <f t="shared" si="10"/>
        <v>122781.44999999995</v>
      </c>
    </row>
    <row r="110" spans="1:47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2235</v>
      </c>
      <c r="F110">
        <v>977485.3</v>
      </c>
      <c r="G110">
        <v>136723.79</v>
      </c>
      <c r="H110">
        <v>396115.81</v>
      </c>
      <c r="K110">
        <v>5</v>
      </c>
      <c r="L110">
        <v>169751.16</v>
      </c>
      <c r="P110">
        <v>106476.35</v>
      </c>
      <c r="R110">
        <v>3568.92</v>
      </c>
      <c r="V110">
        <v>-2254315.35</v>
      </c>
      <c r="W110">
        <v>3276385.87</v>
      </c>
      <c r="Y110">
        <v>786758.29</v>
      </c>
      <c r="Z110">
        <v>555440</v>
      </c>
      <c r="AA110">
        <v>791.17</v>
      </c>
      <c r="AC110">
        <v>1017940</v>
      </c>
      <c r="AD110">
        <v>252347.11</v>
      </c>
      <c r="AE110">
        <v>1379353</v>
      </c>
      <c r="AF110">
        <v>3896</v>
      </c>
      <c r="AH110">
        <v>557787.09</v>
      </c>
      <c r="AI110">
        <v>68178.320000000007</v>
      </c>
      <c r="AM110">
        <v>56096.89</v>
      </c>
      <c r="AP110" s="123">
        <f t="shared" si="11"/>
        <v>1510324.9000000001</v>
      </c>
      <c r="AQ110" s="129">
        <f t="shared" si="12"/>
        <v>110045.27</v>
      </c>
      <c r="AR110" s="142">
        <f t="shared" si="13"/>
        <v>1400279.6300000001</v>
      </c>
      <c r="AS110" s="143">
        <f t="shared" si="14"/>
        <v>2613276.5699999998</v>
      </c>
      <c r="AT110" s="143">
        <f t="shared" si="15"/>
        <v>2065311.2999999998</v>
      </c>
      <c r="AU110" s="125">
        <f t="shared" si="10"/>
        <v>547965.27</v>
      </c>
    </row>
    <row r="111" spans="1:47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2236</v>
      </c>
      <c r="F111">
        <v>592926.76</v>
      </c>
      <c r="G111">
        <v>65200.800000000003</v>
      </c>
      <c r="H111">
        <v>205014.24</v>
      </c>
      <c r="K111">
        <v>84808</v>
      </c>
      <c r="L111">
        <v>371095.62</v>
      </c>
      <c r="O111">
        <v>4784.9799999999996</v>
      </c>
      <c r="P111">
        <v>96980.86</v>
      </c>
      <c r="R111">
        <v>801.96</v>
      </c>
      <c r="V111">
        <v>-2345423.9700000002</v>
      </c>
      <c r="W111">
        <v>3690825.96</v>
      </c>
      <c r="Y111">
        <v>866570.78</v>
      </c>
      <c r="Z111">
        <v>689172</v>
      </c>
      <c r="AA111">
        <v>1324.89</v>
      </c>
      <c r="AC111">
        <v>1374001</v>
      </c>
      <c r="AD111">
        <v>211397.66</v>
      </c>
      <c r="AE111">
        <v>1690516</v>
      </c>
      <c r="AF111">
        <v>6400</v>
      </c>
      <c r="AH111">
        <v>1144004.0900000001</v>
      </c>
      <c r="AI111">
        <v>85248.38</v>
      </c>
      <c r="AM111">
        <v>345222.23</v>
      </c>
      <c r="AP111" s="123">
        <f t="shared" si="11"/>
        <v>863141.8</v>
      </c>
      <c r="AQ111" s="129">
        <f t="shared" si="12"/>
        <v>102567.8</v>
      </c>
      <c r="AR111" s="142">
        <f t="shared" si="13"/>
        <v>760574</v>
      </c>
      <c r="AS111" s="143">
        <f t="shared" si="14"/>
        <v>3142466.33</v>
      </c>
      <c r="AT111" s="143">
        <f t="shared" si="15"/>
        <v>3271390.6999999997</v>
      </c>
      <c r="AU111" s="125">
        <f t="shared" si="10"/>
        <v>-128924.36999999965</v>
      </c>
    </row>
    <row r="112" spans="1:47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2237</v>
      </c>
      <c r="F112">
        <v>472043.68</v>
      </c>
      <c r="G112">
        <v>16200</v>
      </c>
      <c r="H112">
        <v>163204.29</v>
      </c>
      <c r="K112">
        <v>105893.37</v>
      </c>
      <c r="L112">
        <v>88523.99</v>
      </c>
      <c r="O112">
        <v>5500</v>
      </c>
      <c r="P112">
        <v>127920.54</v>
      </c>
      <c r="R112">
        <v>97.12</v>
      </c>
      <c r="V112">
        <v>-1712531.1</v>
      </c>
      <c r="W112">
        <v>1854865.59</v>
      </c>
      <c r="Y112">
        <v>912296.38</v>
      </c>
      <c r="Z112">
        <v>568050</v>
      </c>
      <c r="AA112">
        <v>736.39</v>
      </c>
      <c r="AC112">
        <v>186732</v>
      </c>
      <c r="AD112">
        <v>108982.36</v>
      </c>
      <c r="AE112">
        <v>509940.5</v>
      </c>
      <c r="AF112">
        <v>960</v>
      </c>
      <c r="AH112">
        <v>510048.18</v>
      </c>
      <c r="AI112">
        <v>61531.360000000001</v>
      </c>
      <c r="AM112">
        <v>124303.91</v>
      </c>
      <c r="AP112" s="123">
        <f t="shared" si="11"/>
        <v>651447.97</v>
      </c>
      <c r="AQ112" s="129">
        <f t="shared" si="12"/>
        <v>133517.65999999997</v>
      </c>
      <c r="AR112" s="142">
        <f t="shared" si="13"/>
        <v>517930.31</v>
      </c>
      <c r="AS112" s="143">
        <f t="shared" si="14"/>
        <v>1776797.13</v>
      </c>
      <c r="AT112" s="143">
        <f t="shared" si="15"/>
        <v>1206783.95</v>
      </c>
      <c r="AU112" s="125">
        <f t="shared" si="10"/>
        <v>570013.17999999993</v>
      </c>
    </row>
    <row r="113" spans="1:47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2238</v>
      </c>
      <c r="F113">
        <v>693717.64</v>
      </c>
      <c r="G113">
        <v>29767.88</v>
      </c>
      <c r="H113">
        <v>50462.35</v>
      </c>
      <c r="K113">
        <v>52100.15</v>
      </c>
      <c r="L113">
        <v>561428.24</v>
      </c>
      <c r="O113">
        <v>3000</v>
      </c>
      <c r="P113">
        <v>65787.600000000006</v>
      </c>
      <c r="R113">
        <v>1006.84</v>
      </c>
      <c r="V113">
        <v>-857013.21</v>
      </c>
      <c r="W113">
        <v>1808375.97</v>
      </c>
      <c r="Y113">
        <v>900923.15</v>
      </c>
      <c r="Z113">
        <v>858907.8</v>
      </c>
      <c r="AA113">
        <v>1196.47</v>
      </c>
      <c r="AC113">
        <v>1034488</v>
      </c>
      <c r="AD113">
        <v>119118.62</v>
      </c>
      <c r="AE113">
        <v>1412802</v>
      </c>
      <c r="AF113">
        <v>6700</v>
      </c>
      <c r="AH113">
        <v>961925.98</v>
      </c>
      <c r="AI113">
        <v>125360.07</v>
      </c>
      <c r="AM113">
        <v>41526.93</v>
      </c>
      <c r="AP113" s="123">
        <f t="shared" si="11"/>
        <v>773947.87</v>
      </c>
      <c r="AQ113" s="129">
        <f t="shared" si="12"/>
        <v>69794.44</v>
      </c>
      <c r="AR113" s="142">
        <f t="shared" si="13"/>
        <v>704153.42999999993</v>
      </c>
      <c r="AS113" s="143">
        <f t="shared" si="14"/>
        <v>2914634.04</v>
      </c>
      <c r="AT113" s="143">
        <f t="shared" si="15"/>
        <v>2548314.98</v>
      </c>
      <c r="AU113" s="125">
        <f t="shared" si="10"/>
        <v>366319.06000000006</v>
      </c>
    </row>
    <row r="114" spans="1:47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2239</v>
      </c>
      <c r="F114">
        <v>1307634.1499999999</v>
      </c>
      <c r="G114">
        <v>113929.96</v>
      </c>
      <c r="H114">
        <v>76317.42</v>
      </c>
      <c r="K114">
        <v>210685.91</v>
      </c>
      <c r="L114">
        <v>259998.15</v>
      </c>
      <c r="O114">
        <v>4500</v>
      </c>
      <c r="P114">
        <v>74291.72</v>
      </c>
      <c r="R114">
        <v>2581.6999999999998</v>
      </c>
      <c r="V114">
        <v>-282673.55</v>
      </c>
      <c r="W114">
        <v>2329931.42</v>
      </c>
      <c r="Y114">
        <v>1219646.53</v>
      </c>
      <c r="Z114">
        <v>452486</v>
      </c>
      <c r="AA114">
        <v>3809.26</v>
      </c>
      <c r="AC114">
        <v>1212932</v>
      </c>
      <c r="AD114">
        <v>163106.5</v>
      </c>
      <c r="AE114">
        <v>1569785</v>
      </c>
      <c r="AF114">
        <v>14540</v>
      </c>
      <c r="AH114">
        <v>1360195.04</v>
      </c>
      <c r="AI114">
        <v>121129.45</v>
      </c>
      <c r="AM114">
        <v>146396.5</v>
      </c>
      <c r="AP114" s="123">
        <f t="shared" si="11"/>
        <v>1497881.5299999998</v>
      </c>
      <c r="AQ114" s="129">
        <f t="shared" si="12"/>
        <v>81373.42</v>
      </c>
      <c r="AR114" s="142">
        <f t="shared" si="13"/>
        <v>1416508.1099999999</v>
      </c>
      <c r="AS114" s="143">
        <f t="shared" si="14"/>
        <v>3051980.29</v>
      </c>
      <c r="AT114" s="143">
        <f t="shared" si="15"/>
        <v>3212045.99</v>
      </c>
      <c r="AU114" s="125">
        <f t="shared" si="10"/>
        <v>-160065.70000000019</v>
      </c>
    </row>
    <row r="115" spans="1:47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2240</v>
      </c>
      <c r="F115">
        <v>715683.85</v>
      </c>
      <c r="G115">
        <v>35232.1</v>
      </c>
      <c r="H115">
        <v>74893.61</v>
      </c>
      <c r="K115">
        <v>842253.62</v>
      </c>
      <c r="L115">
        <v>152650.46</v>
      </c>
      <c r="O115">
        <v>4000</v>
      </c>
      <c r="P115">
        <v>54772.98</v>
      </c>
      <c r="R115">
        <v>224.3</v>
      </c>
      <c r="V115">
        <v>626073.4</v>
      </c>
      <c r="W115">
        <v>857017.52</v>
      </c>
      <c r="Y115">
        <v>1264433.2</v>
      </c>
      <c r="Z115">
        <v>198398</v>
      </c>
      <c r="AA115">
        <v>1236.78</v>
      </c>
      <c r="AC115">
        <v>398661</v>
      </c>
      <c r="AD115">
        <v>126463.98</v>
      </c>
      <c r="AE115">
        <v>531019</v>
      </c>
      <c r="AH115">
        <v>684717.86</v>
      </c>
      <c r="AI115">
        <v>135103.65</v>
      </c>
      <c r="AM115">
        <v>359727.01</v>
      </c>
      <c r="AP115" s="123">
        <f t="shared" si="11"/>
        <v>825809.55999999994</v>
      </c>
      <c r="AQ115" s="129">
        <f t="shared" si="12"/>
        <v>58997.280000000006</v>
      </c>
      <c r="AR115" s="142">
        <f t="shared" si="13"/>
        <v>766812.27999999991</v>
      </c>
      <c r="AS115" s="143">
        <f t="shared" si="14"/>
        <v>1989192.96</v>
      </c>
      <c r="AT115" s="143">
        <f t="shared" si="15"/>
        <v>1710567.5199999998</v>
      </c>
      <c r="AU115" s="125">
        <f t="shared" si="10"/>
        <v>278625.44000000018</v>
      </c>
    </row>
    <row r="116" spans="1:47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2241</v>
      </c>
      <c r="F116">
        <v>695057.65</v>
      </c>
      <c r="G116">
        <v>5694.99</v>
      </c>
      <c r="H116">
        <v>200426.66</v>
      </c>
      <c r="K116">
        <v>2019673.69</v>
      </c>
      <c r="L116">
        <v>49211.17</v>
      </c>
      <c r="O116">
        <v>140920</v>
      </c>
      <c r="P116">
        <v>58676.17</v>
      </c>
      <c r="R116">
        <v>224.3</v>
      </c>
      <c r="V116">
        <v>-550430.25</v>
      </c>
      <c r="W116">
        <v>2768353.45</v>
      </c>
      <c r="Y116">
        <v>655180.53</v>
      </c>
      <c r="Z116">
        <v>613211</v>
      </c>
      <c r="AA116">
        <v>255.49</v>
      </c>
      <c r="AC116">
        <v>547932</v>
      </c>
      <c r="AD116">
        <v>127537.19</v>
      </c>
      <c r="AE116">
        <v>819854</v>
      </c>
      <c r="AH116">
        <v>501703.85</v>
      </c>
      <c r="AI116">
        <v>52606.83</v>
      </c>
      <c r="AM116">
        <v>17631.04</v>
      </c>
      <c r="AP116" s="123">
        <f t="shared" si="11"/>
        <v>901179.3</v>
      </c>
      <c r="AQ116" s="129">
        <f t="shared" si="12"/>
        <v>199820.46999999997</v>
      </c>
      <c r="AR116" s="142">
        <f t="shared" si="13"/>
        <v>701358.83000000007</v>
      </c>
      <c r="AS116" s="143">
        <f t="shared" si="14"/>
        <v>1944116.21</v>
      </c>
      <c r="AT116" s="143">
        <f t="shared" si="15"/>
        <v>1391795.7200000002</v>
      </c>
      <c r="AU116" s="125">
        <f t="shared" si="10"/>
        <v>552320.48999999976</v>
      </c>
    </row>
    <row r="117" spans="1:47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2242</v>
      </c>
      <c r="F117">
        <v>944448.41</v>
      </c>
      <c r="G117">
        <v>8069.44</v>
      </c>
      <c r="H117">
        <v>20066.18</v>
      </c>
      <c r="K117">
        <v>126272.77</v>
      </c>
      <c r="L117">
        <v>262452.78000000003</v>
      </c>
      <c r="O117">
        <v>4000</v>
      </c>
      <c r="P117">
        <v>102887.81</v>
      </c>
      <c r="R117">
        <v>530.04</v>
      </c>
      <c r="V117">
        <v>-2625815.41</v>
      </c>
      <c r="W117">
        <v>3313708.59</v>
      </c>
      <c r="Y117">
        <v>1538431.5</v>
      </c>
      <c r="Z117">
        <v>397088</v>
      </c>
      <c r="AA117">
        <v>977.08</v>
      </c>
      <c r="AC117">
        <v>1749440</v>
      </c>
      <c r="AD117">
        <v>117533.22</v>
      </c>
      <c r="AE117">
        <v>2030366</v>
      </c>
      <c r="AH117">
        <v>1072930.0900000001</v>
      </c>
      <c r="AI117">
        <v>52342.68</v>
      </c>
      <c r="AL117">
        <v>17968.16</v>
      </c>
      <c r="AM117">
        <v>63864.32</v>
      </c>
      <c r="AP117" s="123">
        <f t="shared" si="11"/>
        <v>972584.03</v>
      </c>
      <c r="AQ117" s="129">
        <f t="shared" si="12"/>
        <v>107417.84999999999</v>
      </c>
      <c r="AR117" s="142">
        <f t="shared" si="13"/>
        <v>865166.18</v>
      </c>
      <c r="AS117" s="143">
        <f t="shared" si="14"/>
        <v>3803469.8000000003</v>
      </c>
      <c r="AT117" s="143">
        <f t="shared" si="15"/>
        <v>3237471.25</v>
      </c>
      <c r="AU117" s="125">
        <f t="shared" si="10"/>
        <v>565998.55000000028</v>
      </c>
    </row>
    <row r="118" spans="1:47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2243</v>
      </c>
      <c r="F118">
        <v>525988.61</v>
      </c>
      <c r="G118">
        <v>32827.75</v>
      </c>
      <c r="H118">
        <v>98177.58</v>
      </c>
      <c r="K118">
        <v>90697.58</v>
      </c>
      <c r="L118">
        <v>267744.58</v>
      </c>
      <c r="O118">
        <v>8990</v>
      </c>
      <c r="P118">
        <v>81665.2</v>
      </c>
      <c r="R118">
        <v>1910.19</v>
      </c>
      <c r="V118">
        <v>-2497428.59</v>
      </c>
      <c r="W118">
        <v>3532326.06</v>
      </c>
      <c r="Y118">
        <v>991523.51</v>
      </c>
      <c r="Z118">
        <v>469890</v>
      </c>
      <c r="AA118">
        <v>943.54</v>
      </c>
      <c r="AC118">
        <v>397684</v>
      </c>
      <c r="AD118">
        <v>137678.91</v>
      </c>
      <c r="AE118">
        <v>770165</v>
      </c>
      <c r="AF118">
        <v>46558</v>
      </c>
      <c r="AH118">
        <v>1127931.3500000001</v>
      </c>
      <c r="AI118">
        <v>131412.37</v>
      </c>
      <c r="AM118">
        <v>33680</v>
      </c>
      <c r="AP118" s="123">
        <f t="shared" si="11"/>
        <v>656993.93999999994</v>
      </c>
      <c r="AQ118" s="129">
        <f t="shared" si="12"/>
        <v>92565.39</v>
      </c>
      <c r="AR118" s="142">
        <f t="shared" si="13"/>
        <v>564428.54999999993</v>
      </c>
      <c r="AS118" s="143">
        <f t="shared" si="14"/>
        <v>1997719.96</v>
      </c>
      <c r="AT118" s="143">
        <f t="shared" si="15"/>
        <v>2109746.7200000002</v>
      </c>
      <c r="AU118" s="125">
        <f t="shared" si="10"/>
        <v>-112026.76000000024</v>
      </c>
    </row>
    <row r="119" spans="1:47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2244</v>
      </c>
      <c r="F119">
        <v>1519126.9</v>
      </c>
      <c r="G119">
        <v>0</v>
      </c>
      <c r="H119">
        <v>178495.02</v>
      </c>
      <c r="K119">
        <v>2</v>
      </c>
      <c r="L119">
        <v>41161.03</v>
      </c>
      <c r="O119">
        <v>0</v>
      </c>
      <c r="P119">
        <v>140222.29999999999</v>
      </c>
      <c r="R119">
        <v>406.74</v>
      </c>
      <c r="U119">
        <v>-719964.76</v>
      </c>
      <c r="V119">
        <v>581762.75</v>
      </c>
      <c r="W119">
        <v>1454124.22</v>
      </c>
      <c r="Y119">
        <v>2115104.52</v>
      </c>
      <c r="Z119">
        <v>593274</v>
      </c>
      <c r="AA119">
        <v>4242.67</v>
      </c>
      <c r="AC119">
        <v>1299958.8</v>
      </c>
      <c r="AD119">
        <v>145800</v>
      </c>
      <c r="AE119">
        <v>1614816.8</v>
      </c>
      <c r="AG119">
        <v>3770</v>
      </c>
      <c r="AH119">
        <v>1444202.93</v>
      </c>
      <c r="AI119">
        <v>9040.64</v>
      </c>
      <c r="AM119">
        <v>804315.92</v>
      </c>
      <c r="AP119" s="123">
        <f t="shared" si="11"/>
        <v>1697621.92</v>
      </c>
      <c r="AQ119" s="129">
        <f t="shared" si="12"/>
        <v>140629.03999999998</v>
      </c>
      <c r="AR119" s="142">
        <f t="shared" si="13"/>
        <v>1556992.88</v>
      </c>
      <c r="AS119" s="143">
        <f t="shared" si="14"/>
        <v>4158379.99</v>
      </c>
      <c r="AT119" s="143">
        <f t="shared" si="15"/>
        <v>3876146.29</v>
      </c>
      <c r="AU119" s="125">
        <f t="shared" si="10"/>
        <v>282233.70000000019</v>
      </c>
    </row>
    <row r="120" spans="1:47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2245</v>
      </c>
      <c r="F120">
        <v>848220.69</v>
      </c>
      <c r="G120">
        <v>0</v>
      </c>
      <c r="H120">
        <v>90911.53</v>
      </c>
      <c r="K120">
        <v>138053.96</v>
      </c>
      <c r="L120">
        <v>74597.48</v>
      </c>
      <c r="O120">
        <v>19900</v>
      </c>
      <c r="P120">
        <v>46744.29</v>
      </c>
      <c r="R120">
        <v>2062.7199999999998</v>
      </c>
      <c r="U120">
        <v>355880.14</v>
      </c>
      <c r="V120">
        <v>-4508586.41</v>
      </c>
      <c r="W120">
        <v>5145573.0199999996</v>
      </c>
      <c r="Y120">
        <v>887093.27</v>
      </c>
      <c r="Z120">
        <v>344586</v>
      </c>
      <c r="AA120">
        <v>2627.02</v>
      </c>
      <c r="AC120">
        <v>1208228.08</v>
      </c>
      <c r="AD120">
        <v>96725</v>
      </c>
      <c r="AE120">
        <v>1511846.08</v>
      </c>
      <c r="AF120">
        <v>800</v>
      </c>
      <c r="AG120">
        <v>3500</v>
      </c>
      <c r="AH120">
        <v>797042.11</v>
      </c>
      <c r="AI120">
        <v>37840.78</v>
      </c>
      <c r="AM120">
        <v>98020.5</v>
      </c>
      <c r="AP120" s="123">
        <f t="shared" si="11"/>
        <v>939132.22</v>
      </c>
      <c r="AQ120" s="129">
        <f t="shared" si="12"/>
        <v>68707.010000000009</v>
      </c>
      <c r="AR120" s="142">
        <f t="shared" si="13"/>
        <v>870425.21</v>
      </c>
      <c r="AS120" s="143">
        <f t="shared" si="14"/>
        <v>2539259.37</v>
      </c>
      <c r="AT120" s="143">
        <f t="shared" si="15"/>
        <v>2449049.4699999997</v>
      </c>
      <c r="AU120" s="125">
        <f t="shared" si="10"/>
        <v>90209.900000000373</v>
      </c>
    </row>
    <row r="121" spans="1:47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2246</v>
      </c>
      <c r="F121">
        <v>203719.26</v>
      </c>
      <c r="G121">
        <v>0</v>
      </c>
      <c r="H121">
        <v>150549.62</v>
      </c>
      <c r="K121">
        <v>1</v>
      </c>
      <c r="L121">
        <v>55463.96</v>
      </c>
      <c r="P121">
        <v>40305</v>
      </c>
      <c r="R121">
        <v>78500</v>
      </c>
      <c r="U121">
        <v>2820431.71</v>
      </c>
      <c r="V121">
        <v>-5267851.72</v>
      </c>
      <c r="W121">
        <v>2682356.15</v>
      </c>
      <c r="Y121">
        <v>1078192.07</v>
      </c>
      <c r="Z121">
        <v>40000</v>
      </c>
      <c r="AA121">
        <v>771.94</v>
      </c>
      <c r="AC121">
        <v>820080</v>
      </c>
      <c r="AD121">
        <v>65800</v>
      </c>
      <c r="AE121">
        <v>992787</v>
      </c>
      <c r="AF121">
        <v>14620</v>
      </c>
      <c r="AH121">
        <v>571907.03</v>
      </c>
      <c r="AI121">
        <v>3333.28</v>
      </c>
      <c r="AM121">
        <v>366204</v>
      </c>
      <c r="AP121" s="123">
        <f t="shared" si="11"/>
        <v>354268.88</v>
      </c>
      <c r="AQ121" s="129">
        <f t="shared" si="12"/>
        <v>118805</v>
      </c>
      <c r="AR121" s="142">
        <f t="shared" si="13"/>
        <v>235463.88</v>
      </c>
      <c r="AS121" s="143">
        <f t="shared" si="14"/>
        <v>2004844.01</v>
      </c>
      <c r="AT121" s="143">
        <f t="shared" si="15"/>
        <v>1948851.31</v>
      </c>
      <c r="AU121" s="125">
        <f t="shared" si="10"/>
        <v>55992.699999999953</v>
      </c>
    </row>
    <row r="122" spans="1:47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2247</v>
      </c>
      <c r="F122">
        <v>1196666.26</v>
      </c>
      <c r="G122">
        <v>0</v>
      </c>
      <c r="H122">
        <v>76822.740000000005</v>
      </c>
      <c r="K122">
        <v>3.37</v>
      </c>
      <c r="L122">
        <v>104926.1</v>
      </c>
      <c r="O122">
        <v>12000</v>
      </c>
      <c r="P122">
        <v>130424.37</v>
      </c>
      <c r="R122">
        <v>1231.9000000000001</v>
      </c>
      <c r="U122">
        <v>1270310.74</v>
      </c>
      <c r="V122">
        <v>-1846260.12</v>
      </c>
      <c r="W122">
        <v>2132666.9300000002</v>
      </c>
      <c r="Y122">
        <v>749807.75</v>
      </c>
      <c r="Z122">
        <v>50000</v>
      </c>
      <c r="AA122">
        <v>3858.09</v>
      </c>
      <c r="AC122">
        <v>637476</v>
      </c>
      <c r="AD122">
        <v>59600</v>
      </c>
      <c r="AE122">
        <v>986734</v>
      </c>
      <c r="AH122">
        <v>809073.14</v>
      </c>
      <c r="AI122">
        <v>20770.05</v>
      </c>
      <c r="AM122">
        <v>6120</v>
      </c>
      <c r="AP122" s="123">
        <f t="shared" si="11"/>
        <v>1273489</v>
      </c>
      <c r="AQ122" s="129">
        <f t="shared" si="12"/>
        <v>143656.26999999999</v>
      </c>
      <c r="AR122" s="142">
        <f t="shared" si="13"/>
        <v>1129832.73</v>
      </c>
      <c r="AS122" s="143">
        <f t="shared" si="14"/>
        <v>1500741.8399999999</v>
      </c>
      <c r="AT122" s="143">
        <f t="shared" si="15"/>
        <v>1822697.1900000002</v>
      </c>
      <c r="AU122" s="125">
        <f t="shared" si="10"/>
        <v>-321955.35000000033</v>
      </c>
    </row>
    <row r="123" spans="1:47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2248</v>
      </c>
      <c r="F123">
        <v>1034275.87</v>
      </c>
      <c r="G123">
        <v>0</v>
      </c>
      <c r="H123">
        <v>186349.82</v>
      </c>
      <c r="K123">
        <v>711023.87</v>
      </c>
      <c r="L123">
        <v>26657.9</v>
      </c>
      <c r="P123">
        <v>57219</v>
      </c>
      <c r="R123">
        <v>240</v>
      </c>
      <c r="U123">
        <v>-870751.37</v>
      </c>
      <c r="W123">
        <v>2748053.22</v>
      </c>
      <c r="Y123">
        <v>1401105.48</v>
      </c>
      <c r="AA123">
        <v>2864.96</v>
      </c>
      <c r="AC123">
        <v>940431</v>
      </c>
      <c r="AD123">
        <v>250747</v>
      </c>
      <c r="AE123">
        <v>1462147</v>
      </c>
      <c r="AF123">
        <v>5240</v>
      </c>
      <c r="AG123">
        <v>22222</v>
      </c>
      <c r="AH123">
        <v>906875.95</v>
      </c>
      <c r="AI123">
        <v>32442.78</v>
      </c>
      <c r="AM123">
        <v>142674.1</v>
      </c>
      <c r="AP123" s="123">
        <f t="shared" si="11"/>
        <v>1220625.69</v>
      </c>
      <c r="AQ123" s="129">
        <f t="shared" si="12"/>
        <v>57459</v>
      </c>
      <c r="AR123" s="142">
        <f t="shared" si="13"/>
        <v>1163166.69</v>
      </c>
      <c r="AS123" s="143">
        <f t="shared" si="14"/>
        <v>2595148.44</v>
      </c>
      <c r="AT123" s="143">
        <f t="shared" si="15"/>
        <v>2571601.83</v>
      </c>
      <c r="AU123" s="125">
        <f t="shared" si="10"/>
        <v>23546.60999999987</v>
      </c>
    </row>
    <row r="124" spans="1:47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2249</v>
      </c>
      <c r="F124">
        <v>738943.93</v>
      </c>
      <c r="G124">
        <v>0</v>
      </c>
      <c r="H124">
        <v>118803.32</v>
      </c>
      <c r="K124">
        <v>252140.88</v>
      </c>
      <c r="L124">
        <v>419868.24</v>
      </c>
      <c r="P124">
        <v>46975</v>
      </c>
      <c r="R124">
        <v>243.1</v>
      </c>
      <c r="U124">
        <v>-828623.01</v>
      </c>
      <c r="W124">
        <v>2407634.36</v>
      </c>
      <c r="Y124">
        <v>657318.19999999995</v>
      </c>
      <c r="AA124">
        <v>2173.9299999999998</v>
      </c>
      <c r="AC124">
        <v>562968</v>
      </c>
      <c r="AD124">
        <v>330867.05</v>
      </c>
      <c r="AE124">
        <v>822681</v>
      </c>
      <c r="AG124">
        <v>12760</v>
      </c>
      <c r="AH124">
        <v>670901.47</v>
      </c>
      <c r="AI124">
        <v>22410.16</v>
      </c>
      <c r="AM124">
        <v>121047.63</v>
      </c>
      <c r="AP124" s="123">
        <f t="shared" si="11"/>
        <v>857747.25</v>
      </c>
      <c r="AQ124" s="129">
        <f t="shared" si="12"/>
        <v>47218.1</v>
      </c>
      <c r="AR124" s="142">
        <f t="shared" si="13"/>
        <v>810529.15</v>
      </c>
      <c r="AS124" s="143">
        <f t="shared" si="14"/>
        <v>1553327.18</v>
      </c>
      <c r="AT124" s="143">
        <f t="shared" si="15"/>
        <v>1649800.2599999998</v>
      </c>
      <c r="AU124" s="125">
        <f t="shared" si="10"/>
        <v>-96473.079999999842</v>
      </c>
    </row>
    <row r="125" spans="1:47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2250</v>
      </c>
      <c r="F125">
        <v>1131244.07</v>
      </c>
      <c r="G125">
        <v>0</v>
      </c>
      <c r="H125">
        <v>133424.47</v>
      </c>
      <c r="K125">
        <v>1965036.93</v>
      </c>
      <c r="L125">
        <v>50232.3</v>
      </c>
      <c r="O125">
        <v>3640</v>
      </c>
      <c r="P125">
        <v>45909.5</v>
      </c>
      <c r="R125">
        <v>1011.04</v>
      </c>
      <c r="U125">
        <v>178772.51</v>
      </c>
      <c r="V125">
        <v>-1008831.64</v>
      </c>
      <c r="W125">
        <v>3580405.02</v>
      </c>
      <c r="Y125">
        <v>234469.75</v>
      </c>
      <c r="Z125">
        <v>666520</v>
      </c>
      <c r="AA125">
        <v>2157.0500000000002</v>
      </c>
      <c r="AC125">
        <v>599368</v>
      </c>
      <c r="AD125">
        <v>746331.88</v>
      </c>
      <c r="AE125">
        <v>1064815</v>
      </c>
      <c r="AF125">
        <v>790</v>
      </c>
      <c r="AG125">
        <v>760</v>
      </c>
      <c r="AH125">
        <v>643950.34</v>
      </c>
      <c r="AI125">
        <v>47500</v>
      </c>
      <c r="AM125">
        <v>12000</v>
      </c>
      <c r="AP125" s="123">
        <f t="shared" si="11"/>
        <v>1264668.54</v>
      </c>
      <c r="AQ125" s="129">
        <f t="shared" si="12"/>
        <v>50560.54</v>
      </c>
      <c r="AR125" s="142">
        <f t="shared" si="13"/>
        <v>1214108</v>
      </c>
      <c r="AS125" s="143">
        <f t="shared" si="14"/>
        <v>2248846.6800000002</v>
      </c>
      <c r="AT125" s="143">
        <f t="shared" si="15"/>
        <v>1769815.3399999999</v>
      </c>
      <c r="AU125" s="125">
        <f t="shared" si="10"/>
        <v>479031.34000000032</v>
      </c>
    </row>
    <row r="126" spans="1:47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2251</v>
      </c>
      <c r="F126">
        <v>1638774.05</v>
      </c>
      <c r="G126">
        <v>0</v>
      </c>
      <c r="H126">
        <v>113269.02</v>
      </c>
      <c r="K126">
        <v>0</v>
      </c>
      <c r="L126">
        <v>30156.52</v>
      </c>
      <c r="P126">
        <v>15325</v>
      </c>
      <c r="R126">
        <v>0</v>
      </c>
      <c r="U126">
        <v>1519628.46</v>
      </c>
      <c r="V126">
        <v>-2041809.05</v>
      </c>
      <c r="W126">
        <v>2242898.44</v>
      </c>
      <c r="Y126">
        <v>652337.92000000004</v>
      </c>
      <c r="Z126">
        <v>70000</v>
      </c>
      <c r="AA126">
        <v>4260.9399999999996</v>
      </c>
      <c r="AC126">
        <v>1024520</v>
      </c>
      <c r="AD126">
        <v>65132</v>
      </c>
      <c r="AE126">
        <v>1126020</v>
      </c>
      <c r="AH126">
        <v>640724.12</v>
      </c>
      <c r="AI126">
        <v>3080</v>
      </c>
      <c r="AM126">
        <v>270</v>
      </c>
      <c r="AP126" s="123">
        <f t="shared" si="11"/>
        <v>1752043.07</v>
      </c>
      <c r="AQ126" s="129">
        <f t="shared" si="12"/>
        <v>15325</v>
      </c>
      <c r="AR126" s="142">
        <f t="shared" si="13"/>
        <v>1736718.07</v>
      </c>
      <c r="AS126" s="143">
        <f t="shared" si="14"/>
        <v>1816250.8599999999</v>
      </c>
      <c r="AT126" s="143">
        <f t="shared" si="15"/>
        <v>1770094.12</v>
      </c>
      <c r="AU126" s="125">
        <f t="shared" si="10"/>
        <v>46156.739999999758</v>
      </c>
    </row>
    <row r="127" spans="1:47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2252</v>
      </c>
      <c r="F127">
        <v>897418.28</v>
      </c>
      <c r="G127">
        <v>0</v>
      </c>
      <c r="H127">
        <v>20999.89</v>
      </c>
      <c r="K127">
        <v>2</v>
      </c>
      <c r="L127">
        <v>625053.22</v>
      </c>
      <c r="P127">
        <v>93398.06</v>
      </c>
      <c r="R127">
        <v>1137</v>
      </c>
      <c r="U127">
        <v>-2313901.89</v>
      </c>
      <c r="W127">
        <v>3888577.4</v>
      </c>
      <c r="Y127">
        <v>309561</v>
      </c>
      <c r="Z127">
        <v>43600</v>
      </c>
      <c r="AA127">
        <v>2559.34</v>
      </c>
      <c r="AC127">
        <v>835513.8</v>
      </c>
      <c r="AD127">
        <v>234142.4</v>
      </c>
      <c r="AE127">
        <v>976609.8</v>
      </c>
      <c r="AF127">
        <v>2160</v>
      </c>
      <c r="AH127">
        <v>554042.92000000004</v>
      </c>
      <c r="AI127">
        <v>18301</v>
      </c>
      <c r="AP127" s="123">
        <f t="shared" si="11"/>
        <v>918418.17</v>
      </c>
      <c r="AQ127" s="129">
        <f t="shared" si="12"/>
        <v>94535.06</v>
      </c>
      <c r="AR127" s="142">
        <f t="shared" si="13"/>
        <v>823883.1100000001</v>
      </c>
      <c r="AS127" s="143">
        <f t="shared" si="14"/>
        <v>1425376.54</v>
      </c>
      <c r="AT127" s="143">
        <f t="shared" si="15"/>
        <v>1551113.7200000002</v>
      </c>
      <c r="AU127" s="125">
        <f t="shared" si="10"/>
        <v>-125737.18000000017</v>
      </c>
    </row>
    <row r="128" spans="1:47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2253</v>
      </c>
      <c r="F128">
        <v>317377.42</v>
      </c>
      <c r="G128">
        <v>0</v>
      </c>
      <c r="H128">
        <v>59222.42</v>
      </c>
      <c r="K128">
        <v>2664155.4500000002</v>
      </c>
      <c r="L128">
        <v>12</v>
      </c>
      <c r="P128">
        <v>52937.599999999999</v>
      </c>
      <c r="R128">
        <v>0</v>
      </c>
      <c r="U128">
        <v>-4470356.71</v>
      </c>
      <c r="V128">
        <v>1498276.15</v>
      </c>
      <c r="W128">
        <v>6097995.7300000004</v>
      </c>
      <c r="Y128">
        <v>845375.78</v>
      </c>
      <c r="AA128">
        <v>1073.54</v>
      </c>
      <c r="AC128">
        <v>468468</v>
      </c>
      <c r="AD128">
        <v>67652.02</v>
      </c>
      <c r="AE128">
        <v>808293</v>
      </c>
      <c r="AF128">
        <v>970</v>
      </c>
      <c r="AG128">
        <v>970</v>
      </c>
      <c r="AH128">
        <v>476981.22</v>
      </c>
      <c r="AI128">
        <v>136666.54999999999</v>
      </c>
      <c r="AM128">
        <v>96774.05</v>
      </c>
      <c r="AP128" s="123">
        <f t="shared" si="11"/>
        <v>376599.83999999997</v>
      </c>
      <c r="AQ128" s="129">
        <f t="shared" si="12"/>
        <v>52937.599999999999</v>
      </c>
      <c r="AR128" s="142">
        <f t="shared" si="13"/>
        <v>323662.24</v>
      </c>
      <c r="AS128" s="143">
        <f t="shared" si="14"/>
        <v>1382569.34</v>
      </c>
      <c r="AT128" s="143">
        <f t="shared" si="15"/>
        <v>1520654.82</v>
      </c>
      <c r="AU128" s="125">
        <f t="shared" si="10"/>
        <v>-138085.47999999998</v>
      </c>
    </row>
    <row r="129" spans="1:47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2254</v>
      </c>
      <c r="F129">
        <v>1432916.51</v>
      </c>
      <c r="G129">
        <v>137476</v>
      </c>
      <c r="H129">
        <v>485301.79</v>
      </c>
      <c r="K129">
        <v>304569.09000000003</v>
      </c>
      <c r="L129">
        <v>749016.19</v>
      </c>
      <c r="O129">
        <v>0</v>
      </c>
      <c r="P129">
        <v>110899.06</v>
      </c>
      <c r="R129">
        <v>5500</v>
      </c>
      <c r="T129">
        <v>268853</v>
      </c>
      <c r="V129">
        <v>-2154374.48</v>
      </c>
      <c r="W129">
        <v>3801437.29</v>
      </c>
      <c r="Y129">
        <v>1675363.76</v>
      </c>
      <c r="AA129">
        <v>3051.85</v>
      </c>
      <c r="AC129">
        <v>2039631.6</v>
      </c>
      <c r="AD129">
        <v>1832766.27</v>
      </c>
      <c r="AE129">
        <v>2640298.2000000002</v>
      </c>
      <c r="AG129">
        <v>18476</v>
      </c>
      <c r="AH129">
        <v>1378555.71</v>
      </c>
      <c r="AI129">
        <v>146307.85999999999</v>
      </c>
      <c r="AM129">
        <v>290211</v>
      </c>
      <c r="AP129" s="123">
        <f t="shared" si="11"/>
        <v>2055694.3</v>
      </c>
      <c r="AQ129" s="129">
        <f t="shared" si="12"/>
        <v>116399.06</v>
      </c>
      <c r="AR129" s="142">
        <f t="shared" si="13"/>
        <v>1939295.24</v>
      </c>
      <c r="AS129" s="143">
        <f t="shared" si="14"/>
        <v>5550813.4800000004</v>
      </c>
      <c r="AT129" s="143">
        <f t="shared" si="15"/>
        <v>4473848.7699999996</v>
      </c>
      <c r="AU129" s="125">
        <f t="shared" si="10"/>
        <v>1076964.7100000009</v>
      </c>
    </row>
    <row r="130" spans="1:47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2255</v>
      </c>
      <c r="F130">
        <v>361482.4</v>
      </c>
      <c r="G130">
        <v>54516.87</v>
      </c>
      <c r="H130">
        <v>224972.7</v>
      </c>
      <c r="K130">
        <v>260771.6</v>
      </c>
      <c r="L130">
        <v>164712.29999999999</v>
      </c>
      <c r="O130">
        <v>5300</v>
      </c>
      <c r="P130">
        <v>69391.67</v>
      </c>
      <c r="R130">
        <v>6704</v>
      </c>
      <c r="T130">
        <v>172160</v>
      </c>
      <c r="V130">
        <v>-1019228.06</v>
      </c>
      <c r="W130">
        <v>2453088.7400000002</v>
      </c>
      <c r="Y130">
        <v>1123057.33</v>
      </c>
      <c r="AA130">
        <v>788.66</v>
      </c>
      <c r="AC130">
        <v>1308141.1000000001</v>
      </c>
      <c r="AD130">
        <v>98200</v>
      </c>
      <c r="AE130">
        <v>1904048.1</v>
      </c>
      <c r="AF130">
        <v>19900</v>
      </c>
      <c r="AH130">
        <v>984003.91</v>
      </c>
      <c r="AI130">
        <v>48010.65</v>
      </c>
      <c r="AM130">
        <v>195184.91</v>
      </c>
      <c r="AP130" s="123">
        <f t="shared" si="11"/>
        <v>640971.97</v>
      </c>
      <c r="AQ130" s="129">
        <f t="shared" si="12"/>
        <v>81395.67</v>
      </c>
      <c r="AR130" s="142">
        <f t="shared" si="13"/>
        <v>559576.29999999993</v>
      </c>
      <c r="AS130" s="143">
        <f t="shared" si="14"/>
        <v>2530187.09</v>
      </c>
      <c r="AT130" s="143">
        <f t="shared" si="15"/>
        <v>3151147.5700000003</v>
      </c>
      <c r="AU130" s="125">
        <f t="shared" ref="AU130:AU191" si="16">AS130-AT130</f>
        <v>-620960.48000000045</v>
      </c>
    </row>
    <row r="131" spans="1:47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2256</v>
      </c>
      <c r="F131">
        <v>2088716.17</v>
      </c>
      <c r="G131">
        <v>436345.31</v>
      </c>
      <c r="H131">
        <v>776084</v>
      </c>
      <c r="K131">
        <v>183485.52</v>
      </c>
      <c r="L131">
        <v>391738.7</v>
      </c>
      <c r="O131">
        <v>0</v>
      </c>
      <c r="P131">
        <v>192019.12</v>
      </c>
      <c r="R131">
        <v>5673.9</v>
      </c>
      <c r="T131">
        <v>698200</v>
      </c>
      <c r="V131">
        <v>130827.36</v>
      </c>
      <c r="W131">
        <v>3154881.69</v>
      </c>
      <c r="Y131">
        <v>2270649.64</v>
      </c>
      <c r="Z131">
        <v>1088538</v>
      </c>
      <c r="AA131">
        <v>4776.75</v>
      </c>
      <c r="AC131">
        <v>1697675.01</v>
      </c>
      <c r="AD131">
        <v>182360</v>
      </c>
      <c r="AE131">
        <v>2083051.01</v>
      </c>
      <c r="AF131">
        <v>10292</v>
      </c>
      <c r="AH131">
        <v>2970891.05</v>
      </c>
      <c r="AI131">
        <v>161835.71</v>
      </c>
      <c r="AM131">
        <v>323162</v>
      </c>
      <c r="AP131" s="123">
        <f t="shared" si="11"/>
        <v>3301145.48</v>
      </c>
      <c r="AQ131" s="129">
        <f t="shared" si="12"/>
        <v>197693.02</v>
      </c>
      <c r="AR131" s="142">
        <f t="shared" si="13"/>
        <v>3103452.46</v>
      </c>
      <c r="AS131" s="143">
        <f t="shared" si="14"/>
        <v>5243999.4000000004</v>
      </c>
      <c r="AT131" s="143">
        <f t="shared" si="15"/>
        <v>5549231.7699999996</v>
      </c>
      <c r="AU131" s="125">
        <f t="shared" si="16"/>
        <v>-305232.36999999918</v>
      </c>
    </row>
    <row r="132" spans="1:47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2257</v>
      </c>
      <c r="F132">
        <v>1724695.82</v>
      </c>
      <c r="G132">
        <v>125000</v>
      </c>
      <c r="H132">
        <v>159085.73000000001</v>
      </c>
      <c r="K132">
        <v>66786.38</v>
      </c>
      <c r="L132">
        <v>514137.69</v>
      </c>
      <c r="O132">
        <v>0</v>
      </c>
      <c r="P132">
        <v>121841.4</v>
      </c>
      <c r="R132">
        <v>6160</v>
      </c>
      <c r="T132">
        <v>352398</v>
      </c>
      <c r="U132">
        <v>-132601.09</v>
      </c>
      <c r="V132">
        <v>1374998.29</v>
      </c>
      <c r="W132">
        <v>1192306.58</v>
      </c>
      <c r="Y132">
        <v>1820852.23</v>
      </c>
      <c r="Z132">
        <v>476984</v>
      </c>
      <c r="AA132">
        <v>3336.15</v>
      </c>
      <c r="AC132">
        <v>950213</v>
      </c>
      <c r="AD132">
        <v>152000</v>
      </c>
      <c r="AE132">
        <v>1561303</v>
      </c>
      <c r="AF132">
        <v>20580</v>
      </c>
      <c r="AH132">
        <v>1608572.23</v>
      </c>
      <c r="AI132">
        <v>124170.71</v>
      </c>
      <c r="AM132">
        <v>414157</v>
      </c>
      <c r="AP132" s="123">
        <f t="shared" si="11"/>
        <v>2008781.55</v>
      </c>
      <c r="AQ132" s="129">
        <f t="shared" si="12"/>
        <v>128001.4</v>
      </c>
      <c r="AR132" s="142">
        <f t="shared" si="13"/>
        <v>1880780.1500000001</v>
      </c>
      <c r="AS132" s="143">
        <f t="shared" si="14"/>
        <v>3403385.38</v>
      </c>
      <c r="AT132" s="143">
        <f t="shared" si="15"/>
        <v>3728782.94</v>
      </c>
      <c r="AU132" s="125">
        <f t="shared" si="16"/>
        <v>-325397.56000000006</v>
      </c>
    </row>
    <row r="133" spans="1:47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2258</v>
      </c>
      <c r="F133">
        <v>1068065.95</v>
      </c>
      <c r="G133">
        <v>84208.5</v>
      </c>
      <c r="H133">
        <v>3330.41</v>
      </c>
      <c r="K133">
        <v>223976.22</v>
      </c>
      <c r="L133">
        <v>189127.59</v>
      </c>
      <c r="O133">
        <v>6000</v>
      </c>
      <c r="P133">
        <v>82655.34</v>
      </c>
      <c r="R133">
        <v>4748.42</v>
      </c>
      <c r="T133">
        <v>9000</v>
      </c>
      <c r="V133">
        <v>-350886.08</v>
      </c>
      <c r="W133">
        <v>2072080.16</v>
      </c>
      <c r="Y133">
        <v>772315.57</v>
      </c>
      <c r="Z133">
        <v>199840</v>
      </c>
      <c r="AA133">
        <v>2964.78</v>
      </c>
      <c r="AC133">
        <v>1268071.1399999999</v>
      </c>
      <c r="AD133">
        <v>460184.34</v>
      </c>
      <c r="AE133">
        <v>1602341.3</v>
      </c>
      <c r="AF133">
        <v>3000</v>
      </c>
      <c r="AH133">
        <v>1015118.91</v>
      </c>
      <c r="AI133">
        <v>91302.45</v>
      </c>
      <c r="AM133">
        <v>246502.34</v>
      </c>
      <c r="AP133" s="123">
        <f t="shared" si="11"/>
        <v>1155604.8599999999</v>
      </c>
      <c r="AQ133" s="129">
        <f t="shared" si="12"/>
        <v>93403.76</v>
      </c>
      <c r="AR133" s="142">
        <f t="shared" si="13"/>
        <v>1062201.0999999999</v>
      </c>
      <c r="AS133" s="143">
        <f t="shared" si="14"/>
        <v>2703375.8299999996</v>
      </c>
      <c r="AT133" s="143">
        <f t="shared" si="15"/>
        <v>2958265</v>
      </c>
      <c r="AU133" s="125">
        <f t="shared" si="16"/>
        <v>-254889.17000000039</v>
      </c>
    </row>
    <row r="134" spans="1:47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2259</v>
      </c>
      <c r="F134">
        <v>1225579.82</v>
      </c>
      <c r="G134">
        <v>191626.46</v>
      </c>
      <c r="H134">
        <v>349228.93</v>
      </c>
      <c r="K134">
        <v>278798.17</v>
      </c>
      <c r="L134">
        <v>173866.07</v>
      </c>
      <c r="P134">
        <v>275495.45</v>
      </c>
      <c r="R134">
        <v>4735.8999999999996</v>
      </c>
      <c r="T134">
        <v>24000</v>
      </c>
      <c r="V134">
        <v>-1146057.01</v>
      </c>
      <c r="W134">
        <v>3517785.78</v>
      </c>
      <c r="Y134">
        <v>3525456.88</v>
      </c>
      <c r="Z134">
        <v>341470</v>
      </c>
      <c r="AA134">
        <v>2919.04</v>
      </c>
      <c r="AC134">
        <v>1420972</v>
      </c>
      <c r="AD134">
        <v>18700</v>
      </c>
      <c r="AE134">
        <v>1868909</v>
      </c>
      <c r="AH134">
        <v>2083042.65</v>
      </c>
      <c r="AI134">
        <v>47292.93</v>
      </c>
      <c r="AM134">
        <v>1767134.01</v>
      </c>
      <c r="AP134" s="123">
        <f t="shared" si="11"/>
        <v>1766435.21</v>
      </c>
      <c r="AQ134" s="129">
        <f t="shared" si="12"/>
        <v>280231.35000000003</v>
      </c>
      <c r="AR134" s="142">
        <f t="shared" si="13"/>
        <v>1486203.8599999999</v>
      </c>
      <c r="AS134" s="143">
        <f t="shared" si="14"/>
        <v>5309517.92</v>
      </c>
      <c r="AT134" s="143">
        <f t="shared" si="15"/>
        <v>5766378.5899999999</v>
      </c>
      <c r="AU134" s="125">
        <f t="shared" si="16"/>
        <v>-456860.66999999993</v>
      </c>
    </row>
    <row r="135" spans="1:47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2260</v>
      </c>
      <c r="F135">
        <v>546167.65</v>
      </c>
      <c r="G135">
        <v>46709.91</v>
      </c>
      <c r="H135">
        <v>0</v>
      </c>
      <c r="K135">
        <v>219847.78</v>
      </c>
      <c r="L135">
        <v>78057.210000000006</v>
      </c>
      <c r="O135">
        <v>0</v>
      </c>
      <c r="P135">
        <v>110322.73</v>
      </c>
      <c r="R135">
        <v>3490</v>
      </c>
      <c r="T135">
        <v>23730</v>
      </c>
      <c r="V135">
        <v>-1471709.15</v>
      </c>
      <c r="W135">
        <v>2461639.23</v>
      </c>
      <c r="Y135">
        <v>772629.29</v>
      </c>
      <c r="AA135">
        <v>1621.75</v>
      </c>
      <c r="AC135">
        <v>1632799.35</v>
      </c>
      <c r="AD135">
        <v>434230.49</v>
      </c>
      <c r="AE135">
        <v>1897296.35</v>
      </c>
      <c r="AF135">
        <v>14566.05</v>
      </c>
      <c r="AH135">
        <v>971925.36</v>
      </c>
      <c r="AI135">
        <v>63175.05</v>
      </c>
      <c r="AM135">
        <v>131008.33</v>
      </c>
      <c r="AP135" s="123">
        <f t="shared" si="11"/>
        <v>592877.56000000006</v>
      </c>
      <c r="AQ135" s="129">
        <f t="shared" si="12"/>
        <v>113812.73</v>
      </c>
      <c r="AR135" s="142">
        <f t="shared" si="13"/>
        <v>479064.83000000007</v>
      </c>
      <c r="AS135" s="143">
        <f t="shared" si="14"/>
        <v>2841280.88</v>
      </c>
      <c r="AT135" s="143">
        <f t="shared" si="15"/>
        <v>3077971.14</v>
      </c>
      <c r="AU135" s="125">
        <f t="shared" si="16"/>
        <v>-236690.26000000024</v>
      </c>
    </row>
    <row r="136" spans="1:47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2261</v>
      </c>
      <c r="F136">
        <v>406193.51</v>
      </c>
      <c r="G136">
        <v>41277.120000000003</v>
      </c>
      <c r="H136">
        <v>145412.71</v>
      </c>
      <c r="K136">
        <v>1240507.47</v>
      </c>
      <c r="L136">
        <v>229455.91</v>
      </c>
      <c r="O136">
        <v>0</v>
      </c>
      <c r="P136">
        <v>71663.28</v>
      </c>
      <c r="R136">
        <v>2940</v>
      </c>
      <c r="T136">
        <v>94919.5</v>
      </c>
      <c r="V136">
        <v>928261.09</v>
      </c>
      <c r="W136">
        <v>1490475.39</v>
      </c>
      <c r="Y136">
        <v>740020.28</v>
      </c>
      <c r="AA136">
        <v>873.85</v>
      </c>
      <c r="AC136">
        <v>1009370</v>
      </c>
      <c r="AD136">
        <v>120235.7</v>
      </c>
      <c r="AE136">
        <v>1288532.7</v>
      </c>
      <c r="AH136">
        <v>684047.24</v>
      </c>
      <c r="AI136">
        <v>142176.06</v>
      </c>
      <c r="AM136">
        <v>281156.37</v>
      </c>
      <c r="AP136" s="123">
        <f t="shared" si="11"/>
        <v>592883.34</v>
      </c>
      <c r="AQ136" s="129">
        <f t="shared" si="12"/>
        <v>74603.28</v>
      </c>
      <c r="AR136" s="142">
        <f t="shared" si="13"/>
        <v>518280.05999999994</v>
      </c>
      <c r="AS136" s="143">
        <f t="shared" si="14"/>
        <v>1870499.8299999998</v>
      </c>
      <c r="AT136" s="143">
        <f t="shared" si="15"/>
        <v>2395912.37</v>
      </c>
      <c r="AU136" s="125">
        <f t="shared" si="16"/>
        <v>-525412.54000000027</v>
      </c>
    </row>
    <row r="137" spans="1:47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2262</v>
      </c>
      <c r="F137">
        <v>1324381.96</v>
      </c>
      <c r="G137">
        <v>72869.45</v>
      </c>
      <c r="H137">
        <v>360055.38</v>
      </c>
      <c r="K137">
        <v>921039.98</v>
      </c>
      <c r="L137">
        <v>497971.82</v>
      </c>
      <c r="O137">
        <v>3900</v>
      </c>
      <c r="P137">
        <v>134376.56</v>
      </c>
      <c r="R137">
        <v>7640</v>
      </c>
      <c r="T137">
        <v>46500</v>
      </c>
      <c r="V137">
        <v>-1117421.45</v>
      </c>
      <c r="W137">
        <v>3529981.97</v>
      </c>
      <c r="Y137">
        <v>3098649.82</v>
      </c>
      <c r="Z137">
        <v>8500</v>
      </c>
      <c r="AA137">
        <v>2224.46</v>
      </c>
      <c r="AC137">
        <v>1204258.6000000001</v>
      </c>
      <c r="AD137">
        <v>112000</v>
      </c>
      <c r="AE137">
        <v>1951463.6</v>
      </c>
      <c r="AF137">
        <v>11080</v>
      </c>
      <c r="AH137">
        <v>1552231.19</v>
      </c>
      <c r="AI137">
        <v>135052.57999999999</v>
      </c>
      <c r="AM137">
        <v>204464</v>
      </c>
      <c r="AP137" s="123">
        <f t="shared" si="11"/>
        <v>1757306.79</v>
      </c>
      <c r="AQ137" s="129">
        <f t="shared" si="12"/>
        <v>145916.56</v>
      </c>
      <c r="AR137" s="142">
        <f t="shared" si="13"/>
        <v>1611390.23</v>
      </c>
      <c r="AS137" s="143">
        <f t="shared" si="14"/>
        <v>4425632.88</v>
      </c>
      <c r="AT137" s="143">
        <f t="shared" si="15"/>
        <v>3854291.37</v>
      </c>
      <c r="AU137" s="125">
        <f t="shared" si="16"/>
        <v>571341.50999999978</v>
      </c>
    </row>
    <row r="138" spans="1:47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2263</v>
      </c>
      <c r="F138">
        <v>1063795.1200000001</v>
      </c>
      <c r="G138">
        <v>70957.03</v>
      </c>
      <c r="H138">
        <v>158911.51</v>
      </c>
      <c r="K138">
        <v>242851.63</v>
      </c>
      <c r="L138">
        <v>162708.48000000001</v>
      </c>
      <c r="O138">
        <v>0</v>
      </c>
      <c r="P138">
        <v>80915</v>
      </c>
      <c r="R138">
        <v>2216.79</v>
      </c>
      <c r="T138">
        <v>190680</v>
      </c>
      <c r="V138">
        <v>-716859.09</v>
      </c>
      <c r="W138">
        <v>1467910.57</v>
      </c>
      <c r="Y138">
        <v>3277335.97</v>
      </c>
      <c r="AA138">
        <v>1324.8</v>
      </c>
      <c r="AC138">
        <v>1129182</v>
      </c>
      <c r="AD138">
        <v>831147.77</v>
      </c>
      <c r="AE138">
        <v>1457247.84</v>
      </c>
      <c r="AF138">
        <v>3820</v>
      </c>
      <c r="AG138">
        <v>10000</v>
      </c>
      <c r="AH138">
        <v>1066505.28</v>
      </c>
      <c r="AI138">
        <v>64992.24</v>
      </c>
      <c r="AM138">
        <v>1962064.68</v>
      </c>
      <c r="AP138" s="123">
        <f t="shared" si="11"/>
        <v>1293663.6600000001</v>
      </c>
      <c r="AQ138" s="129">
        <f t="shared" si="12"/>
        <v>83131.789999999994</v>
      </c>
      <c r="AR138" s="142">
        <f t="shared" si="13"/>
        <v>1210531.8700000001</v>
      </c>
      <c r="AS138" s="143">
        <f t="shared" si="14"/>
        <v>5238990.5399999991</v>
      </c>
      <c r="AT138" s="143">
        <f t="shared" si="15"/>
        <v>4564630.04</v>
      </c>
      <c r="AU138" s="125">
        <f t="shared" si="16"/>
        <v>674360.49999999907</v>
      </c>
    </row>
    <row r="139" spans="1:47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2264</v>
      </c>
      <c r="F139">
        <v>743864.75</v>
      </c>
      <c r="G139">
        <v>238905.09</v>
      </c>
      <c r="H139">
        <v>82755.28</v>
      </c>
      <c r="K139">
        <v>165117.85999999999</v>
      </c>
      <c r="L139">
        <v>819991.52</v>
      </c>
      <c r="O139">
        <v>50649</v>
      </c>
      <c r="P139">
        <v>112365.15</v>
      </c>
      <c r="R139">
        <v>4147.8999999999996</v>
      </c>
      <c r="T139">
        <v>9998</v>
      </c>
      <c r="V139">
        <v>662715.4</v>
      </c>
      <c r="W139">
        <v>431311.75</v>
      </c>
      <c r="Y139">
        <v>3778932.9</v>
      </c>
      <c r="Z139">
        <v>68000</v>
      </c>
      <c r="AA139">
        <v>1912.79</v>
      </c>
      <c r="AC139">
        <v>1068781</v>
      </c>
      <c r="AD139">
        <v>1172308.8999999999</v>
      </c>
      <c r="AE139">
        <v>1442529</v>
      </c>
      <c r="AH139">
        <v>1178061.6299999999</v>
      </c>
      <c r="AI139">
        <v>201454.27</v>
      </c>
      <c r="AM139">
        <v>2488443.39</v>
      </c>
      <c r="AP139" s="123">
        <f t="shared" ref="AP139:AP202" si="17">SUM(F139:I139)</f>
        <v>1065525.1199999999</v>
      </c>
      <c r="AQ139" s="129">
        <f t="shared" ref="AQ139:AQ202" si="18">SUM(O139:S139)</f>
        <v>167162.04999999999</v>
      </c>
      <c r="AR139" s="142">
        <f t="shared" ref="AR139:AR202" si="19">AP139-AQ139</f>
        <v>898363.06999999983</v>
      </c>
      <c r="AS139" s="143">
        <f t="shared" ref="AS139:AS202" si="20">SUM(X139:AD139)</f>
        <v>6089935.5899999999</v>
      </c>
      <c r="AT139" s="143">
        <f t="shared" ref="AT139:AT202" si="21">SUM(AE139:AO139)</f>
        <v>5310488.29</v>
      </c>
      <c r="AU139" s="125">
        <f t="shared" si="16"/>
        <v>779447.29999999981</v>
      </c>
    </row>
    <row r="140" spans="1:47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2265</v>
      </c>
      <c r="F140">
        <v>508961.73</v>
      </c>
      <c r="G140">
        <v>76878.89</v>
      </c>
      <c r="H140">
        <v>324859.33</v>
      </c>
      <c r="K140">
        <v>319269.15000000002</v>
      </c>
      <c r="L140">
        <v>273983.61</v>
      </c>
      <c r="O140">
        <v>0</v>
      </c>
      <c r="P140">
        <v>80646.600000000006</v>
      </c>
      <c r="R140">
        <v>2922</v>
      </c>
      <c r="V140">
        <v>-553604.82999999996</v>
      </c>
      <c r="W140">
        <v>2115546</v>
      </c>
      <c r="Y140">
        <v>1273846.3500000001</v>
      </c>
      <c r="Z140">
        <v>15000</v>
      </c>
      <c r="AA140">
        <v>1335.24</v>
      </c>
      <c r="AC140">
        <v>1281910</v>
      </c>
      <c r="AD140">
        <v>51900</v>
      </c>
      <c r="AE140">
        <v>1535026</v>
      </c>
      <c r="AF140">
        <v>2960</v>
      </c>
      <c r="AH140">
        <v>955156.93</v>
      </c>
      <c r="AI140">
        <v>98229.92</v>
      </c>
      <c r="AM140">
        <v>174175.8</v>
      </c>
      <c r="AP140" s="123">
        <f t="shared" si="17"/>
        <v>910699.95</v>
      </c>
      <c r="AQ140" s="129">
        <f t="shared" si="18"/>
        <v>83568.600000000006</v>
      </c>
      <c r="AR140" s="142">
        <f t="shared" si="19"/>
        <v>827131.35</v>
      </c>
      <c r="AS140" s="143">
        <f t="shared" si="20"/>
        <v>2623991.59</v>
      </c>
      <c r="AT140" s="143">
        <f t="shared" si="21"/>
        <v>2765548.65</v>
      </c>
      <c r="AU140" s="125">
        <f t="shared" si="16"/>
        <v>-141557.06000000006</v>
      </c>
    </row>
    <row r="141" spans="1:47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2266</v>
      </c>
      <c r="F141">
        <v>172941.25</v>
      </c>
      <c r="G141">
        <v>39519.589999999997</v>
      </c>
      <c r="H141">
        <v>132127.04999999999</v>
      </c>
      <c r="K141">
        <v>586683.21</v>
      </c>
      <c r="L141">
        <v>138887.26</v>
      </c>
      <c r="P141">
        <v>137284.26999999999</v>
      </c>
      <c r="R141">
        <v>4300</v>
      </c>
      <c r="V141">
        <v>-1386372.6</v>
      </c>
      <c r="W141">
        <v>2263113.85</v>
      </c>
      <c r="Y141">
        <v>669855.18000000005</v>
      </c>
      <c r="Z141">
        <v>230</v>
      </c>
      <c r="AA141">
        <v>234.67</v>
      </c>
      <c r="AC141">
        <v>2039541</v>
      </c>
      <c r="AD141">
        <v>324485.86</v>
      </c>
      <c r="AE141">
        <v>2419880</v>
      </c>
      <c r="AH141">
        <v>287234.76</v>
      </c>
      <c r="AI141">
        <v>63468.88</v>
      </c>
      <c r="AM141">
        <v>211930.23</v>
      </c>
      <c r="AP141" s="123">
        <f t="shared" si="17"/>
        <v>344587.89</v>
      </c>
      <c r="AQ141" s="129">
        <f t="shared" si="18"/>
        <v>141584.26999999999</v>
      </c>
      <c r="AR141" s="142">
        <f t="shared" si="19"/>
        <v>203003.62000000002</v>
      </c>
      <c r="AS141" s="143">
        <f t="shared" si="20"/>
        <v>3034346.71</v>
      </c>
      <c r="AT141" s="143">
        <f t="shared" si="21"/>
        <v>2982513.8699999996</v>
      </c>
      <c r="AU141" s="125">
        <f t="shared" si="16"/>
        <v>51832.840000000317</v>
      </c>
    </row>
    <row r="142" spans="1:47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2267</v>
      </c>
      <c r="F142">
        <v>587692.41</v>
      </c>
      <c r="G142">
        <v>266833.21999999997</v>
      </c>
      <c r="H142">
        <v>382396.82</v>
      </c>
      <c r="K142">
        <v>453949.18</v>
      </c>
      <c r="L142">
        <v>164948.25</v>
      </c>
      <c r="O142">
        <v>2000</v>
      </c>
      <c r="P142">
        <v>94575.67</v>
      </c>
      <c r="Q142">
        <v>137392.9</v>
      </c>
      <c r="R142">
        <v>13909.09</v>
      </c>
      <c r="V142">
        <v>-1265198.32</v>
      </c>
      <c r="W142">
        <v>2512572.4500000002</v>
      </c>
      <c r="Y142">
        <v>2337508.94</v>
      </c>
      <c r="Z142">
        <v>43300</v>
      </c>
      <c r="AA142">
        <v>1352.05</v>
      </c>
      <c r="AC142">
        <v>1521387.2</v>
      </c>
      <c r="AD142">
        <v>595457.35</v>
      </c>
      <c r="AE142">
        <v>2037962.2</v>
      </c>
      <c r="AF142">
        <v>10160</v>
      </c>
      <c r="AH142">
        <v>1357141.23</v>
      </c>
      <c r="AI142">
        <v>76964.179999999993</v>
      </c>
      <c r="AM142">
        <v>656209.84</v>
      </c>
      <c r="AP142" s="123">
        <f t="shared" si="17"/>
        <v>1236922.45</v>
      </c>
      <c r="AQ142" s="129">
        <f t="shared" si="18"/>
        <v>247877.66</v>
      </c>
      <c r="AR142" s="142">
        <f t="shared" si="19"/>
        <v>989044.78999999992</v>
      </c>
      <c r="AS142" s="143">
        <f t="shared" si="20"/>
        <v>4499005.5399999991</v>
      </c>
      <c r="AT142" s="143">
        <f t="shared" si="21"/>
        <v>4138437.4499999997</v>
      </c>
      <c r="AU142" s="125">
        <f t="shared" si="16"/>
        <v>360568.08999999939</v>
      </c>
    </row>
    <row r="143" spans="1:47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2268</v>
      </c>
      <c r="F143">
        <v>1449072.56</v>
      </c>
      <c r="G143">
        <v>219954.39</v>
      </c>
      <c r="H143">
        <v>147188.22</v>
      </c>
      <c r="K143">
        <v>1225069.58</v>
      </c>
      <c r="L143">
        <v>250085.59</v>
      </c>
      <c r="O143">
        <v>3500</v>
      </c>
      <c r="P143">
        <v>164963.47</v>
      </c>
      <c r="R143">
        <v>5498</v>
      </c>
      <c r="T143">
        <v>215490</v>
      </c>
      <c r="V143">
        <v>2049582.64</v>
      </c>
      <c r="W143">
        <v>1298036.29</v>
      </c>
      <c r="Y143">
        <v>2171543.31</v>
      </c>
      <c r="Z143">
        <v>73500</v>
      </c>
      <c r="AA143">
        <v>3536.15</v>
      </c>
      <c r="AC143">
        <v>1356377.35</v>
      </c>
      <c r="AD143">
        <v>82813.3</v>
      </c>
      <c r="AE143">
        <v>1841366.65</v>
      </c>
      <c r="AF143">
        <v>1320</v>
      </c>
      <c r="AH143">
        <v>1524712.37</v>
      </c>
      <c r="AI143">
        <v>191196.94</v>
      </c>
      <c r="AM143">
        <v>574874.21</v>
      </c>
      <c r="AP143" s="123">
        <f t="shared" si="17"/>
        <v>1816215.1700000002</v>
      </c>
      <c r="AQ143" s="129">
        <f t="shared" si="18"/>
        <v>173961.47</v>
      </c>
      <c r="AR143" s="142">
        <f t="shared" si="19"/>
        <v>1642253.7000000002</v>
      </c>
      <c r="AS143" s="143">
        <f t="shared" si="20"/>
        <v>3687770.11</v>
      </c>
      <c r="AT143" s="143">
        <f t="shared" si="21"/>
        <v>4133470.17</v>
      </c>
      <c r="AU143" s="125">
        <f t="shared" si="16"/>
        <v>-445700.06000000006</v>
      </c>
    </row>
    <row r="144" spans="1:47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2269</v>
      </c>
      <c r="F144">
        <v>645381.96</v>
      </c>
      <c r="G144">
        <v>81435.33</v>
      </c>
      <c r="H144">
        <v>354603.99</v>
      </c>
      <c r="K144">
        <v>392289.48</v>
      </c>
      <c r="L144">
        <v>72042.490000000005</v>
      </c>
      <c r="O144">
        <v>4300</v>
      </c>
      <c r="P144">
        <v>81179</v>
      </c>
      <c r="R144">
        <v>0</v>
      </c>
      <c r="V144">
        <v>-290972.51</v>
      </c>
      <c r="W144">
        <v>1854562.35</v>
      </c>
      <c r="Y144">
        <v>969528.09</v>
      </c>
      <c r="Z144">
        <v>125304</v>
      </c>
      <c r="AA144">
        <v>951.82</v>
      </c>
      <c r="AC144">
        <v>812994</v>
      </c>
      <c r="AD144">
        <v>81272.08</v>
      </c>
      <c r="AE144">
        <v>1053054</v>
      </c>
      <c r="AF144">
        <v>6020</v>
      </c>
      <c r="AH144">
        <v>832778.81</v>
      </c>
      <c r="AI144">
        <v>148236.92000000001</v>
      </c>
      <c r="AM144">
        <v>53275.85</v>
      </c>
      <c r="AP144" s="123">
        <f t="shared" si="17"/>
        <v>1081421.2799999998</v>
      </c>
      <c r="AQ144" s="129">
        <f t="shared" si="18"/>
        <v>85479</v>
      </c>
      <c r="AR144" s="142">
        <f t="shared" si="19"/>
        <v>995942.2799999998</v>
      </c>
      <c r="AS144" s="143">
        <f t="shared" si="20"/>
        <v>1990049.99</v>
      </c>
      <c r="AT144" s="143">
        <f t="shared" si="21"/>
        <v>2093365.58</v>
      </c>
      <c r="AU144" s="125">
        <f t="shared" si="16"/>
        <v>-103315.59000000008</v>
      </c>
    </row>
    <row r="145" spans="1:47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2270</v>
      </c>
      <c r="F145">
        <v>2078993.59</v>
      </c>
      <c r="G145">
        <v>266608.07</v>
      </c>
      <c r="H145">
        <v>278684.84999999998</v>
      </c>
      <c r="K145">
        <v>260933.99</v>
      </c>
      <c r="L145">
        <v>496137.18</v>
      </c>
      <c r="O145">
        <v>2150</v>
      </c>
      <c r="P145">
        <v>241027.84</v>
      </c>
      <c r="R145">
        <v>5314</v>
      </c>
      <c r="V145">
        <v>-85737.51</v>
      </c>
      <c r="W145">
        <v>3974625.34</v>
      </c>
      <c r="Y145">
        <v>1700045.51</v>
      </c>
      <c r="Z145">
        <v>281934</v>
      </c>
      <c r="AA145">
        <v>4340.3500000000004</v>
      </c>
      <c r="AC145">
        <v>1484763</v>
      </c>
      <c r="AD145">
        <v>126636.89</v>
      </c>
      <c r="AE145">
        <v>2109150</v>
      </c>
      <c r="AF145">
        <v>20120</v>
      </c>
      <c r="AH145">
        <v>1861502.17</v>
      </c>
      <c r="AI145">
        <v>218810.59</v>
      </c>
      <c r="AM145">
        <v>144158.98000000001</v>
      </c>
      <c r="AP145" s="123">
        <f t="shared" si="17"/>
        <v>2624286.5100000002</v>
      </c>
      <c r="AQ145" s="129">
        <f t="shared" si="18"/>
        <v>248491.84</v>
      </c>
      <c r="AR145" s="142">
        <f t="shared" si="19"/>
        <v>2375794.6700000004</v>
      </c>
      <c r="AS145" s="143">
        <f t="shared" si="20"/>
        <v>3597719.7500000005</v>
      </c>
      <c r="AT145" s="143">
        <f t="shared" si="21"/>
        <v>4353741.74</v>
      </c>
      <c r="AU145" s="125">
        <f t="shared" si="16"/>
        <v>-756021.98999999976</v>
      </c>
    </row>
    <row r="146" spans="1:47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2271</v>
      </c>
      <c r="F146">
        <v>635818.96</v>
      </c>
      <c r="G146">
        <v>346284.7</v>
      </c>
      <c r="H146">
        <v>51089.95</v>
      </c>
      <c r="K146">
        <v>702819.97</v>
      </c>
      <c r="L146">
        <v>349446.21</v>
      </c>
      <c r="O146">
        <v>5000</v>
      </c>
      <c r="P146">
        <v>47395.4</v>
      </c>
      <c r="R146">
        <v>1162</v>
      </c>
      <c r="V146">
        <v>-621741.34</v>
      </c>
      <c r="W146">
        <v>2427116.52</v>
      </c>
      <c r="Y146">
        <v>1117530.79</v>
      </c>
      <c r="Z146">
        <v>233864</v>
      </c>
      <c r="AA146">
        <v>900.76</v>
      </c>
      <c r="AC146">
        <v>797170.5</v>
      </c>
      <c r="AD146">
        <v>75709.2</v>
      </c>
      <c r="AE146">
        <v>1009551.22</v>
      </c>
      <c r="AF146">
        <v>102320</v>
      </c>
      <c r="AG146">
        <v>2340</v>
      </c>
      <c r="AH146">
        <v>680292.75</v>
      </c>
      <c r="AI146">
        <v>105979.07</v>
      </c>
      <c r="AM146">
        <v>98165</v>
      </c>
      <c r="AP146" s="123">
        <f t="shared" si="17"/>
        <v>1033193.6099999999</v>
      </c>
      <c r="AQ146" s="129">
        <f t="shared" si="18"/>
        <v>53557.4</v>
      </c>
      <c r="AR146" s="142">
        <f t="shared" si="19"/>
        <v>979636.20999999985</v>
      </c>
      <c r="AS146" s="143">
        <f t="shared" si="20"/>
        <v>2225175.25</v>
      </c>
      <c r="AT146" s="143">
        <f t="shared" si="21"/>
        <v>1998648.04</v>
      </c>
      <c r="AU146" s="125">
        <f t="shared" si="16"/>
        <v>226527.20999999996</v>
      </c>
    </row>
    <row r="147" spans="1:47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2272</v>
      </c>
      <c r="F147">
        <v>1537708.51</v>
      </c>
      <c r="G147">
        <v>60113.63</v>
      </c>
      <c r="H147">
        <v>40601.160000000003</v>
      </c>
      <c r="K147">
        <v>381823.51</v>
      </c>
      <c r="L147">
        <v>657737.84</v>
      </c>
      <c r="O147">
        <v>13050</v>
      </c>
      <c r="P147">
        <v>143405</v>
      </c>
      <c r="R147">
        <v>2376</v>
      </c>
      <c r="V147">
        <v>352946.12</v>
      </c>
      <c r="W147">
        <v>2538450.7999999998</v>
      </c>
      <c r="Y147">
        <v>1966723.56</v>
      </c>
      <c r="Z147">
        <v>281934</v>
      </c>
      <c r="AA147">
        <v>4012.87</v>
      </c>
      <c r="AC147">
        <v>900690</v>
      </c>
      <c r="AD147">
        <v>104047.4</v>
      </c>
      <c r="AE147">
        <v>1331122</v>
      </c>
      <c r="AH147">
        <v>1342009.0900000001</v>
      </c>
      <c r="AI147">
        <v>58431.39</v>
      </c>
      <c r="AM147">
        <v>898088.62</v>
      </c>
      <c r="AP147" s="123">
        <f t="shared" si="17"/>
        <v>1638423.2999999998</v>
      </c>
      <c r="AQ147" s="129">
        <f t="shared" si="18"/>
        <v>158831</v>
      </c>
      <c r="AR147" s="142">
        <f t="shared" si="19"/>
        <v>1479592.2999999998</v>
      </c>
      <c r="AS147" s="143">
        <f t="shared" si="20"/>
        <v>3257407.83</v>
      </c>
      <c r="AT147" s="143">
        <f t="shared" si="21"/>
        <v>3629651.1</v>
      </c>
      <c r="AU147" s="125">
        <f t="shared" si="16"/>
        <v>-372243.27</v>
      </c>
    </row>
    <row r="148" spans="1:47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2273</v>
      </c>
      <c r="F148">
        <v>1880923.33</v>
      </c>
      <c r="G148">
        <v>413985.18</v>
      </c>
      <c r="H148">
        <v>559960.30000000005</v>
      </c>
      <c r="K148">
        <v>552963.88</v>
      </c>
      <c r="L148">
        <v>114575.97</v>
      </c>
      <c r="O148">
        <v>4500</v>
      </c>
      <c r="P148">
        <v>156590.18</v>
      </c>
      <c r="R148">
        <v>0</v>
      </c>
      <c r="V148">
        <v>-555828.30000000005</v>
      </c>
      <c r="W148">
        <v>3053279.47</v>
      </c>
      <c r="Y148">
        <v>2427631.73</v>
      </c>
      <c r="Z148">
        <v>637018</v>
      </c>
      <c r="AA148">
        <v>3517.86</v>
      </c>
      <c r="AC148">
        <v>1617997.5</v>
      </c>
      <c r="AD148">
        <v>92063.12</v>
      </c>
      <c r="AE148">
        <v>2066021.5</v>
      </c>
      <c r="AF148">
        <v>3320</v>
      </c>
      <c r="AH148">
        <v>1282852.67</v>
      </c>
      <c r="AI148">
        <v>115235.41</v>
      </c>
      <c r="AM148">
        <v>446931.32</v>
      </c>
      <c r="AP148" s="123">
        <f t="shared" si="17"/>
        <v>2854868.8100000005</v>
      </c>
      <c r="AQ148" s="129">
        <f t="shared" si="18"/>
        <v>161090.18</v>
      </c>
      <c r="AR148" s="142">
        <f t="shared" si="19"/>
        <v>2693778.6300000004</v>
      </c>
      <c r="AS148" s="143">
        <f t="shared" si="20"/>
        <v>4778228.21</v>
      </c>
      <c r="AT148" s="143">
        <f t="shared" si="21"/>
        <v>3914360.9</v>
      </c>
      <c r="AU148" s="125">
        <f t="shared" si="16"/>
        <v>863867.31</v>
      </c>
    </row>
    <row r="149" spans="1:47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2274</v>
      </c>
      <c r="F149">
        <v>1840628.6</v>
      </c>
      <c r="G149">
        <v>69106.11</v>
      </c>
      <c r="H149">
        <v>123874.04</v>
      </c>
      <c r="K149">
        <v>158922.29999999999</v>
      </c>
      <c r="L149">
        <v>227707.87</v>
      </c>
      <c r="O149">
        <v>2000</v>
      </c>
      <c r="P149">
        <v>98845</v>
      </c>
      <c r="R149">
        <v>0</v>
      </c>
      <c r="V149">
        <v>468791.17</v>
      </c>
      <c r="W149">
        <v>1819262.69</v>
      </c>
      <c r="Y149">
        <v>1344275.28</v>
      </c>
      <c r="Z149">
        <v>169450</v>
      </c>
      <c r="AA149">
        <v>3681.09</v>
      </c>
      <c r="AC149">
        <v>938378.75</v>
      </c>
      <c r="AD149">
        <v>97557.36</v>
      </c>
      <c r="AE149">
        <v>1574093.75</v>
      </c>
      <c r="AF149">
        <v>5980</v>
      </c>
      <c r="AH149">
        <v>824123.09</v>
      </c>
      <c r="AI149">
        <v>24668.89</v>
      </c>
      <c r="AM149">
        <v>93136.69</v>
      </c>
      <c r="AP149" s="123">
        <f t="shared" si="17"/>
        <v>2033608.7500000002</v>
      </c>
      <c r="AQ149" s="129">
        <f t="shared" si="18"/>
        <v>100845</v>
      </c>
      <c r="AR149" s="142">
        <f t="shared" si="19"/>
        <v>1932763.7500000002</v>
      </c>
      <c r="AS149" s="143">
        <f t="shared" si="20"/>
        <v>2553342.48</v>
      </c>
      <c r="AT149" s="143">
        <f t="shared" si="21"/>
        <v>2522002.42</v>
      </c>
      <c r="AU149" s="125">
        <f t="shared" si="16"/>
        <v>31340.060000000056</v>
      </c>
    </row>
    <row r="150" spans="1:47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2275</v>
      </c>
      <c r="F150">
        <v>349290.68</v>
      </c>
      <c r="G150">
        <v>458797.95</v>
      </c>
      <c r="H150">
        <v>757254.99</v>
      </c>
      <c r="K150">
        <v>394907.52</v>
      </c>
      <c r="L150">
        <v>415061.31</v>
      </c>
      <c r="O150">
        <v>4500</v>
      </c>
      <c r="P150">
        <v>91951.67</v>
      </c>
      <c r="R150">
        <v>0</v>
      </c>
      <c r="V150">
        <v>23771.95</v>
      </c>
      <c r="W150">
        <v>2522678.58</v>
      </c>
      <c r="Y150">
        <v>1744521.99</v>
      </c>
      <c r="Z150">
        <v>269350</v>
      </c>
      <c r="AA150">
        <v>988.24</v>
      </c>
      <c r="AC150">
        <v>1082521</v>
      </c>
      <c r="AD150">
        <v>94021.2</v>
      </c>
      <c r="AE150">
        <v>1566027</v>
      </c>
      <c r="AF150">
        <v>7180</v>
      </c>
      <c r="AH150">
        <v>1780178.46</v>
      </c>
      <c r="AI150">
        <v>70433.119999999995</v>
      </c>
      <c r="AM150">
        <v>35173.599999999999</v>
      </c>
      <c r="AP150" s="123">
        <f t="shared" si="17"/>
        <v>1565343.62</v>
      </c>
      <c r="AQ150" s="129">
        <f t="shared" si="18"/>
        <v>96451.67</v>
      </c>
      <c r="AR150" s="142">
        <f t="shared" si="19"/>
        <v>1468891.9500000002</v>
      </c>
      <c r="AS150" s="143">
        <f t="shared" si="20"/>
        <v>3191402.43</v>
      </c>
      <c r="AT150" s="143">
        <f t="shared" si="21"/>
        <v>3458992.18</v>
      </c>
      <c r="AU150" s="125">
        <f t="shared" si="16"/>
        <v>-267589.75</v>
      </c>
    </row>
    <row r="151" spans="1:47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2276</v>
      </c>
      <c r="F151">
        <v>471123.92</v>
      </c>
      <c r="G151">
        <v>17471.61</v>
      </c>
      <c r="H151">
        <v>82166.720000000001</v>
      </c>
      <c r="K151">
        <v>365055.93</v>
      </c>
      <c r="L151">
        <v>223845.15</v>
      </c>
      <c r="O151">
        <v>7200</v>
      </c>
      <c r="P151">
        <v>96078.51</v>
      </c>
      <c r="R151">
        <v>321.5</v>
      </c>
      <c r="V151">
        <v>-3537283.74</v>
      </c>
      <c r="W151">
        <v>4801199.47</v>
      </c>
      <c r="Y151">
        <v>1265690.57</v>
      </c>
      <c r="Z151">
        <v>30000</v>
      </c>
      <c r="AA151">
        <v>728.09</v>
      </c>
      <c r="AC151">
        <v>1068319</v>
      </c>
      <c r="AD151">
        <v>80492.800000000003</v>
      </c>
      <c r="AE151">
        <v>1401431.78</v>
      </c>
      <c r="AH151">
        <v>1014865.43</v>
      </c>
      <c r="AI151">
        <v>108026.81</v>
      </c>
      <c r="AM151">
        <v>128758.85</v>
      </c>
      <c r="AP151" s="123">
        <f t="shared" si="17"/>
        <v>570762.25</v>
      </c>
      <c r="AQ151" s="129">
        <f t="shared" si="18"/>
        <v>103600.01</v>
      </c>
      <c r="AR151" s="142">
        <f t="shared" si="19"/>
        <v>467162.24</v>
      </c>
      <c r="AS151" s="143">
        <f t="shared" si="20"/>
        <v>2445230.46</v>
      </c>
      <c r="AT151" s="143">
        <f t="shared" si="21"/>
        <v>2653082.87</v>
      </c>
      <c r="AU151" s="125">
        <f t="shared" si="16"/>
        <v>-207852.41000000015</v>
      </c>
    </row>
    <row r="152" spans="1:47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2277</v>
      </c>
      <c r="F152">
        <v>1093551.6100000001</v>
      </c>
      <c r="G152">
        <v>91613.75</v>
      </c>
      <c r="H152">
        <v>139990.04999999999</v>
      </c>
      <c r="K152">
        <v>560081.66</v>
      </c>
      <c r="L152">
        <v>251705.09</v>
      </c>
      <c r="O152">
        <v>3000</v>
      </c>
      <c r="P152">
        <v>113354.2</v>
      </c>
      <c r="R152">
        <v>136</v>
      </c>
      <c r="V152">
        <v>-3968867.3</v>
      </c>
      <c r="W152">
        <v>5209136.26</v>
      </c>
      <c r="Y152">
        <v>1628524.84</v>
      </c>
      <c r="Z152">
        <v>512658</v>
      </c>
      <c r="AA152">
        <v>1021.56</v>
      </c>
      <c r="AC152">
        <v>1281157.72</v>
      </c>
      <c r="AD152">
        <v>82594.92</v>
      </c>
      <c r="AE152">
        <v>1598717.72</v>
      </c>
      <c r="AF152">
        <v>22500</v>
      </c>
      <c r="AH152">
        <v>947792.14</v>
      </c>
      <c r="AI152">
        <v>86377.38</v>
      </c>
      <c r="AM152">
        <v>70386.8</v>
      </c>
      <c r="AP152" s="123">
        <f t="shared" si="17"/>
        <v>1325155.4100000001</v>
      </c>
      <c r="AQ152" s="129">
        <f t="shared" si="18"/>
        <v>116490.2</v>
      </c>
      <c r="AR152" s="142">
        <f t="shared" si="19"/>
        <v>1208665.2100000002</v>
      </c>
      <c r="AS152" s="143">
        <f t="shared" si="20"/>
        <v>3505957.04</v>
      </c>
      <c r="AT152" s="143">
        <f t="shared" si="21"/>
        <v>2725774.0399999996</v>
      </c>
      <c r="AU152" s="125">
        <f t="shared" si="16"/>
        <v>780183.00000000047</v>
      </c>
    </row>
    <row r="153" spans="1:47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2278</v>
      </c>
      <c r="F153">
        <v>924688.49</v>
      </c>
      <c r="G153">
        <v>57827.34</v>
      </c>
      <c r="H153">
        <v>659326.53</v>
      </c>
      <c r="K153">
        <v>258983.74</v>
      </c>
      <c r="L153">
        <v>328371.27</v>
      </c>
      <c r="O153">
        <v>4500</v>
      </c>
      <c r="P153">
        <v>87683.5</v>
      </c>
      <c r="R153">
        <v>0</v>
      </c>
      <c r="V153">
        <v>-42641.31</v>
      </c>
      <c r="W153">
        <v>2453318.4700000002</v>
      </c>
      <c r="Y153">
        <v>912325.38</v>
      </c>
      <c r="Z153">
        <v>481818</v>
      </c>
      <c r="AA153">
        <v>1860.79</v>
      </c>
      <c r="AC153">
        <v>742777</v>
      </c>
      <c r="AD153">
        <v>76381.73</v>
      </c>
      <c r="AE153">
        <v>1062367.25</v>
      </c>
      <c r="AF153">
        <v>10560</v>
      </c>
      <c r="AH153">
        <v>1256447.28</v>
      </c>
      <c r="AI153">
        <v>114863.34</v>
      </c>
      <c r="AM153">
        <v>44588.32</v>
      </c>
      <c r="AP153" s="123">
        <f t="shared" si="17"/>
        <v>1641842.3599999999</v>
      </c>
      <c r="AQ153" s="129">
        <f t="shared" si="18"/>
        <v>92183.5</v>
      </c>
      <c r="AR153" s="142">
        <f t="shared" si="19"/>
        <v>1549658.8599999999</v>
      </c>
      <c r="AS153" s="143">
        <f t="shared" si="20"/>
        <v>2215162.9</v>
      </c>
      <c r="AT153" s="143">
        <f t="shared" si="21"/>
        <v>2488826.19</v>
      </c>
      <c r="AU153" s="125">
        <f t="shared" si="16"/>
        <v>-273663.29000000004</v>
      </c>
    </row>
    <row r="154" spans="1:47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2279</v>
      </c>
      <c r="F154">
        <v>4887677.9000000004</v>
      </c>
      <c r="G154">
        <v>167770.70000000001</v>
      </c>
      <c r="H154">
        <v>151663.15</v>
      </c>
      <c r="K154">
        <v>358392.34</v>
      </c>
      <c r="L154">
        <v>1201789.68</v>
      </c>
      <c r="O154">
        <v>6000</v>
      </c>
      <c r="P154">
        <v>208017.89</v>
      </c>
      <c r="R154">
        <v>0</v>
      </c>
      <c r="V154">
        <v>2621016.0299999998</v>
      </c>
      <c r="W154">
        <v>4517827.99</v>
      </c>
      <c r="Y154">
        <v>3132280.41</v>
      </c>
      <c r="AA154">
        <v>12703.73</v>
      </c>
      <c r="AC154">
        <v>1933064</v>
      </c>
      <c r="AD154">
        <v>197441.28</v>
      </c>
      <c r="AE154">
        <v>2884780</v>
      </c>
      <c r="AF154">
        <v>12540</v>
      </c>
      <c r="AH154">
        <v>2589846.12</v>
      </c>
      <c r="AI154">
        <v>271360.57</v>
      </c>
      <c r="AM154">
        <v>102530.87</v>
      </c>
      <c r="AP154" s="123">
        <f t="shared" si="17"/>
        <v>5207111.7500000009</v>
      </c>
      <c r="AQ154" s="129">
        <f t="shared" si="18"/>
        <v>214017.89</v>
      </c>
      <c r="AR154" s="142">
        <f t="shared" si="19"/>
        <v>4993093.8600000013</v>
      </c>
      <c r="AS154" s="143">
        <f t="shared" si="20"/>
        <v>5275489.4200000009</v>
      </c>
      <c r="AT154" s="143">
        <f t="shared" si="21"/>
        <v>5861057.5600000005</v>
      </c>
      <c r="AU154" s="125">
        <f t="shared" si="16"/>
        <v>-585568.13999999966</v>
      </c>
    </row>
    <row r="155" spans="1:47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2280</v>
      </c>
      <c r="F155">
        <v>85805.42</v>
      </c>
      <c r="G155">
        <v>166470.82</v>
      </c>
      <c r="H155">
        <v>648412.13</v>
      </c>
      <c r="K155">
        <v>311348.62</v>
      </c>
      <c r="L155">
        <v>124149.54</v>
      </c>
      <c r="O155">
        <v>11500</v>
      </c>
      <c r="P155">
        <v>28906</v>
      </c>
      <c r="R155">
        <v>0</v>
      </c>
      <c r="V155">
        <v>-2047593.27</v>
      </c>
      <c r="W155">
        <v>3061336.79</v>
      </c>
      <c r="Y155">
        <v>1593881.05</v>
      </c>
      <c r="Z155">
        <v>674542</v>
      </c>
      <c r="AA155">
        <v>26.3</v>
      </c>
      <c r="AC155">
        <v>1226477.68</v>
      </c>
      <c r="AE155">
        <v>1583911.68</v>
      </c>
      <c r="AF155">
        <v>5618</v>
      </c>
      <c r="AH155">
        <v>1525672.48</v>
      </c>
      <c r="AI155">
        <v>29604.78</v>
      </c>
      <c r="AM155">
        <v>68083.08</v>
      </c>
      <c r="AP155" s="123">
        <f t="shared" si="17"/>
        <v>900688.37</v>
      </c>
      <c r="AQ155" s="129">
        <f t="shared" si="18"/>
        <v>40406</v>
      </c>
      <c r="AR155" s="142">
        <f t="shared" si="19"/>
        <v>860282.37</v>
      </c>
      <c r="AS155" s="143">
        <f t="shared" si="20"/>
        <v>3494927.0299999993</v>
      </c>
      <c r="AT155" s="143">
        <f t="shared" si="21"/>
        <v>3212890.02</v>
      </c>
      <c r="AU155" s="125">
        <f t="shared" si="16"/>
        <v>282037.00999999931</v>
      </c>
    </row>
    <row r="156" spans="1:47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2281</v>
      </c>
      <c r="F156">
        <v>194832.17</v>
      </c>
      <c r="G156">
        <v>75916.75</v>
      </c>
      <c r="H156">
        <v>16142.85</v>
      </c>
      <c r="K156">
        <v>1593165.97</v>
      </c>
      <c r="L156">
        <v>372473.47</v>
      </c>
      <c r="O156">
        <v>0</v>
      </c>
      <c r="P156">
        <v>99643.8</v>
      </c>
      <c r="R156">
        <v>5163.1499999999996</v>
      </c>
      <c r="V156">
        <v>222242.63</v>
      </c>
      <c r="W156">
        <v>2227904.62</v>
      </c>
      <c r="Y156">
        <v>1010120.21</v>
      </c>
      <c r="Z156">
        <v>85000</v>
      </c>
      <c r="AA156">
        <v>307.86</v>
      </c>
      <c r="AC156">
        <v>563178</v>
      </c>
      <c r="AD156">
        <v>61837.919999999998</v>
      </c>
      <c r="AE156">
        <v>1026513.85</v>
      </c>
      <c r="AF156">
        <v>6052</v>
      </c>
      <c r="AH156">
        <v>817007.08</v>
      </c>
      <c r="AI156">
        <v>92821.6</v>
      </c>
      <c r="AM156">
        <v>80472.45</v>
      </c>
      <c r="AP156" s="123">
        <f t="shared" si="17"/>
        <v>286891.77</v>
      </c>
      <c r="AQ156" s="129">
        <f t="shared" si="18"/>
        <v>104806.95</v>
      </c>
      <c r="AR156" s="142">
        <f t="shared" si="19"/>
        <v>182084.82</v>
      </c>
      <c r="AS156" s="143">
        <f t="shared" si="20"/>
        <v>1720443.99</v>
      </c>
      <c r="AT156" s="143">
        <f t="shared" si="21"/>
        <v>2022866.98</v>
      </c>
      <c r="AU156" s="125">
        <f t="shared" si="16"/>
        <v>-302422.99</v>
      </c>
    </row>
    <row r="157" spans="1:47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2282</v>
      </c>
      <c r="F157">
        <v>915672.19</v>
      </c>
      <c r="G157">
        <v>1802</v>
      </c>
      <c r="H157">
        <v>694954.79</v>
      </c>
      <c r="K157">
        <v>1136309.8799999999</v>
      </c>
      <c r="L157">
        <v>843024.05</v>
      </c>
      <c r="O157">
        <v>2500</v>
      </c>
      <c r="P157">
        <v>131057.85</v>
      </c>
      <c r="R157">
        <v>0</v>
      </c>
      <c r="V157">
        <v>1606528.25</v>
      </c>
      <c r="W157">
        <v>1652500.79</v>
      </c>
      <c r="Y157">
        <v>913592.25</v>
      </c>
      <c r="Z157">
        <v>407228</v>
      </c>
      <c r="AA157">
        <v>1306.18</v>
      </c>
      <c r="AC157">
        <v>1118741</v>
      </c>
      <c r="AD157">
        <v>113989.12</v>
      </c>
      <c r="AE157">
        <v>1338760</v>
      </c>
      <c r="AF157">
        <v>10740</v>
      </c>
      <c r="AH157">
        <v>924467.25</v>
      </c>
      <c r="AI157">
        <v>81713.279999999999</v>
      </c>
      <c r="AP157" s="123">
        <f t="shared" si="17"/>
        <v>1612428.98</v>
      </c>
      <c r="AQ157" s="129">
        <f t="shared" si="18"/>
        <v>133557.85</v>
      </c>
      <c r="AR157" s="142">
        <f t="shared" si="19"/>
        <v>1478871.13</v>
      </c>
      <c r="AS157" s="143">
        <f t="shared" si="20"/>
        <v>2554856.5499999998</v>
      </c>
      <c r="AT157" s="143">
        <f t="shared" si="21"/>
        <v>2355680.5299999998</v>
      </c>
      <c r="AU157" s="125">
        <f t="shared" si="16"/>
        <v>199176.02000000002</v>
      </c>
    </row>
    <row r="158" spans="1:47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2283</v>
      </c>
      <c r="F158">
        <v>1194132.08</v>
      </c>
      <c r="G158">
        <v>0</v>
      </c>
      <c r="H158">
        <v>406602.41</v>
      </c>
      <c r="K158">
        <v>811063.23</v>
      </c>
      <c r="L158">
        <v>913642.18</v>
      </c>
      <c r="O158">
        <v>0</v>
      </c>
      <c r="P158">
        <v>116399.3</v>
      </c>
      <c r="R158">
        <v>1050</v>
      </c>
      <c r="V158">
        <v>991728.54</v>
      </c>
      <c r="W158">
        <v>2038406.69</v>
      </c>
      <c r="Y158">
        <v>1727835.12</v>
      </c>
      <c r="Z158">
        <v>194829</v>
      </c>
      <c r="AA158">
        <v>2413.84</v>
      </c>
      <c r="AC158">
        <v>598437</v>
      </c>
      <c r="AD158">
        <v>73459.56</v>
      </c>
      <c r="AE158">
        <v>1117342</v>
      </c>
      <c r="AF158">
        <v>10330</v>
      </c>
      <c r="AH158">
        <v>1129250.83</v>
      </c>
      <c r="AI158">
        <v>162196.32</v>
      </c>
      <c r="AP158" s="123">
        <f t="shared" si="17"/>
        <v>1600734.49</v>
      </c>
      <c r="AQ158" s="129">
        <f t="shared" si="18"/>
        <v>117449.3</v>
      </c>
      <c r="AR158" s="142">
        <f t="shared" si="19"/>
        <v>1483285.19</v>
      </c>
      <c r="AS158" s="143">
        <f t="shared" si="20"/>
        <v>2596974.52</v>
      </c>
      <c r="AT158" s="143">
        <f t="shared" si="21"/>
        <v>2419119.15</v>
      </c>
      <c r="AU158" s="125">
        <f t="shared" si="16"/>
        <v>177855.37000000011</v>
      </c>
    </row>
    <row r="159" spans="1:47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2284</v>
      </c>
      <c r="F159">
        <v>1709109.56</v>
      </c>
      <c r="G159">
        <v>37044.129999999997</v>
      </c>
      <c r="H159">
        <v>63961.62</v>
      </c>
      <c r="K159">
        <v>968849.76</v>
      </c>
      <c r="L159">
        <v>311621.89</v>
      </c>
      <c r="O159">
        <v>0</v>
      </c>
      <c r="P159">
        <v>116610</v>
      </c>
      <c r="R159">
        <v>995</v>
      </c>
      <c r="V159">
        <v>125283.02</v>
      </c>
      <c r="W159">
        <v>2546107.46</v>
      </c>
      <c r="Y159">
        <v>1631777.68</v>
      </c>
      <c r="Z159">
        <v>379114</v>
      </c>
      <c r="AA159">
        <v>2552.52</v>
      </c>
      <c r="AC159">
        <v>1456007</v>
      </c>
      <c r="AD159">
        <v>135995.22</v>
      </c>
      <c r="AE159">
        <v>1676977.5</v>
      </c>
      <c r="AF159">
        <v>4540</v>
      </c>
      <c r="AH159">
        <v>1295891.6599999999</v>
      </c>
      <c r="AI159">
        <v>202470.72</v>
      </c>
      <c r="AM159">
        <v>123975.06</v>
      </c>
      <c r="AP159" s="123">
        <f t="shared" si="17"/>
        <v>1810115.31</v>
      </c>
      <c r="AQ159" s="129">
        <f t="shared" si="18"/>
        <v>117605</v>
      </c>
      <c r="AR159" s="142">
        <f t="shared" si="19"/>
        <v>1692510.31</v>
      </c>
      <c r="AS159" s="143">
        <f t="shared" si="20"/>
        <v>3605446.4200000004</v>
      </c>
      <c r="AT159" s="143">
        <f t="shared" si="21"/>
        <v>3303854.9400000004</v>
      </c>
      <c r="AU159" s="125">
        <f t="shared" si="16"/>
        <v>301591.48</v>
      </c>
    </row>
    <row r="160" spans="1:47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2285</v>
      </c>
      <c r="F160">
        <v>194428.82</v>
      </c>
      <c r="G160">
        <v>42902.54</v>
      </c>
      <c r="H160">
        <v>137303.54</v>
      </c>
      <c r="K160">
        <v>379690.56</v>
      </c>
      <c r="L160">
        <v>923183.4</v>
      </c>
      <c r="O160">
        <v>0</v>
      </c>
      <c r="P160">
        <v>4050.04</v>
      </c>
      <c r="R160">
        <v>0</v>
      </c>
      <c r="V160">
        <v>-458466.42</v>
      </c>
      <c r="W160">
        <v>2320392.7599999998</v>
      </c>
      <c r="Y160">
        <v>1194060.1399999999</v>
      </c>
      <c r="AC160">
        <v>1004605</v>
      </c>
      <c r="AD160">
        <v>61776.800000000003</v>
      </c>
      <c r="AE160">
        <v>1236957</v>
      </c>
      <c r="AF160">
        <v>4488</v>
      </c>
      <c r="AH160">
        <v>790522.56</v>
      </c>
      <c r="AI160">
        <v>22372.080000000002</v>
      </c>
      <c r="AM160">
        <v>394569.82</v>
      </c>
      <c r="AP160" s="123">
        <f t="shared" si="17"/>
        <v>374634.9</v>
      </c>
      <c r="AQ160" s="129">
        <f t="shared" si="18"/>
        <v>4050.04</v>
      </c>
      <c r="AR160" s="142">
        <f t="shared" si="19"/>
        <v>370584.86000000004</v>
      </c>
      <c r="AS160" s="143">
        <f t="shared" si="20"/>
        <v>2260441.9399999995</v>
      </c>
      <c r="AT160" s="143">
        <f t="shared" si="21"/>
        <v>2448909.46</v>
      </c>
      <c r="AU160" s="125">
        <f t="shared" si="16"/>
        <v>-188467.52000000048</v>
      </c>
    </row>
    <row r="161" spans="1:47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2286</v>
      </c>
      <c r="F161">
        <v>834316.17</v>
      </c>
      <c r="G161">
        <v>90200.25</v>
      </c>
      <c r="H161">
        <v>94799.54</v>
      </c>
      <c r="K161">
        <v>348392.89</v>
      </c>
      <c r="L161">
        <v>343083.34</v>
      </c>
      <c r="O161">
        <v>3000</v>
      </c>
      <c r="P161">
        <v>79663</v>
      </c>
      <c r="R161">
        <v>0</v>
      </c>
      <c r="V161">
        <v>-1350623.82</v>
      </c>
      <c r="W161">
        <v>2754433.99</v>
      </c>
      <c r="Y161">
        <v>1320754.02</v>
      </c>
      <c r="Z161">
        <v>156252</v>
      </c>
      <c r="AA161">
        <v>1118.5899999999999</v>
      </c>
      <c r="AC161">
        <v>1205993.25</v>
      </c>
      <c r="AD161">
        <v>86129</v>
      </c>
      <c r="AE161">
        <v>1443901.25</v>
      </c>
      <c r="AH161">
        <v>840009.81</v>
      </c>
      <c r="AI161">
        <v>119190.53</v>
      </c>
      <c r="AM161">
        <v>142826.25</v>
      </c>
      <c r="AP161" s="123">
        <f t="shared" si="17"/>
        <v>1019315.9600000001</v>
      </c>
      <c r="AQ161" s="129">
        <f t="shared" si="18"/>
        <v>82663</v>
      </c>
      <c r="AR161" s="142">
        <f t="shared" si="19"/>
        <v>936652.96000000008</v>
      </c>
      <c r="AS161" s="143">
        <f t="shared" si="20"/>
        <v>2770246.8600000003</v>
      </c>
      <c r="AT161" s="143">
        <f t="shared" si="21"/>
        <v>2545927.84</v>
      </c>
      <c r="AU161" s="125">
        <f t="shared" si="16"/>
        <v>224319.02000000048</v>
      </c>
    </row>
    <row r="162" spans="1:47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2287</v>
      </c>
      <c r="F162">
        <v>736469.07</v>
      </c>
      <c r="G162">
        <v>122899.03</v>
      </c>
      <c r="H162">
        <v>41420.18</v>
      </c>
      <c r="K162">
        <v>318025</v>
      </c>
      <c r="L162">
        <v>604006.34</v>
      </c>
      <c r="O162">
        <v>5000</v>
      </c>
      <c r="P162">
        <v>123155.29</v>
      </c>
      <c r="R162">
        <v>2244</v>
      </c>
      <c r="V162">
        <v>-2316653.46</v>
      </c>
      <c r="W162">
        <v>4163724</v>
      </c>
      <c r="Y162">
        <v>1458758.96</v>
      </c>
      <c r="Z162">
        <v>120000</v>
      </c>
      <c r="AA162">
        <v>1295.8800000000001</v>
      </c>
      <c r="AC162">
        <v>1200513.68</v>
      </c>
      <c r="AD162">
        <v>124291.18</v>
      </c>
      <c r="AE162">
        <v>1647389.1</v>
      </c>
      <c r="AG162">
        <v>15882</v>
      </c>
      <c r="AH162">
        <v>1219507.97</v>
      </c>
      <c r="AI162">
        <v>40713.919999999998</v>
      </c>
      <c r="AM162">
        <v>136016.92000000001</v>
      </c>
      <c r="AP162" s="123">
        <f t="shared" si="17"/>
        <v>900788.28</v>
      </c>
      <c r="AQ162" s="129">
        <f t="shared" si="18"/>
        <v>130399.29</v>
      </c>
      <c r="AR162" s="142">
        <f t="shared" si="19"/>
        <v>770388.99</v>
      </c>
      <c r="AS162" s="143">
        <f t="shared" si="20"/>
        <v>2904859.6999999997</v>
      </c>
      <c r="AT162" s="143">
        <f t="shared" si="21"/>
        <v>3059509.91</v>
      </c>
      <c r="AU162" s="125">
        <f t="shared" si="16"/>
        <v>-154650.21000000043</v>
      </c>
    </row>
    <row r="163" spans="1:47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2288</v>
      </c>
      <c r="F163">
        <v>1057301</v>
      </c>
      <c r="G163">
        <v>6680.36</v>
      </c>
      <c r="H163">
        <v>82439.83</v>
      </c>
      <c r="K163">
        <v>126289.23</v>
      </c>
      <c r="L163">
        <v>436257.59</v>
      </c>
      <c r="O163">
        <v>4820.75</v>
      </c>
      <c r="P163">
        <v>26970</v>
      </c>
      <c r="R163">
        <v>410.37</v>
      </c>
      <c r="V163">
        <v>-68904.850000000006</v>
      </c>
      <c r="W163">
        <v>1741122.88</v>
      </c>
      <c r="Y163">
        <v>746013.61</v>
      </c>
      <c r="Z163">
        <v>166696</v>
      </c>
      <c r="AA163">
        <v>2610.7399999999998</v>
      </c>
      <c r="AC163">
        <v>674380</v>
      </c>
      <c r="AD163">
        <v>630</v>
      </c>
      <c r="AE163">
        <v>901110</v>
      </c>
      <c r="AF163">
        <v>10380</v>
      </c>
      <c r="AH163">
        <v>566224.93999999994</v>
      </c>
      <c r="AI163">
        <v>106560.19</v>
      </c>
      <c r="AK163">
        <v>506.36</v>
      </c>
      <c r="AM163">
        <v>1000</v>
      </c>
      <c r="AP163" s="123">
        <f t="shared" si="17"/>
        <v>1146421.1900000002</v>
      </c>
      <c r="AQ163" s="129">
        <f t="shared" si="18"/>
        <v>32201.119999999999</v>
      </c>
      <c r="AR163" s="142">
        <f t="shared" si="19"/>
        <v>1114220.07</v>
      </c>
      <c r="AS163" s="143">
        <f t="shared" si="20"/>
        <v>1590330.35</v>
      </c>
      <c r="AT163" s="143">
        <f t="shared" si="21"/>
        <v>1585781.49</v>
      </c>
      <c r="AU163" s="125">
        <f t="shared" si="16"/>
        <v>4548.8600000001024</v>
      </c>
    </row>
    <row r="164" spans="1:47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2289</v>
      </c>
      <c r="F164">
        <v>1453504.23</v>
      </c>
      <c r="G164">
        <v>2745390.81</v>
      </c>
      <c r="H164">
        <v>138433.01999999999</v>
      </c>
      <c r="K164">
        <v>230973.33</v>
      </c>
      <c r="L164">
        <v>332843.46999999997</v>
      </c>
      <c r="O164">
        <v>8000</v>
      </c>
      <c r="P164">
        <v>110873.45</v>
      </c>
      <c r="R164">
        <v>1030.97</v>
      </c>
      <c r="V164">
        <v>-1108424.8</v>
      </c>
      <c r="W164">
        <v>5043639.74</v>
      </c>
      <c r="X164">
        <v>730</v>
      </c>
      <c r="Y164">
        <v>2682207.69</v>
      </c>
      <c r="Z164">
        <v>187793</v>
      </c>
      <c r="AA164">
        <v>3228.55</v>
      </c>
      <c r="AC164">
        <v>2061399.84</v>
      </c>
      <c r="AD164">
        <v>50000</v>
      </c>
      <c r="AE164">
        <v>2820455.84</v>
      </c>
      <c r="AF164">
        <v>34633</v>
      </c>
      <c r="AG164">
        <v>53784</v>
      </c>
      <c r="AH164">
        <v>1122095.79</v>
      </c>
      <c r="AI164">
        <v>56475.76</v>
      </c>
      <c r="AM164">
        <v>51889.19</v>
      </c>
      <c r="AP164" s="123">
        <f t="shared" si="17"/>
        <v>4337328.0599999996</v>
      </c>
      <c r="AQ164" s="129">
        <f t="shared" si="18"/>
        <v>119904.42</v>
      </c>
      <c r="AR164" s="142">
        <f t="shared" si="19"/>
        <v>4217423.6399999997</v>
      </c>
      <c r="AS164" s="143">
        <f t="shared" si="20"/>
        <v>4985359.08</v>
      </c>
      <c r="AT164" s="143">
        <f t="shared" si="21"/>
        <v>4139333.5799999996</v>
      </c>
      <c r="AU164" s="125">
        <f t="shared" si="16"/>
        <v>846025.50000000047</v>
      </c>
    </row>
    <row r="165" spans="1:47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2290</v>
      </c>
      <c r="F165">
        <v>536510.67000000004</v>
      </c>
      <c r="G165">
        <v>477950.23</v>
      </c>
      <c r="H165">
        <v>29684.18</v>
      </c>
      <c r="K165">
        <v>205586.92</v>
      </c>
      <c r="L165">
        <v>391049.02</v>
      </c>
      <c r="O165">
        <v>10074.77</v>
      </c>
      <c r="P165">
        <v>73145.899999999994</v>
      </c>
      <c r="R165">
        <v>2713.47</v>
      </c>
      <c r="V165">
        <v>-2229556.64</v>
      </c>
      <c r="W165">
        <v>3325480.98</v>
      </c>
      <c r="Y165">
        <v>1292290.77</v>
      </c>
      <c r="Z165">
        <v>313258</v>
      </c>
      <c r="AA165">
        <v>1118.3699999999999</v>
      </c>
      <c r="AC165">
        <v>743596</v>
      </c>
      <c r="AD165">
        <v>30000</v>
      </c>
      <c r="AE165">
        <v>1129092.3799999999</v>
      </c>
      <c r="AF165">
        <v>5660</v>
      </c>
      <c r="AG165">
        <v>13400</v>
      </c>
      <c r="AH165">
        <v>629951.34</v>
      </c>
      <c r="AI165">
        <v>140774.16</v>
      </c>
      <c r="AM165">
        <v>2462.7199999999998</v>
      </c>
      <c r="AP165" s="123">
        <f t="shared" si="17"/>
        <v>1044145.0800000001</v>
      </c>
      <c r="AQ165" s="129">
        <f t="shared" si="18"/>
        <v>85934.14</v>
      </c>
      <c r="AR165" s="142">
        <f t="shared" si="19"/>
        <v>958210.94000000006</v>
      </c>
      <c r="AS165" s="143">
        <f t="shared" si="20"/>
        <v>2380263.14</v>
      </c>
      <c r="AT165" s="143">
        <f t="shared" si="21"/>
        <v>1921340.5999999996</v>
      </c>
      <c r="AU165" s="125">
        <f t="shared" si="16"/>
        <v>458922.5400000005</v>
      </c>
    </row>
    <row r="166" spans="1:47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2291</v>
      </c>
      <c r="F166">
        <v>472915.76</v>
      </c>
      <c r="G166">
        <v>2594900.5499999998</v>
      </c>
      <c r="H166">
        <v>91717.36</v>
      </c>
      <c r="K166">
        <v>280904.59000000003</v>
      </c>
      <c r="L166">
        <v>815102.5</v>
      </c>
      <c r="O166">
        <v>5000</v>
      </c>
      <c r="P166">
        <v>112779.16</v>
      </c>
      <c r="R166">
        <v>10227.959999999999</v>
      </c>
      <c r="V166">
        <v>235538.44</v>
      </c>
      <c r="W166">
        <v>2391351.64</v>
      </c>
      <c r="Y166">
        <v>2698308.31</v>
      </c>
      <c r="Z166">
        <v>307741</v>
      </c>
      <c r="AA166">
        <v>1298.07</v>
      </c>
      <c r="AC166">
        <v>1233994.24</v>
      </c>
      <c r="AD166">
        <v>65000</v>
      </c>
      <c r="AE166">
        <v>1495797.24</v>
      </c>
      <c r="AF166">
        <v>1460</v>
      </c>
      <c r="AG166">
        <v>5400</v>
      </c>
      <c r="AH166">
        <v>1094232.21</v>
      </c>
      <c r="AI166">
        <v>190638.61</v>
      </c>
      <c r="AM166">
        <v>18170</v>
      </c>
      <c r="AP166" s="123">
        <f t="shared" si="17"/>
        <v>3159533.6699999995</v>
      </c>
      <c r="AQ166" s="129">
        <f t="shared" si="18"/>
        <v>128007.12</v>
      </c>
      <c r="AR166" s="142">
        <f t="shared" si="19"/>
        <v>3031526.5499999993</v>
      </c>
      <c r="AS166" s="143">
        <f t="shared" si="20"/>
        <v>4306341.62</v>
      </c>
      <c r="AT166" s="143">
        <f t="shared" si="21"/>
        <v>2805698.06</v>
      </c>
      <c r="AU166" s="125">
        <f t="shared" si="16"/>
        <v>1500643.56</v>
      </c>
    </row>
    <row r="167" spans="1:47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2292</v>
      </c>
      <c r="F167">
        <v>3691242.32</v>
      </c>
      <c r="G167">
        <v>1987077.93</v>
      </c>
      <c r="H167">
        <v>111467.95</v>
      </c>
      <c r="K167">
        <v>93455.24</v>
      </c>
      <c r="L167">
        <v>814587.94</v>
      </c>
      <c r="P167">
        <v>249035</v>
      </c>
      <c r="R167">
        <v>0</v>
      </c>
      <c r="V167">
        <v>2278379.48</v>
      </c>
      <c r="W167">
        <v>3361619.92</v>
      </c>
      <c r="Y167">
        <v>2393958.54</v>
      </c>
      <c r="Z167">
        <v>542120</v>
      </c>
      <c r="AA167">
        <v>8572.76</v>
      </c>
      <c r="AC167">
        <v>1211848.45</v>
      </c>
      <c r="AD167">
        <v>50000</v>
      </c>
      <c r="AE167">
        <v>1939583.45</v>
      </c>
      <c r="AF167">
        <v>6060</v>
      </c>
      <c r="AG167">
        <v>17260</v>
      </c>
      <c r="AH167">
        <v>1280970.56</v>
      </c>
      <c r="AI167">
        <v>119053.75999999999</v>
      </c>
      <c r="AM167">
        <v>34775</v>
      </c>
      <c r="AP167" s="123">
        <f t="shared" si="17"/>
        <v>5789788.2000000002</v>
      </c>
      <c r="AQ167" s="129">
        <f t="shared" si="18"/>
        <v>249035</v>
      </c>
      <c r="AR167" s="142">
        <f t="shared" si="19"/>
        <v>5540753.2000000002</v>
      </c>
      <c r="AS167" s="143">
        <f t="shared" si="20"/>
        <v>4206499.75</v>
      </c>
      <c r="AT167" s="143">
        <f t="shared" si="21"/>
        <v>3397702.7699999996</v>
      </c>
      <c r="AU167" s="125">
        <f t="shared" si="16"/>
        <v>808796.98000000045</v>
      </c>
    </row>
    <row r="168" spans="1:47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2293</v>
      </c>
      <c r="F168">
        <v>3424306.6</v>
      </c>
      <c r="G168">
        <v>9062074.0899999999</v>
      </c>
      <c r="H168">
        <v>161502.19</v>
      </c>
      <c r="K168">
        <v>173067.23</v>
      </c>
      <c r="L168">
        <v>162310.73000000001</v>
      </c>
      <c r="O168">
        <v>4300</v>
      </c>
      <c r="P168">
        <v>93620.25</v>
      </c>
      <c r="R168">
        <v>9573.74</v>
      </c>
      <c r="V168">
        <v>9967498.9100000001</v>
      </c>
      <c r="W168">
        <v>1760380.65</v>
      </c>
      <c r="Y168">
        <v>3103528.46</v>
      </c>
      <c r="Z168">
        <v>1002432</v>
      </c>
      <c r="AA168">
        <v>7459.44</v>
      </c>
      <c r="AC168">
        <v>876355.6</v>
      </c>
      <c r="AE168">
        <v>1555327.6</v>
      </c>
      <c r="AF168">
        <v>21199</v>
      </c>
      <c r="AG168">
        <v>39308</v>
      </c>
      <c r="AH168">
        <v>2152953.61</v>
      </c>
      <c r="AI168">
        <v>64300</v>
      </c>
      <c r="AM168">
        <v>8800</v>
      </c>
      <c r="AP168" s="123">
        <f t="shared" si="17"/>
        <v>12647882.879999999</v>
      </c>
      <c r="AQ168" s="129">
        <f t="shared" si="18"/>
        <v>107493.99</v>
      </c>
      <c r="AR168" s="142">
        <f t="shared" si="19"/>
        <v>12540388.889999999</v>
      </c>
      <c r="AS168" s="143">
        <f t="shared" si="20"/>
        <v>4989775.5</v>
      </c>
      <c r="AT168" s="143">
        <f t="shared" si="21"/>
        <v>3841888.21</v>
      </c>
      <c r="AU168" s="125">
        <f t="shared" si="16"/>
        <v>1147887.29</v>
      </c>
    </row>
    <row r="169" spans="1:47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2294</v>
      </c>
      <c r="F169">
        <v>638736.76</v>
      </c>
      <c r="G169">
        <v>1757502.95</v>
      </c>
      <c r="H169">
        <v>111938.31</v>
      </c>
      <c r="K169">
        <v>105781.06</v>
      </c>
      <c r="L169">
        <v>832095.97</v>
      </c>
      <c r="O169">
        <v>4000</v>
      </c>
      <c r="P169">
        <v>68840</v>
      </c>
      <c r="R169">
        <v>2709.89</v>
      </c>
      <c r="V169">
        <v>660649.59</v>
      </c>
      <c r="W169">
        <v>2322668.0699999998</v>
      </c>
      <c r="Y169">
        <v>1698414.13</v>
      </c>
      <c r="Z169">
        <v>624956</v>
      </c>
      <c r="AA169">
        <v>1301.29</v>
      </c>
      <c r="AC169">
        <v>1155704</v>
      </c>
      <c r="AE169">
        <v>1544716</v>
      </c>
      <c r="AF169">
        <v>8510</v>
      </c>
      <c r="AG169">
        <v>16550</v>
      </c>
      <c r="AH169">
        <v>1375621.28</v>
      </c>
      <c r="AI169">
        <v>142209.12</v>
      </c>
      <c r="AM169">
        <v>5581.52</v>
      </c>
      <c r="AP169" s="123">
        <f t="shared" si="17"/>
        <v>2508178.02</v>
      </c>
      <c r="AQ169" s="129">
        <f t="shared" si="18"/>
        <v>75549.89</v>
      </c>
      <c r="AR169" s="142">
        <f t="shared" si="19"/>
        <v>2432628.13</v>
      </c>
      <c r="AS169" s="143">
        <f t="shared" si="20"/>
        <v>3480375.42</v>
      </c>
      <c r="AT169" s="143">
        <f t="shared" si="21"/>
        <v>3093187.9200000004</v>
      </c>
      <c r="AU169" s="125">
        <f t="shared" si="16"/>
        <v>387187.49999999953</v>
      </c>
    </row>
    <row r="170" spans="1:47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2295</v>
      </c>
      <c r="F170">
        <v>1333413.95</v>
      </c>
      <c r="G170">
        <v>2828240.1</v>
      </c>
      <c r="H170">
        <v>135197.22</v>
      </c>
      <c r="K170">
        <v>90485.13</v>
      </c>
      <c r="L170">
        <v>393292.21</v>
      </c>
      <c r="O170">
        <v>4000</v>
      </c>
      <c r="P170">
        <v>88340</v>
      </c>
      <c r="R170">
        <v>940.03</v>
      </c>
      <c r="V170">
        <v>2025147.95</v>
      </c>
      <c r="W170">
        <v>2698130.22</v>
      </c>
      <c r="Y170">
        <v>2326166.06</v>
      </c>
      <c r="Z170">
        <v>60000</v>
      </c>
      <c r="AA170">
        <v>4414.67</v>
      </c>
      <c r="AC170">
        <v>782512</v>
      </c>
      <c r="AE170">
        <v>1399947</v>
      </c>
      <c r="AF170">
        <v>12120</v>
      </c>
      <c r="AG170">
        <v>32240</v>
      </c>
      <c r="AH170">
        <v>1557777.04</v>
      </c>
      <c r="AI170">
        <v>170003.28</v>
      </c>
      <c r="AM170">
        <v>36935</v>
      </c>
      <c r="AP170" s="123">
        <f t="shared" si="17"/>
        <v>4296851.2699999996</v>
      </c>
      <c r="AQ170" s="129">
        <f t="shared" si="18"/>
        <v>93280.03</v>
      </c>
      <c r="AR170" s="142">
        <f t="shared" si="19"/>
        <v>4203571.2399999993</v>
      </c>
      <c r="AS170" s="143">
        <f t="shared" si="20"/>
        <v>3173092.73</v>
      </c>
      <c r="AT170" s="143">
        <f t="shared" si="21"/>
        <v>3209022.32</v>
      </c>
      <c r="AU170" s="125">
        <f t="shared" si="16"/>
        <v>-35929.589999999851</v>
      </c>
    </row>
    <row r="171" spans="1:47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2296</v>
      </c>
      <c r="F171">
        <v>861662.38</v>
      </c>
      <c r="G171">
        <v>1199031.8500000001</v>
      </c>
      <c r="H171">
        <v>61679.49</v>
      </c>
      <c r="K171">
        <v>2</v>
      </c>
      <c r="L171">
        <v>543849.59</v>
      </c>
      <c r="P171">
        <v>50135</v>
      </c>
      <c r="R171">
        <v>323</v>
      </c>
      <c r="V171">
        <v>-213447.24</v>
      </c>
      <c r="W171">
        <v>2583594.75</v>
      </c>
      <c r="Y171">
        <v>1359739.22</v>
      </c>
      <c r="Z171">
        <v>250608</v>
      </c>
      <c r="AA171">
        <v>1905.5</v>
      </c>
      <c r="AC171">
        <v>789096</v>
      </c>
      <c r="AE171">
        <v>1084086</v>
      </c>
      <c r="AF171">
        <v>12760</v>
      </c>
      <c r="AG171">
        <v>40976</v>
      </c>
      <c r="AH171">
        <v>795198.43</v>
      </c>
      <c r="AI171">
        <v>213566.49</v>
      </c>
      <c r="AM171">
        <v>9142</v>
      </c>
      <c r="AP171" s="123">
        <f t="shared" si="17"/>
        <v>2122373.7200000002</v>
      </c>
      <c r="AQ171" s="129">
        <f t="shared" si="18"/>
        <v>50458</v>
      </c>
      <c r="AR171" s="142">
        <f t="shared" si="19"/>
        <v>2071915.7200000002</v>
      </c>
      <c r="AS171" s="143">
        <f t="shared" si="20"/>
        <v>2401348.7199999997</v>
      </c>
      <c r="AT171" s="143">
        <f t="shared" si="21"/>
        <v>2155728.92</v>
      </c>
      <c r="AU171" s="125">
        <f t="shared" si="16"/>
        <v>245619.79999999981</v>
      </c>
    </row>
    <row r="172" spans="1:47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2297</v>
      </c>
      <c r="F172">
        <v>347438.94</v>
      </c>
      <c r="G172">
        <v>306758.37</v>
      </c>
      <c r="H172">
        <v>56632.74</v>
      </c>
      <c r="K172">
        <v>528141.51</v>
      </c>
      <c r="L172">
        <v>42254.93</v>
      </c>
      <c r="P172">
        <v>47171.09</v>
      </c>
      <c r="R172">
        <v>234.84</v>
      </c>
      <c r="V172">
        <v>-2313633.7599999998</v>
      </c>
      <c r="W172">
        <v>3606433.4</v>
      </c>
      <c r="Y172">
        <v>759246.16</v>
      </c>
      <c r="Z172">
        <v>181678</v>
      </c>
      <c r="AA172">
        <v>919.22</v>
      </c>
      <c r="AC172">
        <v>757372</v>
      </c>
      <c r="AE172">
        <v>954265</v>
      </c>
      <c r="AF172">
        <v>3640</v>
      </c>
      <c r="AG172">
        <v>10400</v>
      </c>
      <c r="AH172">
        <v>659385.56999999995</v>
      </c>
      <c r="AI172">
        <v>125876.89</v>
      </c>
      <c r="AM172">
        <v>4627</v>
      </c>
      <c r="AP172" s="123">
        <f t="shared" si="17"/>
        <v>710830.05</v>
      </c>
      <c r="AQ172" s="129">
        <f t="shared" si="18"/>
        <v>47405.929999999993</v>
      </c>
      <c r="AR172" s="142">
        <f t="shared" si="19"/>
        <v>663424.12000000011</v>
      </c>
      <c r="AS172" s="143">
        <f t="shared" si="20"/>
        <v>1699215.38</v>
      </c>
      <c r="AT172" s="143">
        <f t="shared" si="21"/>
        <v>1758194.4599999997</v>
      </c>
      <c r="AU172" s="125">
        <f t="shared" si="16"/>
        <v>-58979.079999999842</v>
      </c>
    </row>
    <row r="173" spans="1:47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2298</v>
      </c>
      <c r="F173">
        <v>1615562.38</v>
      </c>
      <c r="G173">
        <v>30862.37</v>
      </c>
      <c r="H173">
        <v>519472.55</v>
      </c>
      <c r="K173">
        <v>982754.51</v>
      </c>
      <c r="L173">
        <v>371652.21</v>
      </c>
      <c r="O173">
        <v>68670</v>
      </c>
      <c r="P173">
        <v>252425.69</v>
      </c>
      <c r="Q173">
        <v>865318.62</v>
      </c>
      <c r="R173">
        <v>3288.48</v>
      </c>
      <c r="S173">
        <v>866</v>
      </c>
      <c r="V173">
        <v>963719.76</v>
      </c>
      <c r="W173">
        <v>1870843.71</v>
      </c>
      <c r="Y173">
        <v>1902887.57</v>
      </c>
      <c r="AA173">
        <v>1560.94</v>
      </c>
      <c r="AC173">
        <v>1480024</v>
      </c>
      <c r="AD173">
        <v>99600</v>
      </c>
      <c r="AE173">
        <v>2407620</v>
      </c>
      <c r="AF173">
        <v>11980</v>
      </c>
      <c r="AH173">
        <v>1251815.58</v>
      </c>
      <c r="AI173">
        <v>145578.45000000001</v>
      </c>
      <c r="AM173">
        <v>171906.72</v>
      </c>
      <c r="AP173" s="123">
        <f t="shared" si="17"/>
        <v>2165897.2999999998</v>
      </c>
      <c r="AQ173" s="129">
        <f t="shared" si="18"/>
        <v>1190568.79</v>
      </c>
      <c r="AR173" s="142">
        <f t="shared" si="19"/>
        <v>975328.50999999978</v>
      </c>
      <c r="AS173" s="143">
        <f t="shared" si="20"/>
        <v>3484072.51</v>
      </c>
      <c r="AT173" s="143">
        <f t="shared" si="21"/>
        <v>3988900.7500000005</v>
      </c>
      <c r="AU173" s="125">
        <f t="shared" si="16"/>
        <v>-504828.24000000069</v>
      </c>
    </row>
    <row r="174" spans="1:47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2299</v>
      </c>
      <c r="F174">
        <v>675735.81</v>
      </c>
      <c r="G174">
        <v>30578.19</v>
      </c>
      <c r="H174">
        <v>204917.22</v>
      </c>
      <c r="K174">
        <v>381364.53</v>
      </c>
      <c r="L174">
        <v>597887.23</v>
      </c>
      <c r="O174">
        <v>4000</v>
      </c>
      <c r="P174">
        <v>134674.87</v>
      </c>
      <c r="Q174">
        <v>237334</v>
      </c>
      <c r="R174">
        <v>940.9</v>
      </c>
      <c r="V174">
        <v>-1778228.61</v>
      </c>
      <c r="W174">
        <v>3462022.37</v>
      </c>
      <c r="Y174">
        <v>1359926.79</v>
      </c>
      <c r="AA174">
        <v>1265</v>
      </c>
      <c r="AC174">
        <v>1444110.4</v>
      </c>
      <c r="AD174">
        <v>54800</v>
      </c>
      <c r="AE174">
        <v>1782717.4</v>
      </c>
      <c r="AF174">
        <v>920</v>
      </c>
      <c r="AG174">
        <v>2969</v>
      </c>
      <c r="AH174">
        <v>874016.34</v>
      </c>
      <c r="AI174">
        <v>269163.90000000002</v>
      </c>
      <c r="AM174">
        <v>100576.1</v>
      </c>
      <c r="AP174" s="123">
        <f t="shared" si="17"/>
        <v>911231.22</v>
      </c>
      <c r="AQ174" s="129">
        <f t="shared" si="18"/>
        <v>376949.77</v>
      </c>
      <c r="AR174" s="142">
        <f t="shared" si="19"/>
        <v>534281.44999999995</v>
      </c>
      <c r="AS174" s="143">
        <f t="shared" si="20"/>
        <v>2860102.19</v>
      </c>
      <c r="AT174" s="143">
        <f t="shared" si="21"/>
        <v>3030362.7399999998</v>
      </c>
      <c r="AU174" s="125">
        <f t="shared" si="16"/>
        <v>-170260.54999999981</v>
      </c>
    </row>
    <row r="175" spans="1:47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2300</v>
      </c>
      <c r="F175">
        <v>1020634.66</v>
      </c>
      <c r="G175">
        <v>35600.86</v>
      </c>
      <c r="H175">
        <v>343154.57</v>
      </c>
      <c r="K175">
        <v>3</v>
      </c>
      <c r="L175">
        <v>340480.97</v>
      </c>
      <c r="O175">
        <v>118010</v>
      </c>
      <c r="P175">
        <v>123582.05</v>
      </c>
      <c r="Q175">
        <v>430384</v>
      </c>
      <c r="R175">
        <v>4788.3</v>
      </c>
      <c r="V175">
        <v>-570802.25</v>
      </c>
      <c r="W175">
        <v>1627952.15</v>
      </c>
      <c r="Y175">
        <v>2249733.7599999998</v>
      </c>
      <c r="Z175">
        <v>75680</v>
      </c>
      <c r="AA175">
        <v>1338.77</v>
      </c>
      <c r="AC175">
        <v>1545397.6</v>
      </c>
      <c r="AD175">
        <v>66600</v>
      </c>
      <c r="AE175">
        <v>2042933.12</v>
      </c>
      <c r="AF175">
        <v>2160</v>
      </c>
      <c r="AH175">
        <v>1179251.51</v>
      </c>
      <c r="AI175">
        <v>113494.49</v>
      </c>
      <c r="AM175">
        <v>594951.19999999995</v>
      </c>
      <c r="AP175" s="123">
        <f t="shared" si="17"/>
        <v>1399390.09</v>
      </c>
      <c r="AQ175" s="129">
        <f t="shared" si="18"/>
        <v>676764.35000000009</v>
      </c>
      <c r="AR175" s="142">
        <f t="shared" si="19"/>
        <v>722625.74</v>
      </c>
      <c r="AS175" s="143">
        <f t="shared" si="20"/>
        <v>3938750.13</v>
      </c>
      <c r="AT175" s="143">
        <f t="shared" si="21"/>
        <v>3932790.3200000003</v>
      </c>
      <c r="AU175" s="125">
        <f t="shared" si="16"/>
        <v>5959.8099999995902</v>
      </c>
    </row>
    <row r="176" spans="1:47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2301</v>
      </c>
      <c r="F176">
        <v>654281.55000000005</v>
      </c>
      <c r="G176">
        <v>116882.73</v>
      </c>
      <c r="H176">
        <v>201750.84</v>
      </c>
      <c r="K176">
        <v>2</v>
      </c>
      <c r="L176">
        <v>234729.86</v>
      </c>
      <c r="O176">
        <v>7900</v>
      </c>
      <c r="P176">
        <v>353472.53</v>
      </c>
      <c r="R176">
        <v>148</v>
      </c>
      <c r="V176">
        <v>-3798689.58</v>
      </c>
      <c r="W176">
        <v>4470863.96</v>
      </c>
      <c r="Y176">
        <v>1222064.98</v>
      </c>
      <c r="AA176">
        <v>805.55</v>
      </c>
      <c r="AC176">
        <v>226145.5</v>
      </c>
      <c r="AD176">
        <v>61200</v>
      </c>
      <c r="AE176">
        <v>574838.61</v>
      </c>
      <c r="AF176">
        <v>2202</v>
      </c>
      <c r="AH176">
        <v>557820.37</v>
      </c>
      <c r="AI176">
        <v>56687.12</v>
      </c>
      <c r="AM176">
        <v>144715.85999999999</v>
      </c>
      <c r="AP176" s="123">
        <f t="shared" si="17"/>
        <v>972915.12</v>
      </c>
      <c r="AQ176" s="129">
        <f t="shared" si="18"/>
        <v>361520.53</v>
      </c>
      <c r="AR176" s="142">
        <f t="shared" si="19"/>
        <v>611394.59</v>
      </c>
      <c r="AS176" s="143">
        <f t="shared" si="20"/>
        <v>1510216.03</v>
      </c>
      <c r="AT176" s="143">
        <f t="shared" si="21"/>
        <v>1336263.96</v>
      </c>
      <c r="AU176" s="125">
        <f t="shared" si="16"/>
        <v>173952.07000000007</v>
      </c>
    </row>
    <row r="177" spans="1:47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2302</v>
      </c>
      <c r="F177">
        <v>876586.04</v>
      </c>
      <c r="G177">
        <v>65881</v>
      </c>
      <c r="H177">
        <v>373061.31</v>
      </c>
      <c r="K177">
        <v>-5427.7</v>
      </c>
      <c r="L177">
        <v>797064.74</v>
      </c>
      <c r="O177">
        <v>142748.07999999999</v>
      </c>
      <c r="P177">
        <v>147786.37</v>
      </c>
      <c r="Q177">
        <v>413890</v>
      </c>
      <c r="R177">
        <v>2802.08</v>
      </c>
      <c r="V177">
        <v>-242343.19</v>
      </c>
      <c r="W177">
        <v>1561169.34</v>
      </c>
      <c r="Y177">
        <v>1994815.08</v>
      </c>
      <c r="Z177">
        <v>33000</v>
      </c>
      <c r="AA177">
        <v>1270.51</v>
      </c>
      <c r="AC177">
        <v>1678911.2</v>
      </c>
      <c r="AD177">
        <v>49000</v>
      </c>
      <c r="AE177">
        <v>2427641.2000000002</v>
      </c>
      <c r="AF177">
        <v>1100</v>
      </c>
      <c r="AH177">
        <v>1004644.15</v>
      </c>
      <c r="AI177">
        <v>119198.64</v>
      </c>
      <c r="AM177">
        <v>123300.09</v>
      </c>
      <c r="AP177" s="123">
        <f t="shared" si="17"/>
        <v>1315528.3500000001</v>
      </c>
      <c r="AQ177" s="129">
        <f t="shared" si="18"/>
        <v>707226.52999999991</v>
      </c>
      <c r="AR177" s="142">
        <f t="shared" si="19"/>
        <v>608301.82000000018</v>
      </c>
      <c r="AS177" s="143">
        <f t="shared" si="20"/>
        <v>3756996.79</v>
      </c>
      <c r="AT177" s="143">
        <f t="shared" si="21"/>
        <v>3675884.08</v>
      </c>
      <c r="AU177" s="125">
        <f t="shared" si="16"/>
        <v>81112.709999999963</v>
      </c>
    </row>
    <row r="178" spans="1:47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2303</v>
      </c>
      <c r="F178">
        <v>1095993.78</v>
      </c>
      <c r="G178">
        <v>18017.93</v>
      </c>
      <c r="H178">
        <v>294561.13</v>
      </c>
      <c r="K178">
        <v>441501.35</v>
      </c>
      <c r="L178">
        <v>1032911.29</v>
      </c>
      <c r="O178">
        <v>2300</v>
      </c>
      <c r="P178">
        <v>143615.10999999999</v>
      </c>
      <c r="Q178">
        <v>46440</v>
      </c>
      <c r="R178">
        <v>270.8</v>
      </c>
      <c r="V178">
        <v>1738885.77</v>
      </c>
      <c r="W178">
        <v>1137972.49</v>
      </c>
      <c r="Y178">
        <v>1546852.73</v>
      </c>
      <c r="Z178">
        <v>43036.83</v>
      </c>
      <c r="AA178">
        <v>2280.09</v>
      </c>
      <c r="AC178">
        <v>1917240.8</v>
      </c>
      <c r="AD178">
        <v>60000</v>
      </c>
      <c r="AE178">
        <v>2267100.7999999998</v>
      </c>
      <c r="AF178">
        <v>5900</v>
      </c>
      <c r="AH178">
        <v>1077273.04</v>
      </c>
      <c r="AI178">
        <v>278991.8</v>
      </c>
      <c r="AM178">
        <v>126643.5</v>
      </c>
      <c r="AP178" s="123">
        <f t="shared" si="17"/>
        <v>1408572.8399999999</v>
      </c>
      <c r="AQ178" s="129">
        <f t="shared" si="18"/>
        <v>192625.90999999997</v>
      </c>
      <c r="AR178" s="142">
        <f t="shared" si="19"/>
        <v>1215946.93</v>
      </c>
      <c r="AS178" s="143">
        <f t="shared" si="20"/>
        <v>3569410.45</v>
      </c>
      <c r="AT178" s="143">
        <f t="shared" si="21"/>
        <v>3755909.1399999997</v>
      </c>
      <c r="AU178" s="125">
        <f t="shared" si="16"/>
        <v>-186498.68999999948</v>
      </c>
    </row>
    <row r="179" spans="1:47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2304</v>
      </c>
      <c r="F179">
        <v>1410852.56</v>
      </c>
      <c r="G179">
        <v>54931.37</v>
      </c>
      <c r="H179">
        <v>241255.23</v>
      </c>
      <c r="K179">
        <v>1602589.81</v>
      </c>
      <c r="L179">
        <v>808874.44</v>
      </c>
      <c r="O179">
        <v>128000</v>
      </c>
      <c r="P179">
        <v>210544.57</v>
      </c>
      <c r="Q179">
        <v>389800</v>
      </c>
      <c r="R179">
        <v>7366.13</v>
      </c>
      <c r="V179">
        <v>1649698.94</v>
      </c>
      <c r="W179">
        <v>1899168.01</v>
      </c>
      <c r="Y179">
        <v>2938235.99</v>
      </c>
      <c r="AA179">
        <v>2277.7399999999998</v>
      </c>
      <c r="AC179">
        <v>1480125.6</v>
      </c>
      <c r="AD179">
        <v>40800</v>
      </c>
      <c r="AE179">
        <v>2323491.6</v>
      </c>
      <c r="AF179">
        <v>5800</v>
      </c>
      <c r="AH179">
        <v>1424322.9</v>
      </c>
      <c r="AI179">
        <v>315813.12</v>
      </c>
      <c r="AM179">
        <v>558085.94999999995</v>
      </c>
      <c r="AP179" s="123">
        <f t="shared" si="17"/>
        <v>1707039.1600000001</v>
      </c>
      <c r="AQ179" s="129">
        <f t="shared" si="18"/>
        <v>735710.70000000007</v>
      </c>
      <c r="AR179" s="142">
        <f t="shared" si="19"/>
        <v>971328.46000000008</v>
      </c>
      <c r="AS179" s="143">
        <f t="shared" si="20"/>
        <v>4461439.33</v>
      </c>
      <c r="AT179" s="143">
        <f t="shared" si="21"/>
        <v>4627513.57</v>
      </c>
      <c r="AU179" s="125">
        <f t="shared" si="16"/>
        <v>-166074.24000000022</v>
      </c>
    </row>
    <row r="180" spans="1:47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2305</v>
      </c>
      <c r="F180">
        <v>1013783.29</v>
      </c>
      <c r="G180">
        <v>34106.94</v>
      </c>
      <c r="H180">
        <v>358311.79</v>
      </c>
      <c r="K180">
        <v>1110583.6499999999</v>
      </c>
      <c r="L180">
        <v>389004.05</v>
      </c>
      <c r="O180">
        <v>5370</v>
      </c>
      <c r="P180">
        <v>142095.13</v>
      </c>
      <c r="Q180">
        <v>865609.27</v>
      </c>
      <c r="R180">
        <v>526.94000000000005</v>
      </c>
      <c r="V180">
        <v>-2157517.7599999998</v>
      </c>
      <c r="W180">
        <v>4476501.28</v>
      </c>
      <c r="Y180">
        <v>1765083.53</v>
      </c>
      <c r="Z180">
        <v>161652</v>
      </c>
      <c r="AA180">
        <v>1623.96</v>
      </c>
      <c r="AC180">
        <v>1195326.3999999999</v>
      </c>
      <c r="AD180">
        <v>47400</v>
      </c>
      <c r="AE180">
        <v>1636073.4</v>
      </c>
      <c r="AF180">
        <v>3680</v>
      </c>
      <c r="AH180">
        <v>1697561.35</v>
      </c>
      <c r="AI180">
        <v>183377.41</v>
      </c>
      <c r="AM180">
        <v>77188.87</v>
      </c>
      <c r="AP180" s="123">
        <f t="shared" si="17"/>
        <v>1406202.02</v>
      </c>
      <c r="AQ180" s="129">
        <f t="shared" si="18"/>
        <v>1013601.34</v>
      </c>
      <c r="AR180" s="142">
        <f t="shared" si="19"/>
        <v>392600.68000000005</v>
      </c>
      <c r="AS180" s="143">
        <f t="shared" si="20"/>
        <v>3171085.8899999997</v>
      </c>
      <c r="AT180" s="143">
        <f t="shared" si="21"/>
        <v>3597881.0300000003</v>
      </c>
      <c r="AU180" s="125">
        <f t="shared" si="16"/>
        <v>-426795.1400000006</v>
      </c>
    </row>
    <row r="181" spans="1:47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2306</v>
      </c>
      <c r="F181">
        <v>1033334.24</v>
      </c>
      <c r="G181">
        <v>20213.02</v>
      </c>
      <c r="H181">
        <v>139098.72</v>
      </c>
      <c r="K181">
        <v>198362.23</v>
      </c>
      <c r="L181">
        <v>890201.86</v>
      </c>
      <c r="O181">
        <v>0</v>
      </c>
      <c r="P181">
        <v>114320.4</v>
      </c>
      <c r="Q181">
        <v>166040</v>
      </c>
      <c r="R181">
        <v>35968</v>
      </c>
      <c r="V181">
        <v>358025.89</v>
      </c>
      <c r="W181">
        <v>1898710.57</v>
      </c>
      <c r="Y181">
        <v>1272667.6000000001</v>
      </c>
      <c r="Z181">
        <v>1500</v>
      </c>
      <c r="AA181">
        <v>1484.42</v>
      </c>
      <c r="AC181">
        <v>1915393.6</v>
      </c>
      <c r="AD181">
        <v>46200</v>
      </c>
      <c r="AE181">
        <v>2312747.6</v>
      </c>
      <c r="AF181">
        <v>6080</v>
      </c>
      <c r="AH181">
        <v>804008.64</v>
      </c>
      <c r="AI181">
        <v>272547.73</v>
      </c>
      <c r="AM181">
        <v>133716.44</v>
      </c>
      <c r="AP181" s="123">
        <f t="shared" si="17"/>
        <v>1192645.98</v>
      </c>
      <c r="AQ181" s="129">
        <f t="shared" si="18"/>
        <v>316328.40000000002</v>
      </c>
      <c r="AR181" s="142">
        <f t="shared" si="19"/>
        <v>876317.58</v>
      </c>
      <c r="AS181" s="143">
        <f t="shared" si="20"/>
        <v>3237245.62</v>
      </c>
      <c r="AT181" s="143">
        <f t="shared" si="21"/>
        <v>3529100.41</v>
      </c>
      <c r="AU181" s="125">
        <f t="shared" si="16"/>
        <v>-291854.79000000004</v>
      </c>
    </row>
    <row r="182" spans="1:47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2307</v>
      </c>
      <c r="F182">
        <v>706711.39</v>
      </c>
      <c r="G182">
        <v>30337.74</v>
      </c>
      <c r="H182">
        <v>92835.77</v>
      </c>
      <c r="K182">
        <v>157272.44</v>
      </c>
      <c r="L182">
        <v>565075.53</v>
      </c>
      <c r="O182">
        <v>14500</v>
      </c>
      <c r="P182">
        <v>133397.73000000001</v>
      </c>
      <c r="R182">
        <v>1683.36</v>
      </c>
      <c r="V182">
        <v>-781662.9</v>
      </c>
      <c r="W182">
        <v>2242933.0699999998</v>
      </c>
      <c r="Y182">
        <v>1803875.21</v>
      </c>
      <c r="Z182">
        <v>3000</v>
      </c>
      <c r="AA182">
        <v>1091.46</v>
      </c>
      <c r="AC182">
        <v>1301526.3999999999</v>
      </c>
      <c r="AD182">
        <v>56800</v>
      </c>
      <c r="AE182">
        <v>1860338.4</v>
      </c>
      <c r="AH182">
        <v>892652.78</v>
      </c>
      <c r="AI182">
        <v>185226.96</v>
      </c>
      <c r="AM182">
        <v>286693.32</v>
      </c>
      <c r="AP182" s="123">
        <f t="shared" si="17"/>
        <v>829884.9</v>
      </c>
      <c r="AQ182" s="129">
        <f t="shared" si="18"/>
        <v>149581.09</v>
      </c>
      <c r="AR182" s="142">
        <f t="shared" si="19"/>
        <v>680303.81</v>
      </c>
      <c r="AS182" s="143">
        <f t="shared" si="20"/>
        <v>3166293.07</v>
      </c>
      <c r="AT182" s="143">
        <f t="shared" si="21"/>
        <v>3224911.4599999995</v>
      </c>
      <c r="AU182" s="125">
        <f t="shared" si="16"/>
        <v>-58618.389999999665</v>
      </c>
    </row>
    <row r="183" spans="1:47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2308</v>
      </c>
      <c r="F183">
        <v>431138.85</v>
      </c>
      <c r="G183">
        <v>37040.660000000003</v>
      </c>
      <c r="H183">
        <v>62471.37</v>
      </c>
      <c r="K183">
        <v>155023.56</v>
      </c>
      <c r="L183">
        <v>395460.94</v>
      </c>
      <c r="O183">
        <v>3400</v>
      </c>
      <c r="P183">
        <v>90672</v>
      </c>
      <c r="R183">
        <v>420.37</v>
      </c>
      <c r="V183">
        <v>-2183586.11</v>
      </c>
      <c r="W183">
        <v>3271789.71</v>
      </c>
      <c r="Y183">
        <v>1146420.72</v>
      </c>
      <c r="Z183">
        <v>18000</v>
      </c>
      <c r="AA183">
        <v>922.3</v>
      </c>
      <c r="AC183">
        <v>1038981.6</v>
      </c>
      <c r="AD183">
        <v>38400</v>
      </c>
      <c r="AE183">
        <v>1333839.6000000001</v>
      </c>
      <c r="AF183">
        <v>14977.33</v>
      </c>
      <c r="AH183">
        <v>792045.26</v>
      </c>
      <c r="AI183">
        <v>121653.28</v>
      </c>
      <c r="AM183">
        <v>81769.740000000005</v>
      </c>
      <c r="AP183" s="123">
        <f t="shared" si="17"/>
        <v>530650.88</v>
      </c>
      <c r="AQ183" s="129">
        <f t="shared" si="18"/>
        <v>94492.37</v>
      </c>
      <c r="AR183" s="142">
        <f t="shared" si="19"/>
        <v>436158.51</v>
      </c>
      <c r="AS183" s="143">
        <f t="shared" si="20"/>
        <v>2242724.62</v>
      </c>
      <c r="AT183" s="143">
        <f t="shared" si="21"/>
        <v>2344285.2100000004</v>
      </c>
      <c r="AU183" s="125">
        <f t="shared" si="16"/>
        <v>-101560.59000000032</v>
      </c>
    </row>
    <row r="184" spans="1:47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2309</v>
      </c>
      <c r="F184">
        <v>1019433.57</v>
      </c>
      <c r="G184">
        <v>12003.72</v>
      </c>
      <c r="H184">
        <v>539250.52</v>
      </c>
      <c r="I184"/>
      <c r="J184"/>
      <c r="K184">
        <v>743720.1</v>
      </c>
      <c r="L184">
        <v>559277.01</v>
      </c>
      <c r="M184"/>
      <c r="N184"/>
      <c r="O184">
        <v>1800</v>
      </c>
      <c r="P184">
        <v>150409.38</v>
      </c>
      <c r="Q184">
        <v>393748</v>
      </c>
      <c r="R184">
        <v>12.4</v>
      </c>
      <c r="S184"/>
      <c r="T184"/>
      <c r="U184"/>
      <c r="V184">
        <v>-1325457.67</v>
      </c>
      <c r="W184">
        <v>3600900</v>
      </c>
      <c r="X184"/>
      <c r="Y184">
        <v>1878057.95</v>
      </c>
      <c r="Z184">
        <v>130700</v>
      </c>
      <c r="AA184">
        <v>1006.91</v>
      </c>
      <c r="AB184"/>
      <c r="AC184">
        <v>1404204.8</v>
      </c>
      <c r="AD184">
        <v>69600</v>
      </c>
      <c r="AE184">
        <v>2031263.8</v>
      </c>
      <c r="AF184">
        <v>8700</v>
      </c>
      <c r="AG184"/>
      <c r="AH184">
        <v>999092.1</v>
      </c>
      <c r="AI184">
        <v>259923.24</v>
      </c>
      <c r="AJ184"/>
      <c r="AK184"/>
      <c r="AL184"/>
      <c r="AM184">
        <v>132317.71</v>
      </c>
      <c r="AN184"/>
      <c r="AO184"/>
      <c r="AP184" s="123">
        <f t="shared" si="17"/>
        <v>1570687.81</v>
      </c>
      <c r="AQ184" s="129">
        <f t="shared" si="18"/>
        <v>545969.78</v>
      </c>
      <c r="AR184" s="142">
        <f t="shared" si="19"/>
        <v>1024718.03</v>
      </c>
      <c r="AS184" s="143">
        <f t="shared" si="20"/>
        <v>3483569.66</v>
      </c>
      <c r="AT184" s="143">
        <f t="shared" si="21"/>
        <v>3431296.8499999996</v>
      </c>
      <c r="AU184" s="125">
        <f t="shared" si="16"/>
        <v>52272.810000000522</v>
      </c>
    </row>
    <row r="185" spans="1:47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2310</v>
      </c>
      <c r="F185">
        <v>547068.82999999996</v>
      </c>
      <c r="G185">
        <v>4000</v>
      </c>
      <c r="H185">
        <v>20063.86</v>
      </c>
      <c r="K185">
        <v>418534.32</v>
      </c>
      <c r="L185">
        <v>46753.64</v>
      </c>
      <c r="O185">
        <v>1500</v>
      </c>
      <c r="P185">
        <v>120659.17</v>
      </c>
      <c r="R185">
        <v>0</v>
      </c>
      <c r="V185">
        <v>-2062261.68</v>
      </c>
      <c r="W185">
        <v>2938659.03</v>
      </c>
      <c r="X185">
        <v>8100</v>
      </c>
      <c r="Y185">
        <v>784692.97</v>
      </c>
      <c r="Z185">
        <v>167900</v>
      </c>
      <c r="AA185">
        <v>529.39</v>
      </c>
      <c r="AC185">
        <v>678908.2</v>
      </c>
      <c r="AD185">
        <v>4061.5</v>
      </c>
      <c r="AE185">
        <v>981795.7</v>
      </c>
      <c r="AF185">
        <v>80</v>
      </c>
      <c r="AG185">
        <v>520</v>
      </c>
      <c r="AH185">
        <v>569314.07999999996</v>
      </c>
      <c r="AI185">
        <v>50218.15</v>
      </c>
      <c r="AM185">
        <v>4400</v>
      </c>
      <c r="AP185" s="123">
        <f t="shared" si="17"/>
        <v>571132.68999999994</v>
      </c>
      <c r="AQ185" s="129">
        <f t="shared" si="18"/>
        <v>122159.17</v>
      </c>
      <c r="AR185" s="142">
        <f t="shared" si="19"/>
        <v>448973.51999999996</v>
      </c>
      <c r="AS185" s="143">
        <f t="shared" si="20"/>
        <v>1644192.06</v>
      </c>
      <c r="AT185" s="143">
        <f t="shared" si="21"/>
        <v>1606327.9299999997</v>
      </c>
      <c r="AU185" s="125">
        <f t="shared" si="16"/>
        <v>37864.130000000354</v>
      </c>
    </row>
    <row r="186" spans="1:47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2311</v>
      </c>
      <c r="F186">
        <v>918203.56</v>
      </c>
      <c r="G186">
        <v>6100</v>
      </c>
      <c r="H186">
        <v>17501.36</v>
      </c>
      <c r="K186">
        <v>580115.59</v>
      </c>
      <c r="L186">
        <v>355246.36</v>
      </c>
      <c r="O186">
        <v>1500</v>
      </c>
      <c r="P186">
        <v>102385</v>
      </c>
      <c r="R186">
        <v>0</v>
      </c>
      <c r="V186">
        <v>2655146.42</v>
      </c>
      <c r="W186">
        <v>514242.15</v>
      </c>
      <c r="X186">
        <v>6060</v>
      </c>
      <c r="Y186">
        <v>554447.68000000005</v>
      </c>
      <c r="Z186">
        <v>138850</v>
      </c>
      <c r="AA186">
        <v>1958.04</v>
      </c>
      <c r="AC186">
        <v>1208637.23</v>
      </c>
      <c r="AD186">
        <v>24000</v>
      </c>
      <c r="AE186">
        <v>1574190.23</v>
      </c>
      <c r="AF186">
        <v>800</v>
      </c>
      <c r="AG186">
        <v>3980</v>
      </c>
      <c r="AH186">
        <v>713250.73</v>
      </c>
      <c r="AI186">
        <v>1007838.69</v>
      </c>
      <c r="AM186">
        <v>30000</v>
      </c>
      <c r="AP186" s="123">
        <f t="shared" si="17"/>
        <v>941804.92</v>
      </c>
      <c r="AQ186" s="129">
        <f t="shared" si="18"/>
        <v>103885</v>
      </c>
      <c r="AR186" s="142">
        <f t="shared" si="19"/>
        <v>837919.92</v>
      </c>
      <c r="AS186" s="143">
        <f t="shared" si="20"/>
        <v>1933952.9500000002</v>
      </c>
      <c r="AT186" s="143">
        <f t="shared" si="21"/>
        <v>3330059.65</v>
      </c>
      <c r="AU186" s="125">
        <f t="shared" si="16"/>
        <v>-1396106.6999999997</v>
      </c>
    </row>
    <row r="187" spans="1:47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2312</v>
      </c>
      <c r="F187">
        <v>1392975.66</v>
      </c>
      <c r="G187">
        <v>6100</v>
      </c>
      <c r="H187">
        <v>256433.64</v>
      </c>
      <c r="K187">
        <v>1471701.04</v>
      </c>
      <c r="L187">
        <v>251790.05</v>
      </c>
      <c r="O187">
        <v>1500</v>
      </c>
      <c r="P187">
        <v>146035</v>
      </c>
      <c r="R187">
        <v>12.4</v>
      </c>
      <c r="V187">
        <v>226573.34</v>
      </c>
      <c r="W187">
        <v>2920045.89</v>
      </c>
      <c r="Y187">
        <v>1207379.52</v>
      </c>
      <c r="Z187">
        <v>198398</v>
      </c>
      <c r="AA187">
        <v>1846.46</v>
      </c>
      <c r="AC187">
        <v>1493844.57</v>
      </c>
      <c r="AD187">
        <v>24000</v>
      </c>
      <c r="AE187">
        <v>2047652.57</v>
      </c>
      <c r="AF187">
        <v>5640</v>
      </c>
      <c r="AG187">
        <v>3572</v>
      </c>
      <c r="AH187">
        <v>570495.64</v>
      </c>
      <c r="AI187">
        <v>170274.58</v>
      </c>
      <c r="AM187">
        <v>43000</v>
      </c>
      <c r="AP187" s="123">
        <f t="shared" si="17"/>
        <v>1655509.2999999998</v>
      </c>
      <c r="AQ187" s="129">
        <f t="shared" si="18"/>
        <v>147547.4</v>
      </c>
      <c r="AR187" s="142">
        <f t="shared" si="19"/>
        <v>1507961.9</v>
      </c>
      <c r="AS187" s="143">
        <f t="shared" si="20"/>
        <v>2925468.55</v>
      </c>
      <c r="AT187" s="143">
        <f t="shared" si="21"/>
        <v>2840634.79</v>
      </c>
      <c r="AU187" s="125">
        <f t="shared" si="16"/>
        <v>84833.759999999776</v>
      </c>
    </row>
    <row r="188" spans="1:47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2313</v>
      </c>
      <c r="F188">
        <v>231412.38</v>
      </c>
      <c r="G188">
        <v>13256.19</v>
      </c>
      <c r="H188">
        <v>56831.96</v>
      </c>
      <c r="K188">
        <v>196525.1</v>
      </c>
      <c r="L188">
        <v>57921.25</v>
      </c>
      <c r="O188">
        <v>0</v>
      </c>
      <c r="P188">
        <v>87139</v>
      </c>
      <c r="R188">
        <v>42.21</v>
      </c>
      <c r="V188">
        <v>-1852208.49</v>
      </c>
      <c r="W188">
        <v>2662416.9900000002</v>
      </c>
      <c r="X188">
        <v>4900</v>
      </c>
      <c r="Y188">
        <v>852250.22</v>
      </c>
      <c r="AA188">
        <v>604.42999999999995</v>
      </c>
      <c r="AD188">
        <v>12000</v>
      </c>
      <c r="AE188">
        <v>238967</v>
      </c>
      <c r="AH188">
        <v>534410.09</v>
      </c>
      <c r="AI188">
        <v>48312.39</v>
      </c>
      <c r="AM188">
        <v>389508</v>
      </c>
      <c r="AP188" s="123">
        <f t="shared" si="17"/>
        <v>301500.53000000003</v>
      </c>
      <c r="AQ188" s="129">
        <f t="shared" si="18"/>
        <v>87181.21</v>
      </c>
      <c r="AR188" s="142">
        <f t="shared" si="19"/>
        <v>214319.32</v>
      </c>
      <c r="AS188" s="143">
        <f t="shared" si="20"/>
        <v>869754.65</v>
      </c>
      <c r="AT188" s="143">
        <f t="shared" si="21"/>
        <v>1211197.48</v>
      </c>
      <c r="AU188" s="125">
        <f t="shared" si="16"/>
        <v>-341442.82999999996</v>
      </c>
    </row>
    <row r="189" spans="1:47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2314</v>
      </c>
      <c r="F189">
        <v>843884.03</v>
      </c>
      <c r="G189">
        <v>12118.87</v>
      </c>
      <c r="H189">
        <v>50822.87</v>
      </c>
      <c r="K189">
        <v>2</v>
      </c>
      <c r="L189">
        <v>60041.440000000002</v>
      </c>
      <c r="O189">
        <v>1500</v>
      </c>
      <c r="P189">
        <v>53920</v>
      </c>
      <c r="R189">
        <v>22.9</v>
      </c>
      <c r="V189">
        <v>-1597129.25</v>
      </c>
      <c r="W189">
        <v>2577037.9500000002</v>
      </c>
      <c r="Y189">
        <v>1120111.26</v>
      </c>
      <c r="Z189">
        <v>65200</v>
      </c>
      <c r="AA189">
        <v>1474.06</v>
      </c>
      <c r="AC189">
        <v>515479</v>
      </c>
      <c r="AE189">
        <v>1057452</v>
      </c>
      <c r="AH189">
        <v>654061.15</v>
      </c>
      <c r="AI189">
        <v>28233.56</v>
      </c>
      <c r="AM189">
        <v>31000</v>
      </c>
      <c r="AP189" s="123">
        <f t="shared" si="17"/>
        <v>906825.77</v>
      </c>
      <c r="AQ189" s="129">
        <f t="shared" si="18"/>
        <v>55442.9</v>
      </c>
      <c r="AR189" s="142">
        <f t="shared" si="19"/>
        <v>851382.87</v>
      </c>
      <c r="AS189" s="143">
        <f t="shared" si="20"/>
        <v>1702264.32</v>
      </c>
      <c r="AT189" s="143">
        <f t="shared" si="21"/>
        <v>1770746.71</v>
      </c>
      <c r="AU189" s="125">
        <f t="shared" si="16"/>
        <v>-68482.389999999898</v>
      </c>
    </row>
    <row r="190" spans="1:47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2315</v>
      </c>
      <c r="F190">
        <v>1220366.74</v>
      </c>
      <c r="G190">
        <v>76551</v>
      </c>
      <c r="H190">
        <v>124918.19</v>
      </c>
      <c r="K190">
        <v>252458.1</v>
      </c>
      <c r="L190">
        <v>-126008.52</v>
      </c>
      <c r="O190">
        <v>0</v>
      </c>
      <c r="P190">
        <v>180340</v>
      </c>
      <c r="R190">
        <v>55742.9</v>
      </c>
      <c r="V190">
        <v>-2068426.66</v>
      </c>
      <c r="W190">
        <v>2987149.95</v>
      </c>
      <c r="Y190">
        <v>1741946.51</v>
      </c>
      <c r="Z190">
        <v>126247</v>
      </c>
      <c r="AA190">
        <v>1922.38</v>
      </c>
      <c r="AC190">
        <v>747720</v>
      </c>
      <c r="AE190">
        <v>1163903</v>
      </c>
      <c r="AF190">
        <v>13044.92</v>
      </c>
      <c r="AH190">
        <v>686027.7</v>
      </c>
      <c r="AI190">
        <v>155413.70000000001</v>
      </c>
      <c r="AM190">
        <v>205967.25</v>
      </c>
      <c r="AP190" s="123">
        <f t="shared" si="17"/>
        <v>1421835.93</v>
      </c>
      <c r="AQ190" s="129">
        <f t="shared" si="18"/>
        <v>236082.9</v>
      </c>
      <c r="AR190" s="142">
        <f t="shared" si="19"/>
        <v>1185753.03</v>
      </c>
      <c r="AS190" s="143">
        <f t="shared" si="20"/>
        <v>2617835.8899999997</v>
      </c>
      <c r="AT190" s="143">
        <f t="shared" si="21"/>
        <v>2224356.5699999998</v>
      </c>
      <c r="AU190" s="125">
        <f t="shared" si="16"/>
        <v>393479.31999999983</v>
      </c>
    </row>
    <row r="191" spans="1:47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2316</v>
      </c>
      <c r="F191">
        <v>648509.03</v>
      </c>
      <c r="G191">
        <v>713471.9</v>
      </c>
      <c r="H191">
        <v>104204.5</v>
      </c>
      <c r="K191">
        <v>3256332.31</v>
      </c>
      <c r="L191">
        <v>782401.1</v>
      </c>
      <c r="O191">
        <v>0</v>
      </c>
      <c r="P191">
        <v>0</v>
      </c>
      <c r="R191">
        <v>1755.33</v>
      </c>
      <c r="T191">
        <v>2</v>
      </c>
      <c r="V191">
        <v>1586224.85</v>
      </c>
      <c r="W191">
        <v>2987149.95</v>
      </c>
      <c r="Y191">
        <v>1768072.25</v>
      </c>
      <c r="AA191">
        <v>904.14</v>
      </c>
      <c r="AC191">
        <v>997626</v>
      </c>
      <c r="AE191">
        <v>1222895.23</v>
      </c>
      <c r="AF191">
        <v>24530</v>
      </c>
      <c r="AH191">
        <v>549663.75</v>
      </c>
      <c r="AI191">
        <v>4748.72</v>
      </c>
      <c r="AM191">
        <v>34977.980000000003</v>
      </c>
      <c r="AP191" s="123">
        <f t="shared" si="17"/>
        <v>1466185.4300000002</v>
      </c>
      <c r="AQ191" s="129">
        <f t="shared" si="18"/>
        <v>1755.33</v>
      </c>
      <c r="AR191" s="142">
        <f t="shared" si="19"/>
        <v>1464430.1</v>
      </c>
      <c r="AS191" s="143">
        <f t="shared" si="20"/>
        <v>2766602.3899999997</v>
      </c>
      <c r="AT191" s="143">
        <f t="shared" si="21"/>
        <v>1836815.68</v>
      </c>
      <c r="AU191" s="125">
        <f t="shared" si="16"/>
        <v>929786.70999999973</v>
      </c>
    </row>
    <row r="192" spans="1:47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2317</v>
      </c>
      <c r="F192">
        <v>704071.77</v>
      </c>
      <c r="G192">
        <v>2400</v>
      </c>
      <c r="H192">
        <v>5480.62</v>
      </c>
      <c r="K192">
        <v>144058.29999999999</v>
      </c>
      <c r="L192">
        <v>115322.66</v>
      </c>
      <c r="O192">
        <v>0</v>
      </c>
      <c r="P192">
        <v>17935</v>
      </c>
      <c r="R192">
        <v>19235</v>
      </c>
      <c r="V192">
        <v>-722651.02</v>
      </c>
      <c r="W192">
        <v>2090614.96</v>
      </c>
      <c r="Y192">
        <v>886762.25</v>
      </c>
      <c r="Z192">
        <v>60000</v>
      </c>
      <c r="AA192">
        <v>2196.4899999999998</v>
      </c>
      <c r="AC192">
        <v>1235312</v>
      </c>
      <c r="AD192">
        <v>112800</v>
      </c>
      <c r="AE192">
        <v>1537905.36</v>
      </c>
      <c r="AF192">
        <v>33780</v>
      </c>
      <c r="AH192">
        <v>1017979.85</v>
      </c>
      <c r="AI192">
        <v>140839.12</v>
      </c>
      <c r="AM192">
        <v>367</v>
      </c>
      <c r="AP192" s="123">
        <f t="shared" si="17"/>
        <v>711952.39</v>
      </c>
      <c r="AQ192" s="129">
        <f t="shared" si="18"/>
        <v>37170</v>
      </c>
      <c r="AR192" s="142">
        <f t="shared" si="19"/>
        <v>674782.39</v>
      </c>
      <c r="AS192" s="143">
        <f t="shared" si="20"/>
        <v>2297070.7400000002</v>
      </c>
      <c r="AT192" s="143">
        <f t="shared" si="21"/>
        <v>2730871.33</v>
      </c>
      <c r="AU192" s="125">
        <f t="shared" ref="AU192:AU215" si="22">AS192-AT192</f>
        <v>-433800.58999999985</v>
      </c>
    </row>
    <row r="193" spans="1:47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2318</v>
      </c>
      <c r="F193">
        <v>1449225.5</v>
      </c>
      <c r="G193">
        <v>19100</v>
      </c>
      <c r="H193">
        <v>120511.89</v>
      </c>
      <c r="K193">
        <v>684905.59</v>
      </c>
      <c r="L193">
        <v>926974.79</v>
      </c>
      <c r="O193">
        <v>0</v>
      </c>
      <c r="P193">
        <v>118205</v>
      </c>
      <c r="Q193">
        <v>110</v>
      </c>
      <c r="R193">
        <v>2263.9</v>
      </c>
      <c r="T193">
        <v>9382.5</v>
      </c>
      <c r="V193">
        <v>1742521.05</v>
      </c>
      <c r="W193">
        <v>433496.95</v>
      </c>
      <c r="Y193">
        <v>1888418.49</v>
      </c>
      <c r="Z193">
        <v>469890</v>
      </c>
      <c r="AA193">
        <v>1635.87</v>
      </c>
      <c r="AC193">
        <v>1734080</v>
      </c>
      <c r="AD193">
        <v>38500</v>
      </c>
      <c r="AE193">
        <v>1970182</v>
      </c>
      <c r="AF193">
        <v>4982</v>
      </c>
      <c r="AH193">
        <v>861340.41</v>
      </c>
      <c r="AI193">
        <v>138614.68</v>
      </c>
      <c r="AM193">
        <v>262666.90000000002</v>
      </c>
      <c r="AP193" s="123">
        <f t="shared" si="17"/>
        <v>1588837.39</v>
      </c>
      <c r="AQ193" s="129">
        <f t="shared" si="18"/>
        <v>120578.9</v>
      </c>
      <c r="AR193" s="142">
        <f t="shared" si="19"/>
        <v>1468258.49</v>
      </c>
      <c r="AS193" s="143">
        <f t="shared" si="20"/>
        <v>4132524.3600000003</v>
      </c>
      <c r="AT193" s="143">
        <f t="shared" si="21"/>
        <v>3237785.99</v>
      </c>
      <c r="AU193" s="125">
        <f t="shared" si="22"/>
        <v>894738.37000000011</v>
      </c>
    </row>
    <row r="194" spans="1:47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2319</v>
      </c>
      <c r="F194">
        <v>1186150.46</v>
      </c>
      <c r="G194">
        <v>0</v>
      </c>
      <c r="H194">
        <v>44939.76</v>
      </c>
      <c r="K194">
        <v>78909.990000000005</v>
      </c>
      <c r="L194">
        <v>338619.64</v>
      </c>
      <c r="O194">
        <v>3500</v>
      </c>
      <c r="P194">
        <v>51810</v>
      </c>
      <c r="R194">
        <v>0</v>
      </c>
      <c r="T194">
        <v>4979</v>
      </c>
      <c r="U194">
        <v>-8100056.1100000003</v>
      </c>
      <c r="V194">
        <v>5065372.91</v>
      </c>
      <c r="W194">
        <v>4047651.72</v>
      </c>
      <c r="Y194">
        <v>2114967.04</v>
      </c>
      <c r="Z194">
        <v>123622</v>
      </c>
      <c r="AA194">
        <v>5472.49</v>
      </c>
      <c r="AE194">
        <v>762077.95</v>
      </c>
      <c r="AF194">
        <v>45230</v>
      </c>
      <c r="AH194">
        <v>814611.81</v>
      </c>
      <c r="AI194">
        <v>46779.44</v>
      </c>
      <c r="AP194" s="123">
        <f t="shared" si="17"/>
        <v>1231090.22</v>
      </c>
      <c r="AQ194" s="129">
        <f t="shared" si="18"/>
        <v>55310</v>
      </c>
      <c r="AR194" s="142">
        <f t="shared" si="19"/>
        <v>1175780.22</v>
      </c>
      <c r="AS194" s="143">
        <f t="shared" si="20"/>
        <v>2244061.5300000003</v>
      </c>
      <c r="AT194" s="143">
        <f t="shared" si="21"/>
        <v>1668699.2</v>
      </c>
      <c r="AU194" s="125">
        <f t="shared" si="22"/>
        <v>575362.33000000031</v>
      </c>
    </row>
    <row r="195" spans="1:47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2320</v>
      </c>
      <c r="F195">
        <v>1216994.71</v>
      </c>
      <c r="G195">
        <v>12900</v>
      </c>
      <c r="H195">
        <v>40450.639999999999</v>
      </c>
      <c r="K195">
        <v>394911.36</v>
      </c>
      <c r="L195">
        <v>153386.5</v>
      </c>
      <c r="O195">
        <v>287232.09999999998</v>
      </c>
      <c r="P195">
        <v>60285</v>
      </c>
      <c r="R195">
        <v>0</v>
      </c>
      <c r="U195">
        <v>327749.2</v>
      </c>
      <c r="V195">
        <v>-108913.73</v>
      </c>
      <c r="W195">
        <v>769808.6</v>
      </c>
      <c r="Y195">
        <v>1720717.44</v>
      </c>
      <c r="Z195">
        <v>90000</v>
      </c>
      <c r="AC195">
        <v>703439.2</v>
      </c>
      <c r="AD195">
        <v>5576.09</v>
      </c>
      <c r="AE195">
        <v>1141583.2</v>
      </c>
      <c r="AG195">
        <v>39720</v>
      </c>
      <c r="AH195">
        <v>773181.49</v>
      </c>
      <c r="AI195">
        <v>82766</v>
      </c>
      <c r="AP195" s="123">
        <f t="shared" si="17"/>
        <v>1270345.3499999999</v>
      </c>
      <c r="AQ195" s="129">
        <f t="shared" si="18"/>
        <v>347517.1</v>
      </c>
      <c r="AR195" s="142">
        <f t="shared" si="19"/>
        <v>922828.24999999988</v>
      </c>
      <c r="AS195" s="143">
        <f t="shared" si="20"/>
        <v>2519732.7299999995</v>
      </c>
      <c r="AT195" s="143">
        <f t="shared" si="21"/>
        <v>2037250.69</v>
      </c>
      <c r="AU195" s="125">
        <f t="shared" si="22"/>
        <v>482482.03999999957</v>
      </c>
    </row>
    <row r="196" spans="1:47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2321</v>
      </c>
      <c r="F196">
        <v>766594.85</v>
      </c>
      <c r="G196">
        <v>48165.8</v>
      </c>
      <c r="H196">
        <v>64893.53</v>
      </c>
      <c r="K196">
        <v>1147126.98</v>
      </c>
      <c r="L196">
        <v>153188.51</v>
      </c>
      <c r="O196">
        <v>125963.2</v>
      </c>
      <c r="P196">
        <v>58842.8</v>
      </c>
      <c r="Q196">
        <v>57679</v>
      </c>
      <c r="R196">
        <v>105</v>
      </c>
      <c r="V196">
        <v>558653.22</v>
      </c>
      <c r="W196">
        <v>1268762.8700000001</v>
      </c>
      <c r="Y196">
        <v>2472932.6800000002</v>
      </c>
      <c r="AC196">
        <v>818272</v>
      </c>
      <c r="AE196">
        <v>1542645</v>
      </c>
      <c r="AG196">
        <v>34936</v>
      </c>
      <c r="AH196">
        <v>1409808.54</v>
      </c>
      <c r="AI196">
        <v>193851.56</v>
      </c>
      <c r="AP196" s="123">
        <f t="shared" si="17"/>
        <v>879654.18</v>
      </c>
      <c r="AQ196" s="129">
        <f t="shared" si="18"/>
        <v>242590</v>
      </c>
      <c r="AR196" s="142">
        <f t="shared" si="19"/>
        <v>637064.18000000005</v>
      </c>
      <c r="AS196" s="143">
        <f t="shared" si="20"/>
        <v>3291204.68</v>
      </c>
      <c r="AT196" s="143">
        <f t="shared" si="21"/>
        <v>3181241.1</v>
      </c>
      <c r="AU196" s="125">
        <f t="shared" si="22"/>
        <v>109963.58000000007</v>
      </c>
    </row>
    <row r="197" spans="1:47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2322</v>
      </c>
      <c r="F197">
        <v>593230.48</v>
      </c>
      <c r="G197">
        <v>86772</v>
      </c>
      <c r="H197">
        <v>95713.71</v>
      </c>
      <c r="K197">
        <v>434618.92</v>
      </c>
      <c r="L197">
        <v>357997.75</v>
      </c>
      <c r="O197">
        <v>22259.200000000001</v>
      </c>
      <c r="P197">
        <v>54660</v>
      </c>
      <c r="R197">
        <v>0</v>
      </c>
      <c r="V197">
        <v>-1063065.6299999999</v>
      </c>
      <c r="W197">
        <v>2466734.7400000002</v>
      </c>
      <c r="Y197">
        <v>1010725.24</v>
      </c>
      <c r="Z197">
        <v>208840</v>
      </c>
      <c r="AC197">
        <v>341440</v>
      </c>
      <c r="AE197">
        <v>672953</v>
      </c>
      <c r="AF197">
        <v>3130</v>
      </c>
      <c r="AG197">
        <v>16060</v>
      </c>
      <c r="AH197">
        <v>675605.21</v>
      </c>
      <c r="AI197">
        <v>105512.48</v>
      </c>
      <c r="AP197" s="123">
        <f t="shared" si="17"/>
        <v>775716.19</v>
      </c>
      <c r="AQ197" s="129">
        <f t="shared" si="18"/>
        <v>76919.199999999997</v>
      </c>
      <c r="AR197" s="142">
        <f t="shared" si="19"/>
        <v>698796.99</v>
      </c>
      <c r="AS197" s="143">
        <f t="shared" si="20"/>
        <v>1561005.24</v>
      </c>
      <c r="AT197" s="143">
        <f t="shared" si="21"/>
        <v>1473260.69</v>
      </c>
      <c r="AU197" s="125">
        <f t="shared" si="22"/>
        <v>87744.550000000047</v>
      </c>
    </row>
    <row r="198" spans="1:47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2323</v>
      </c>
      <c r="F198">
        <v>496170.8</v>
      </c>
      <c r="G198">
        <v>41800</v>
      </c>
      <c r="H198">
        <v>221513.78</v>
      </c>
      <c r="K198">
        <v>842371.64</v>
      </c>
      <c r="L198">
        <v>984866.67</v>
      </c>
      <c r="O198">
        <v>408923</v>
      </c>
      <c r="P198">
        <v>27390.07</v>
      </c>
      <c r="R198">
        <v>14683</v>
      </c>
      <c r="V198">
        <v>-855777.08</v>
      </c>
      <c r="W198">
        <v>2655980.98</v>
      </c>
      <c r="Y198">
        <v>1349110.84</v>
      </c>
      <c r="AC198">
        <v>360604</v>
      </c>
      <c r="AE198">
        <v>788494</v>
      </c>
      <c r="AF198">
        <v>2400</v>
      </c>
      <c r="AG198">
        <v>31170</v>
      </c>
      <c r="AH198">
        <v>451859.64</v>
      </c>
      <c r="AI198">
        <v>100268.28</v>
      </c>
      <c r="AP198" s="123">
        <f t="shared" si="17"/>
        <v>759484.58000000007</v>
      </c>
      <c r="AQ198" s="129">
        <f t="shared" si="18"/>
        <v>450996.07</v>
      </c>
      <c r="AR198" s="142">
        <f t="shared" si="19"/>
        <v>308488.51000000007</v>
      </c>
      <c r="AS198" s="143">
        <f t="shared" si="20"/>
        <v>1709714.84</v>
      </c>
      <c r="AT198" s="143">
        <f t="shared" si="21"/>
        <v>1374191.9200000002</v>
      </c>
      <c r="AU198" s="125">
        <f t="shared" si="22"/>
        <v>335522.91999999993</v>
      </c>
    </row>
    <row r="199" spans="1:47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2324</v>
      </c>
      <c r="F199">
        <v>418000.62</v>
      </c>
      <c r="G199">
        <v>16600</v>
      </c>
      <c r="H199">
        <v>14447.1</v>
      </c>
      <c r="K199">
        <v>225322.82</v>
      </c>
      <c r="L199">
        <v>362170.86</v>
      </c>
      <c r="O199">
        <v>7640</v>
      </c>
      <c r="P199">
        <v>27754</v>
      </c>
      <c r="R199">
        <v>135</v>
      </c>
      <c r="V199">
        <v>-1386589.78</v>
      </c>
      <c r="W199">
        <v>2312515.77</v>
      </c>
      <c r="Y199">
        <v>1165170.49</v>
      </c>
      <c r="AA199">
        <v>1033.73</v>
      </c>
      <c r="AC199">
        <v>730590</v>
      </c>
      <c r="AE199">
        <v>1184050</v>
      </c>
      <c r="AF199">
        <v>10400</v>
      </c>
      <c r="AG199">
        <v>44280</v>
      </c>
      <c r="AH199">
        <v>529318.97</v>
      </c>
      <c r="AI199">
        <v>53658.84</v>
      </c>
      <c r="AP199" s="123">
        <f t="shared" si="17"/>
        <v>449047.72</v>
      </c>
      <c r="AQ199" s="129">
        <f t="shared" si="18"/>
        <v>35529</v>
      </c>
      <c r="AR199" s="142">
        <f t="shared" si="19"/>
        <v>413518.72</v>
      </c>
      <c r="AS199" s="143">
        <f t="shared" si="20"/>
        <v>1896794.22</v>
      </c>
      <c r="AT199" s="143">
        <f t="shared" si="21"/>
        <v>1821707.81</v>
      </c>
      <c r="AU199" s="125">
        <f t="shared" si="22"/>
        <v>75086.409999999916</v>
      </c>
    </row>
    <row r="200" spans="1:47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2325</v>
      </c>
      <c r="F200">
        <v>1903436.18</v>
      </c>
      <c r="G200">
        <v>13500</v>
      </c>
      <c r="H200">
        <v>101745.63</v>
      </c>
      <c r="K200">
        <v>2389547.1</v>
      </c>
      <c r="L200">
        <v>604297.74</v>
      </c>
      <c r="O200">
        <v>4500</v>
      </c>
      <c r="P200">
        <v>66144.08</v>
      </c>
      <c r="R200">
        <v>0</v>
      </c>
      <c r="V200">
        <v>464985.96</v>
      </c>
      <c r="W200">
        <v>4119895.74</v>
      </c>
      <c r="Y200">
        <v>1345930.65</v>
      </c>
      <c r="Z200">
        <v>354502</v>
      </c>
      <c r="AA200">
        <v>3552.81</v>
      </c>
      <c r="AC200">
        <v>872710.3</v>
      </c>
      <c r="AE200">
        <v>1200411.3</v>
      </c>
      <c r="AG200">
        <v>25940</v>
      </c>
      <c r="AH200">
        <v>889817.91</v>
      </c>
      <c r="AI200">
        <v>103525.68</v>
      </c>
      <c r="AP200" s="123">
        <f t="shared" si="17"/>
        <v>2018681.81</v>
      </c>
      <c r="AQ200" s="129">
        <f t="shared" si="18"/>
        <v>70644.08</v>
      </c>
      <c r="AR200" s="142">
        <f t="shared" si="19"/>
        <v>1948037.73</v>
      </c>
      <c r="AS200" s="143">
        <f t="shared" si="20"/>
        <v>2576695.7599999998</v>
      </c>
      <c r="AT200" s="143">
        <f t="shared" si="21"/>
        <v>2219694.89</v>
      </c>
      <c r="AU200" s="125">
        <f t="shared" si="22"/>
        <v>357000.86999999965</v>
      </c>
    </row>
    <row r="201" spans="1:47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2326</v>
      </c>
      <c r="F201">
        <v>405119.39</v>
      </c>
      <c r="G201">
        <v>0</v>
      </c>
      <c r="H201">
        <v>55155</v>
      </c>
      <c r="K201">
        <v>458801.36</v>
      </c>
      <c r="L201">
        <v>787062.76</v>
      </c>
      <c r="O201">
        <v>4500</v>
      </c>
      <c r="P201">
        <v>15685</v>
      </c>
      <c r="R201">
        <v>22537</v>
      </c>
      <c r="V201">
        <v>-1286984.3700000001</v>
      </c>
      <c r="W201">
        <v>2992215.82</v>
      </c>
      <c r="Y201">
        <v>1238352.0900000001</v>
      </c>
      <c r="AC201">
        <v>1073432</v>
      </c>
      <c r="AE201">
        <v>1344264</v>
      </c>
      <c r="AF201">
        <v>37620</v>
      </c>
      <c r="AH201">
        <v>893760.36</v>
      </c>
      <c r="AI201">
        <v>77954.67</v>
      </c>
      <c r="AP201" s="123">
        <f t="shared" si="17"/>
        <v>460274.39</v>
      </c>
      <c r="AQ201" s="129">
        <f t="shared" si="18"/>
        <v>42722</v>
      </c>
      <c r="AR201" s="142">
        <f t="shared" si="19"/>
        <v>417552.39</v>
      </c>
      <c r="AS201" s="143">
        <f t="shared" si="20"/>
        <v>2311784.09</v>
      </c>
      <c r="AT201" s="143">
        <f t="shared" si="21"/>
        <v>2353599.0299999998</v>
      </c>
      <c r="AU201" s="125">
        <f t="shared" si="22"/>
        <v>-41814.939999999944</v>
      </c>
    </row>
    <row r="202" spans="1:47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2327</v>
      </c>
      <c r="F202">
        <v>842353.56</v>
      </c>
      <c r="G202">
        <v>7440</v>
      </c>
      <c r="H202">
        <v>65981</v>
      </c>
      <c r="I202"/>
      <c r="J202"/>
      <c r="K202">
        <v>-1074099.07</v>
      </c>
      <c r="L202">
        <v>543988.29</v>
      </c>
      <c r="M202"/>
      <c r="N202"/>
      <c r="O202"/>
      <c r="P202"/>
      <c r="Q202"/>
      <c r="R202">
        <v>2085</v>
      </c>
      <c r="S202"/>
      <c r="T202"/>
      <c r="U202"/>
      <c r="V202">
        <v>-583575.68999999994</v>
      </c>
      <c r="W202">
        <v>889745.48</v>
      </c>
      <c r="X202"/>
      <c r="Y202">
        <v>1083339.08</v>
      </c>
      <c r="Z202"/>
      <c r="AA202">
        <v>3110.31</v>
      </c>
      <c r="AB202"/>
      <c r="AC202"/>
      <c r="AD202"/>
      <c r="AE202">
        <v>389769.58</v>
      </c>
      <c r="AF202">
        <v>34870</v>
      </c>
      <c r="AG202">
        <v>20056</v>
      </c>
      <c r="AH202">
        <v>389496.18</v>
      </c>
      <c r="AI202">
        <v>174848.64000000001</v>
      </c>
      <c r="AJ202"/>
      <c r="AK202"/>
      <c r="AL202"/>
      <c r="AM202"/>
      <c r="AN202"/>
      <c r="AO202"/>
      <c r="AP202" s="123">
        <f t="shared" si="17"/>
        <v>915774.56</v>
      </c>
      <c r="AQ202" s="129">
        <f t="shared" si="18"/>
        <v>2085</v>
      </c>
      <c r="AR202" s="142">
        <f t="shared" si="19"/>
        <v>913689.56</v>
      </c>
      <c r="AS202" s="143">
        <f t="shared" si="20"/>
        <v>1086449.3900000001</v>
      </c>
      <c r="AT202" s="143">
        <f t="shared" si="21"/>
        <v>1009040.4</v>
      </c>
      <c r="AU202" s="125">
        <f t="shared" si="22"/>
        <v>77408.990000000107</v>
      </c>
    </row>
    <row r="203" spans="1:47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2328</v>
      </c>
      <c r="F203">
        <v>636948.26</v>
      </c>
      <c r="G203">
        <v>84904</v>
      </c>
      <c r="H203">
        <v>30339.24</v>
      </c>
      <c r="K203">
        <v>1860552.03</v>
      </c>
      <c r="L203">
        <v>671127.36</v>
      </c>
      <c r="P203">
        <v>70891.8</v>
      </c>
      <c r="R203">
        <v>4086</v>
      </c>
      <c r="V203">
        <v>2393137.89</v>
      </c>
      <c r="W203">
        <v>574807.30000000005</v>
      </c>
      <c r="Y203">
        <v>1471546.36</v>
      </c>
      <c r="AA203">
        <v>1126.8</v>
      </c>
      <c r="AC203">
        <v>1102409</v>
      </c>
      <c r="AD203">
        <v>40200</v>
      </c>
      <c r="AE203">
        <v>1556035</v>
      </c>
      <c r="AF203">
        <v>24110</v>
      </c>
      <c r="AH203">
        <v>453386.62</v>
      </c>
      <c r="AI203">
        <v>230291.64</v>
      </c>
      <c r="AM203">
        <v>110511</v>
      </c>
      <c r="AP203" s="123">
        <f t="shared" ref="AP203:AP215" si="23">SUM(F203:I203)</f>
        <v>752191.5</v>
      </c>
      <c r="AQ203" s="129">
        <f t="shared" ref="AQ203:AQ215" si="24">SUM(O203:S203)</f>
        <v>74977.8</v>
      </c>
      <c r="AR203" s="142">
        <f t="shared" ref="AR203:AR215" si="25">AP203-AQ203</f>
        <v>677213.7</v>
      </c>
      <c r="AS203" s="143">
        <f t="shared" ref="AS203:AS215" si="26">SUM(X203:AD203)</f>
        <v>2615282.16</v>
      </c>
      <c r="AT203" s="143">
        <f t="shared" ref="AT203:AT215" si="27">SUM(AE203:AO203)</f>
        <v>2374334.2600000002</v>
      </c>
      <c r="AU203" s="125">
        <f t="shared" si="22"/>
        <v>240947.89999999991</v>
      </c>
    </row>
    <row r="204" spans="1:47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2329</v>
      </c>
      <c r="F204">
        <v>1261996.1399999999</v>
      </c>
      <c r="G204">
        <v>16541</v>
      </c>
      <c r="H204">
        <v>86495.99</v>
      </c>
      <c r="K204">
        <v>566593.56000000006</v>
      </c>
      <c r="L204">
        <v>1031399.49</v>
      </c>
      <c r="P204">
        <v>47712.52</v>
      </c>
      <c r="Q204">
        <v>104420</v>
      </c>
      <c r="R204">
        <v>9050.48</v>
      </c>
      <c r="V204">
        <v>132501.51</v>
      </c>
      <c r="W204">
        <v>2085517.75</v>
      </c>
      <c r="Y204">
        <v>2019058.51</v>
      </c>
      <c r="AA204">
        <v>2173.46</v>
      </c>
      <c r="AC204">
        <v>733014</v>
      </c>
      <c r="AD204">
        <v>192600</v>
      </c>
      <c r="AE204">
        <v>1383780.52</v>
      </c>
      <c r="AF204">
        <v>26606</v>
      </c>
      <c r="AH204">
        <v>725443.82</v>
      </c>
      <c r="AI204">
        <v>195062.71</v>
      </c>
      <c r="AM204">
        <v>32129</v>
      </c>
      <c r="AP204" s="123">
        <f t="shared" si="23"/>
        <v>1365033.13</v>
      </c>
      <c r="AQ204" s="129">
        <f t="shared" si="24"/>
        <v>161183</v>
      </c>
      <c r="AR204" s="142">
        <f t="shared" si="25"/>
        <v>1203850.1299999999</v>
      </c>
      <c r="AS204" s="143">
        <f t="shared" si="26"/>
        <v>2946845.9699999997</v>
      </c>
      <c r="AT204" s="143">
        <f t="shared" si="27"/>
        <v>2363022.0499999998</v>
      </c>
      <c r="AU204" s="125">
        <f t="shared" si="22"/>
        <v>583823.91999999993</v>
      </c>
    </row>
    <row r="205" spans="1:47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2330</v>
      </c>
      <c r="F205">
        <v>621888.69999999995</v>
      </c>
      <c r="G205">
        <v>15425</v>
      </c>
      <c r="H205">
        <v>99905.88</v>
      </c>
      <c r="K205">
        <v>1347827.48</v>
      </c>
      <c r="L205">
        <v>466677.36</v>
      </c>
      <c r="O205">
        <v>0</v>
      </c>
      <c r="P205">
        <v>48745.86</v>
      </c>
      <c r="R205">
        <v>1790</v>
      </c>
      <c r="V205">
        <v>-313546.34999999998</v>
      </c>
      <c r="W205">
        <v>2982894.62</v>
      </c>
      <c r="Y205">
        <v>1127392.71</v>
      </c>
      <c r="Z205">
        <v>10200</v>
      </c>
      <c r="AA205">
        <v>1654.94</v>
      </c>
      <c r="AC205">
        <v>2094619</v>
      </c>
      <c r="AD205">
        <v>239800</v>
      </c>
      <c r="AE205">
        <v>2425726</v>
      </c>
      <c r="AG205">
        <v>27090</v>
      </c>
      <c r="AH205">
        <v>730246.52</v>
      </c>
      <c r="AI205">
        <v>304526.84000000003</v>
      </c>
      <c r="AJ205">
        <v>108000</v>
      </c>
      <c r="AM205">
        <v>46237</v>
      </c>
      <c r="AP205" s="123">
        <f t="shared" si="23"/>
        <v>737219.58</v>
      </c>
      <c r="AQ205" s="129">
        <f t="shared" si="24"/>
        <v>50535.86</v>
      </c>
      <c r="AR205" s="142">
        <f t="shared" si="25"/>
        <v>686683.72</v>
      </c>
      <c r="AS205" s="143">
        <f t="shared" si="26"/>
        <v>3473666.65</v>
      </c>
      <c r="AT205" s="143">
        <f t="shared" si="27"/>
        <v>3641826.36</v>
      </c>
      <c r="AU205" s="125">
        <f t="shared" si="22"/>
        <v>-168159.70999999996</v>
      </c>
    </row>
    <row r="206" spans="1:47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2331</v>
      </c>
      <c r="F206">
        <v>719411.59</v>
      </c>
      <c r="G206">
        <v>12735</v>
      </c>
      <c r="H206">
        <v>50018.3</v>
      </c>
      <c r="K206">
        <v>1728692.99</v>
      </c>
      <c r="L206">
        <v>380669.94</v>
      </c>
      <c r="P206">
        <v>185055.53</v>
      </c>
      <c r="Q206">
        <v>104420</v>
      </c>
      <c r="R206">
        <v>1755</v>
      </c>
      <c r="V206">
        <v>-80145.3</v>
      </c>
      <c r="W206">
        <v>2454994.11</v>
      </c>
      <c r="Y206">
        <v>1299032.52</v>
      </c>
      <c r="AB206">
        <v>1108.69</v>
      </c>
      <c r="AC206">
        <v>1281734.3</v>
      </c>
      <c r="AD206">
        <v>184728</v>
      </c>
      <c r="AE206">
        <v>1500565.3</v>
      </c>
      <c r="AF206">
        <v>16040</v>
      </c>
      <c r="AH206">
        <v>785161.69</v>
      </c>
      <c r="AI206">
        <v>222015.04</v>
      </c>
      <c r="AM206">
        <v>17373</v>
      </c>
      <c r="AP206" s="123">
        <f t="shared" si="23"/>
        <v>782164.89</v>
      </c>
      <c r="AQ206" s="129">
        <f t="shared" si="24"/>
        <v>291230.53000000003</v>
      </c>
      <c r="AR206" s="142">
        <f t="shared" si="25"/>
        <v>490934.36</v>
      </c>
      <c r="AS206" s="143">
        <f t="shared" si="26"/>
        <v>2766603.51</v>
      </c>
      <c r="AT206" s="143">
        <f t="shared" si="27"/>
        <v>2541155.0300000003</v>
      </c>
      <c r="AU206" s="125">
        <f t="shared" si="22"/>
        <v>225448.47999999952</v>
      </c>
    </row>
    <row r="207" spans="1:47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2332</v>
      </c>
      <c r="F207">
        <v>1835830.18</v>
      </c>
      <c r="G207">
        <v>102308.18</v>
      </c>
      <c r="H207">
        <v>63306.04</v>
      </c>
      <c r="K207">
        <v>803806.48</v>
      </c>
      <c r="L207">
        <v>416977.75</v>
      </c>
      <c r="O207">
        <v>74206.960000000006</v>
      </c>
      <c r="P207">
        <v>192373.92</v>
      </c>
      <c r="R207">
        <v>5390.93</v>
      </c>
      <c r="V207">
        <v>-278032.92</v>
      </c>
      <c r="W207">
        <v>3300171.5</v>
      </c>
      <c r="Y207">
        <v>1128457.8500000001</v>
      </c>
      <c r="Z207">
        <v>557100</v>
      </c>
      <c r="AA207">
        <v>5582.95</v>
      </c>
      <c r="AB207">
        <v>100</v>
      </c>
      <c r="AC207">
        <v>646100</v>
      </c>
      <c r="AD207">
        <v>131700</v>
      </c>
      <c r="AE207">
        <v>1025710</v>
      </c>
      <c r="AF207">
        <v>22418</v>
      </c>
      <c r="AH207">
        <v>1345981.78</v>
      </c>
      <c r="AI207">
        <v>139743.46</v>
      </c>
      <c r="AK207">
        <v>7069.32</v>
      </c>
      <c r="AP207" s="123">
        <f t="shared" si="23"/>
        <v>2001444.4</v>
      </c>
      <c r="AQ207" s="129">
        <f t="shared" si="24"/>
        <v>271971.81</v>
      </c>
      <c r="AR207" s="142">
        <f t="shared" si="25"/>
        <v>1729472.5899999999</v>
      </c>
      <c r="AS207" s="143">
        <f t="shared" si="26"/>
        <v>2469040.7999999998</v>
      </c>
      <c r="AT207" s="143">
        <f t="shared" si="27"/>
        <v>2540922.56</v>
      </c>
      <c r="AU207" s="125">
        <f t="shared" si="22"/>
        <v>-71881.760000000242</v>
      </c>
    </row>
    <row r="208" spans="1:47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2333</v>
      </c>
      <c r="F208">
        <v>1772453.05</v>
      </c>
      <c r="G208">
        <v>104136</v>
      </c>
      <c r="H208">
        <v>135907.82</v>
      </c>
      <c r="K208">
        <v>671088.54</v>
      </c>
      <c r="L208">
        <v>499361.53</v>
      </c>
      <c r="P208">
        <v>46070</v>
      </c>
      <c r="R208">
        <v>2848.43</v>
      </c>
      <c r="V208">
        <v>1902077.25</v>
      </c>
      <c r="W208">
        <v>1463514.66</v>
      </c>
      <c r="Y208">
        <v>103887.78</v>
      </c>
      <c r="AA208">
        <v>4436.57</v>
      </c>
      <c r="AC208">
        <v>1084560</v>
      </c>
      <c r="AD208">
        <v>971148.25</v>
      </c>
      <c r="AE208">
        <v>1601589</v>
      </c>
      <c r="AF208">
        <v>3230</v>
      </c>
      <c r="AH208">
        <v>570502.88</v>
      </c>
      <c r="AI208">
        <v>219504.12</v>
      </c>
      <c r="AK208">
        <v>0</v>
      </c>
      <c r="AM208">
        <v>770</v>
      </c>
      <c r="AP208" s="123">
        <f t="shared" si="23"/>
        <v>2012496.87</v>
      </c>
      <c r="AQ208" s="129">
        <f t="shared" si="24"/>
        <v>48918.43</v>
      </c>
      <c r="AR208" s="142">
        <f t="shared" si="25"/>
        <v>1963578.4400000002</v>
      </c>
      <c r="AS208" s="143">
        <f t="shared" si="26"/>
        <v>2164032.6</v>
      </c>
      <c r="AT208" s="143">
        <f t="shared" si="27"/>
        <v>2395596</v>
      </c>
      <c r="AU208" s="125">
        <f t="shared" si="22"/>
        <v>-231563.39999999991</v>
      </c>
    </row>
    <row r="209" spans="1:47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2334</v>
      </c>
      <c r="F209">
        <v>1240225.52</v>
      </c>
      <c r="G209">
        <v>475918.28</v>
      </c>
      <c r="H209">
        <v>56376.98</v>
      </c>
      <c r="K209">
        <v>1322243.43</v>
      </c>
      <c r="L209">
        <v>407306.73</v>
      </c>
      <c r="O209">
        <v>9710</v>
      </c>
      <c r="P209">
        <v>42732.03</v>
      </c>
      <c r="R209">
        <v>1481.65</v>
      </c>
      <c r="V209">
        <v>533172.96</v>
      </c>
      <c r="W209">
        <v>2681365.84</v>
      </c>
      <c r="Y209">
        <v>1357146.41</v>
      </c>
      <c r="Z209">
        <v>125000</v>
      </c>
      <c r="AA209">
        <v>2798.6</v>
      </c>
      <c r="AC209">
        <v>974780</v>
      </c>
      <c r="AD209">
        <v>2508</v>
      </c>
      <c r="AE209">
        <v>1355470</v>
      </c>
      <c r="AF209">
        <v>2070</v>
      </c>
      <c r="AG209">
        <v>690</v>
      </c>
      <c r="AH209">
        <v>721028.61</v>
      </c>
      <c r="AI209">
        <v>117182.22</v>
      </c>
      <c r="AK209">
        <v>32183.72</v>
      </c>
      <c r="AP209" s="123">
        <f t="shared" si="23"/>
        <v>1772520.78</v>
      </c>
      <c r="AQ209" s="129">
        <f t="shared" si="24"/>
        <v>53923.68</v>
      </c>
      <c r="AR209" s="142">
        <f t="shared" si="25"/>
        <v>1718597.1</v>
      </c>
      <c r="AS209" s="143">
        <f t="shared" si="26"/>
        <v>2462233.0099999998</v>
      </c>
      <c r="AT209" s="143">
        <f t="shared" si="27"/>
        <v>2228624.5500000003</v>
      </c>
      <c r="AU209" s="125">
        <f t="shared" si="22"/>
        <v>233608.4599999995</v>
      </c>
    </row>
    <row r="210" spans="1:47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2335</v>
      </c>
      <c r="F210">
        <v>2677893.75</v>
      </c>
      <c r="G210">
        <v>88639.58</v>
      </c>
      <c r="H210">
        <v>130581.54</v>
      </c>
      <c r="K210">
        <v>472380.83</v>
      </c>
      <c r="L210">
        <v>1162363.75</v>
      </c>
      <c r="O210">
        <v>4573</v>
      </c>
      <c r="P210">
        <v>95503.26</v>
      </c>
      <c r="R210">
        <v>2563.06</v>
      </c>
      <c r="V210">
        <v>-921426.08</v>
      </c>
      <c r="W210">
        <v>5060758.04</v>
      </c>
      <c r="Y210">
        <v>1691668.58</v>
      </c>
      <c r="AA210">
        <v>6543.26</v>
      </c>
      <c r="AC210">
        <v>1415900</v>
      </c>
      <c r="AD210">
        <v>251500</v>
      </c>
      <c r="AE210">
        <v>1930504</v>
      </c>
      <c r="AG210">
        <v>26270</v>
      </c>
      <c r="AH210">
        <v>1025716.19</v>
      </c>
      <c r="AI210">
        <v>80191.16</v>
      </c>
      <c r="AK210">
        <v>11412.32</v>
      </c>
      <c r="AM210">
        <v>1630</v>
      </c>
      <c r="AP210" s="123">
        <f t="shared" si="23"/>
        <v>2897114.87</v>
      </c>
      <c r="AQ210" s="129">
        <f t="shared" si="24"/>
        <v>102639.31999999999</v>
      </c>
      <c r="AR210" s="142">
        <f t="shared" si="25"/>
        <v>2794475.5500000003</v>
      </c>
      <c r="AS210" s="143">
        <f t="shared" si="26"/>
        <v>3365611.84</v>
      </c>
      <c r="AT210" s="143">
        <f t="shared" si="27"/>
        <v>3075723.67</v>
      </c>
      <c r="AU210" s="125">
        <f t="shared" si="22"/>
        <v>289888.16999999993</v>
      </c>
    </row>
    <row r="211" spans="1:47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2336</v>
      </c>
      <c r="F211">
        <v>452394.98</v>
      </c>
      <c r="G211">
        <v>12021.73</v>
      </c>
      <c r="H211">
        <v>489857.14</v>
      </c>
      <c r="K211">
        <v>561374.24</v>
      </c>
      <c r="L211">
        <v>93327.96</v>
      </c>
      <c r="O211">
        <v>22000</v>
      </c>
      <c r="P211">
        <v>109317.79</v>
      </c>
      <c r="R211">
        <v>432</v>
      </c>
      <c r="V211">
        <v>-1953119.91</v>
      </c>
      <c r="W211">
        <v>3254719.47</v>
      </c>
      <c r="Y211">
        <v>920561.06</v>
      </c>
      <c r="Z211">
        <v>355028</v>
      </c>
      <c r="AA211">
        <v>1677.53</v>
      </c>
      <c r="AC211">
        <v>1178016</v>
      </c>
      <c r="AD211">
        <v>56956.160000000003</v>
      </c>
      <c r="AE211">
        <v>1405534.88</v>
      </c>
      <c r="AH211">
        <v>902123.34</v>
      </c>
      <c r="AI211">
        <v>12142.98</v>
      </c>
      <c r="AM211">
        <v>16810.849999999999</v>
      </c>
      <c r="AP211" s="123">
        <f t="shared" si="23"/>
        <v>954273.85</v>
      </c>
      <c r="AQ211" s="129">
        <f t="shared" si="24"/>
        <v>131749.78999999998</v>
      </c>
      <c r="AR211" s="142">
        <f t="shared" si="25"/>
        <v>822524.06</v>
      </c>
      <c r="AS211" s="143">
        <f t="shared" si="26"/>
        <v>2512238.75</v>
      </c>
      <c r="AT211" s="143">
        <f t="shared" si="27"/>
        <v>2336612.0499999998</v>
      </c>
      <c r="AU211" s="125">
        <f t="shared" si="22"/>
        <v>175626.70000000019</v>
      </c>
    </row>
    <row r="212" spans="1:47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2337</v>
      </c>
      <c r="F212">
        <v>1258060.33</v>
      </c>
      <c r="G212">
        <v>0</v>
      </c>
      <c r="H212">
        <v>60110</v>
      </c>
      <c r="K212">
        <v>471903.34</v>
      </c>
      <c r="L212">
        <v>727061.92</v>
      </c>
      <c r="O212">
        <v>16000</v>
      </c>
      <c r="P212">
        <v>73025</v>
      </c>
      <c r="R212">
        <v>4969.6400000000003</v>
      </c>
      <c r="T212">
        <v>720</v>
      </c>
      <c r="V212">
        <v>-1795758.82</v>
      </c>
      <c r="W212">
        <v>3760347.17</v>
      </c>
      <c r="Y212">
        <v>1418469.03</v>
      </c>
      <c r="Z212">
        <v>690509</v>
      </c>
      <c r="AA212">
        <v>3719.89</v>
      </c>
      <c r="AC212">
        <v>1128491</v>
      </c>
      <c r="AD212">
        <v>80700</v>
      </c>
      <c r="AE212">
        <v>1519696</v>
      </c>
      <c r="AF212">
        <v>2680</v>
      </c>
      <c r="AH212">
        <v>1238892.49</v>
      </c>
      <c r="AI212">
        <v>39260.71</v>
      </c>
      <c r="AM212">
        <v>63527.12</v>
      </c>
      <c r="AP212" s="123">
        <f t="shared" si="23"/>
        <v>1318170.33</v>
      </c>
      <c r="AQ212" s="129">
        <f t="shared" si="24"/>
        <v>93994.64</v>
      </c>
      <c r="AR212" s="142">
        <f t="shared" si="25"/>
        <v>1224175.6900000002</v>
      </c>
      <c r="AS212" s="143">
        <f t="shared" si="26"/>
        <v>3321888.9200000004</v>
      </c>
      <c r="AT212" s="143">
        <f t="shared" si="27"/>
        <v>2864056.3200000003</v>
      </c>
      <c r="AU212" s="125">
        <f t="shared" si="22"/>
        <v>457832.60000000009</v>
      </c>
    </row>
    <row r="213" spans="1:47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2338</v>
      </c>
      <c r="F213">
        <v>1824971.2</v>
      </c>
      <c r="G213">
        <v>51888.27</v>
      </c>
      <c r="H213">
        <v>55756.84</v>
      </c>
      <c r="K213">
        <v>957718.43</v>
      </c>
      <c r="L213">
        <v>342441.56</v>
      </c>
      <c r="O213">
        <v>2500</v>
      </c>
      <c r="P213">
        <v>37296.769999999997</v>
      </c>
      <c r="R213">
        <v>5600.79</v>
      </c>
      <c r="V213">
        <v>1168000.1100000001</v>
      </c>
      <c r="W213">
        <v>2267172.48</v>
      </c>
      <c r="Y213">
        <v>1167318.6599999999</v>
      </c>
      <c r="Z213">
        <v>549006</v>
      </c>
      <c r="AA213">
        <v>4773.13</v>
      </c>
      <c r="AC213">
        <v>1171089.5</v>
      </c>
      <c r="AD213">
        <v>26433.29</v>
      </c>
      <c r="AE213">
        <v>1478271.5</v>
      </c>
      <c r="AF213">
        <v>16318.98</v>
      </c>
      <c r="AH213">
        <v>1228075.71</v>
      </c>
      <c r="AI213">
        <v>345979.12</v>
      </c>
      <c r="AM213">
        <v>97769.12</v>
      </c>
      <c r="AP213" s="123">
        <f t="shared" si="23"/>
        <v>1932616.31</v>
      </c>
      <c r="AQ213" s="129">
        <f t="shared" si="24"/>
        <v>45397.56</v>
      </c>
      <c r="AR213" s="142">
        <f t="shared" si="25"/>
        <v>1887218.75</v>
      </c>
      <c r="AS213" s="143">
        <f t="shared" si="26"/>
        <v>2918620.58</v>
      </c>
      <c r="AT213" s="143">
        <f t="shared" si="27"/>
        <v>3166414.43</v>
      </c>
      <c r="AU213" s="125">
        <f t="shared" si="22"/>
        <v>-247793.85000000009</v>
      </c>
    </row>
    <row r="214" spans="1:47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2339</v>
      </c>
      <c r="F214">
        <v>588754.89</v>
      </c>
      <c r="G214">
        <v>58631.75</v>
      </c>
      <c r="H214">
        <v>26986.29</v>
      </c>
      <c r="K214">
        <v>196619.67</v>
      </c>
      <c r="L214">
        <v>715479.69</v>
      </c>
      <c r="O214">
        <v>56452</v>
      </c>
      <c r="P214">
        <v>12400</v>
      </c>
      <c r="R214">
        <v>50898.55</v>
      </c>
      <c r="T214">
        <v>2215</v>
      </c>
      <c r="V214">
        <v>-221161.13</v>
      </c>
      <c r="W214">
        <v>1878069.39</v>
      </c>
      <c r="Y214">
        <v>1040301.23</v>
      </c>
      <c r="Z214">
        <v>100000</v>
      </c>
      <c r="AA214">
        <v>2980.12</v>
      </c>
      <c r="AC214">
        <v>1519882</v>
      </c>
      <c r="AD214">
        <v>2360</v>
      </c>
      <c r="AE214">
        <v>1695204.6</v>
      </c>
      <c r="AH214">
        <v>946338.45</v>
      </c>
      <c r="AI214">
        <v>100775.32</v>
      </c>
      <c r="AM214">
        <v>115606.5</v>
      </c>
      <c r="AP214" s="123">
        <f t="shared" si="23"/>
        <v>674372.93</v>
      </c>
      <c r="AQ214" s="129">
        <f t="shared" si="24"/>
        <v>119750.55</v>
      </c>
      <c r="AR214" s="142">
        <f t="shared" si="25"/>
        <v>554622.38</v>
      </c>
      <c r="AS214" s="143">
        <f t="shared" si="26"/>
        <v>2665523.35</v>
      </c>
      <c r="AT214" s="143">
        <f t="shared" si="27"/>
        <v>2857924.8699999996</v>
      </c>
      <c r="AU214" s="125">
        <f t="shared" si="22"/>
        <v>-192401.51999999955</v>
      </c>
    </row>
    <row r="215" spans="1:47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2340</v>
      </c>
      <c r="F215">
        <v>1882230.39</v>
      </c>
      <c r="G215">
        <v>95290.54</v>
      </c>
      <c r="H215">
        <v>87807.62</v>
      </c>
      <c r="K215">
        <v>367773.53</v>
      </c>
      <c r="L215">
        <v>1357190.09</v>
      </c>
      <c r="O215">
        <v>0</v>
      </c>
      <c r="P215">
        <v>153863.70000000001</v>
      </c>
      <c r="R215">
        <v>600.07000000000005</v>
      </c>
      <c r="V215">
        <v>-868449.41</v>
      </c>
      <c r="W215">
        <v>4524693.96</v>
      </c>
      <c r="Y215">
        <v>3070900.55</v>
      </c>
      <c r="Z215">
        <v>656800</v>
      </c>
      <c r="AA215">
        <v>6162.62</v>
      </c>
      <c r="AC215">
        <v>1711206.7</v>
      </c>
      <c r="AD215">
        <v>216787.68</v>
      </c>
      <c r="AE215">
        <v>2948197.3</v>
      </c>
      <c r="AF215">
        <v>23838</v>
      </c>
      <c r="AH215">
        <v>1989608.07</v>
      </c>
      <c r="AI215">
        <v>200725.29</v>
      </c>
      <c r="AM215">
        <v>519905.04</v>
      </c>
      <c r="AP215" s="123">
        <f t="shared" si="23"/>
        <v>2065328.5499999998</v>
      </c>
      <c r="AQ215" s="129">
        <f t="shared" si="24"/>
        <v>154463.77000000002</v>
      </c>
      <c r="AR215" s="142">
        <f t="shared" si="25"/>
        <v>1910864.7799999998</v>
      </c>
      <c r="AS215" s="143">
        <f t="shared" si="26"/>
        <v>5661857.5499999998</v>
      </c>
      <c r="AT215" s="143">
        <f t="shared" si="27"/>
        <v>5682273.7000000002</v>
      </c>
      <c r="AU215" s="125">
        <f t="shared" si="22"/>
        <v>-20416.150000000373</v>
      </c>
    </row>
  </sheetData>
  <autoFilter ref="A1:AU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9"/>
  <sheetViews>
    <sheetView topLeftCell="R1" zoomScale="112" zoomScaleNormal="112" workbookViewId="0">
      <selection sqref="A1:AF1048576"/>
    </sheetView>
  </sheetViews>
  <sheetFormatPr defaultRowHeight="13.8" x14ac:dyDescent="0.25"/>
  <cols>
    <col min="1" max="1" width="43.296875" bestFit="1" customWidth="1"/>
  </cols>
  <sheetData>
    <row r="1" spans="1:32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2120</v>
      </c>
      <c r="G1" t="s">
        <v>2058</v>
      </c>
      <c r="H1" t="s">
        <v>2059</v>
      </c>
      <c r="I1" t="s">
        <v>2060</v>
      </c>
      <c r="J1" t="s">
        <v>2121</v>
      </c>
      <c r="K1" t="s">
        <v>2061</v>
      </c>
      <c r="L1" t="s">
        <v>2062</v>
      </c>
      <c r="M1" t="s">
        <v>2064</v>
      </c>
      <c r="N1" t="s">
        <v>2065</v>
      </c>
      <c r="O1" t="s">
        <v>2122</v>
      </c>
      <c r="P1" t="s">
        <v>2066</v>
      </c>
      <c r="Q1" t="s">
        <v>2123</v>
      </c>
      <c r="R1" t="s">
        <v>2067</v>
      </c>
      <c r="S1" t="s">
        <v>2068</v>
      </c>
      <c r="T1" t="s">
        <v>2070</v>
      </c>
      <c r="U1" t="s">
        <v>2071</v>
      </c>
      <c r="V1" t="s">
        <v>2072</v>
      </c>
      <c r="W1" t="s">
        <v>2125</v>
      </c>
      <c r="X1" t="s">
        <v>2073</v>
      </c>
      <c r="Y1" t="s">
        <v>2074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2126</v>
      </c>
      <c r="AF1" t="s">
        <v>2082</v>
      </c>
    </row>
    <row r="2" spans="1:32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2128</v>
      </c>
      <c r="G2" t="s">
        <v>2088</v>
      </c>
      <c r="H2" t="s">
        <v>2089</v>
      </c>
      <c r="I2" t="s">
        <v>2090</v>
      </c>
      <c r="J2" t="s">
        <v>2129</v>
      </c>
      <c r="K2" t="s">
        <v>2091</v>
      </c>
      <c r="L2" t="s">
        <v>2092</v>
      </c>
      <c r="M2" t="s">
        <v>2094</v>
      </c>
      <c r="N2" t="s">
        <v>2095</v>
      </c>
      <c r="O2" t="s">
        <v>2130</v>
      </c>
      <c r="P2" t="s">
        <v>2096</v>
      </c>
      <c r="Q2" t="s">
        <v>2131</v>
      </c>
      <c r="R2" t="s">
        <v>2097</v>
      </c>
      <c r="S2" t="s">
        <v>2098</v>
      </c>
      <c r="T2" t="s">
        <v>2100</v>
      </c>
      <c r="U2" t="s">
        <v>2101</v>
      </c>
      <c r="V2" t="s">
        <v>2102</v>
      </c>
      <c r="W2" t="s">
        <v>2133</v>
      </c>
      <c r="X2" t="s">
        <v>2103</v>
      </c>
      <c r="Y2" t="s">
        <v>2104</v>
      </c>
      <c r="Z2" t="s">
        <v>2105</v>
      </c>
      <c r="AA2" t="s">
        <v>2106</v>
      </c>
      <c r="AB2" t="s">
        <v>2107</v>
      </c>
      <c r="AC2" t="s">
        <v>2108</v>
      </c>
      <c r="AD2" t="s">
        <v>2109</v>
      </c>
      <c r="AE2" t="s">
        <v>2134</v>
      </c>
      <c r="AF2" t="s">
        <v>2112</v>
      </c>
    </row>
    <row r="3" spans="1:32" x14ac:dyDescent="0.25">
      <c r="A3" t="s">
        <v>2114</v>
      </c>
      <c r="B3">
        <v>83550078.540000007</v>
      </c>
      <c r="C3">
        <v>6084130.8899999997</v>
      </c>
      <c r="D3">
        <v>12770065.960000001</v>
      </c>
      <c r="E3">
        <v>0</v>
      </c>
      <c r="F3">
        <v>0</v>
      </c>
      <c r="G3">
        <v>76009697.780000001</v>
      </c>
      <c r="H3">
        <v>21985010.329999998</v>
      </c>
      <c r="I3">
        <v>0</v>
      </c>
      <c r="J3">
        <v>0</v>
      </c>
      <c r="K3">
        <v>861816</v>
      </c>
      <c r="L3">
        <v>2412365.9300000002</v>
      </c>
      <c r="M3">
        <v>8849024.7400000002</v>
      </c>
      <c r="N3">
        <v>238622.97</v>
      </c>
      <c r="O3">
        <v>0</v>
      </c>
      <c r="P3">
        <v>14146043.4</v>
      </c>
      <c r="Q3">
        <v>3863506.83</v>
      </c>
      <c r="R3">
        <v>31093537.690000001</v>
      </c>
      <c r="S3">
        <v>144447352.61000001</v>
      </c>
      <c r="T3">
        <v>84817288.040000007</v>
      </c>
      <c r="U3">
        <v>3005483.9</v>
      </c>
      <c r="V3">
        <v>194050.03</v>
      </c>
      <c r="W3">
        <v>3970</v>
      </c>
      <c r="X3">
        <v>99324607.819999993</v>
      </c>
      <c r="Y3">
        <v>10762154.949999999</v>
      </c>
      <c r="Z3">
        <v>125463324</v>
      </c>
      <c r="AA3">
        <v>873002.71</v>
      </c>
      <c r="AB3">
        <v>338136.21</v>
      </c>
      <c r="AC3">
        <v>62212748.369999997</v>
      </c>
      <c r="AD3">
        <v>12899054.810000001</v>
      </c>
      <c r="AE3">
        <v>17</v>
      </c>
      <c r="AF3">
        <v>1834558.31</v>
      </c>
    </row>
    <row r="4" spans="1:32" x14ac:dyDescent="0.25">
      <c r="A4" t="s">
        <v>2341</v>
      </c>
      <c r="B4">
        <v>4379033.9400000004</v>
      </c>
      <c r="C4">
        <v>15969</v>
      </c>
      <c r="D4">
        <v>87419.28</v>
      </c>
      <c r="G4">
        <v>1940489.63</v>
      </c>
      <c r="H4">
        <v>278963.90999999997</v>
      </c>
      <c r="K4">
        <v>0</v>
      </c>
      <c r="M4">
        <v>341096</v>
      </c>
      <c r="N4">
        <v>3149</v>
      </c>
      <c r="R4">
        <v>5180653.07</v>
      </c>
      <c r="S4">
        <v>1723269</v>
      </c>
      <c r="T4">
        <v>898665.33</v>
      </c>
      <c r="U4">
        <v>17500</v>
      </c>
      <c r="V4">
        <v>10443.57</v>
      </c>
      <c r="X4">
        <v>2787602.72</v>
      </c>
      <c r="Y4">
        <v>153100</v>
      </c>
      <c r="Z4">
        <v>3391854.72</v>
      </c>
      <c r="AA4">
        <v>54670</v>
      </c>
      <c r="AB4">
        <v>35220</v>
      </c>
      <c r="AC4">
        <v>699183.73</v>
      </c>
      <c r="AD4">
        <v>232674.48</v>
      </c>
    </row>
    <row r="5" spans="1:32" x14ac:dyDescent="0.25">
      <c r="A5" t="s">
        <v>2342</v>
      </c>
      <c r="B5">
        <v>255050.08</v>
      </c>
      <c r="C5">
        <v>13706.38</v>
      </c>
      <c r="D5">
        <v>179793.23</v>
      </c>
      <c r="G5">
        <v>309263.01</v>
      </c>
      <c r="H5">
        <v>64265.08</v>
      </c>
      <c r="K5">
        <v>0</v>
      </c>
      <c r="L5">
        <v>0</v>
      </c>
      <c r="N5">
        <v>0</v>
      </c>
      <c r="P5">
        <v>120835</v>
      </c>
      <c r="R5">
        <v>-872571.13</v>
      </c>
      <c r="S5">
        <v>1740746.12</v>
      </c>
      <c r="T5">
        <v>424904.16</v>
      </c>
      <c r="V5">
        <v>663.2</v>
      </c>
      <c r="X5">
        <v>1077952</v>
      </c>
      <c r="Y5">
        <v>103022.76</v>
      </c>
      <c r="Z5">
        <v>1171024</v>
      </c>
      <c r="AA5">
        <v>1200</v>
      </c>
      <c r="AC5">
        <v>538040.59</v>
      </c>
      <c r="AD5">
        <v>63209.74</v>
      </c>
    </row>
    <row r="6" spans="1:32" x14ac:dyDescent="0.25">
      <c r="A6" t="s">
        <v>2343</v>
      </c>
      <c r="B6">
        <v>2006672.49</v>
      </c>
      <c r="C6">
        <v>6799.5</v>
      </c>
      <c r="D6">
        <v>150443.76999999999</v>
      </c>
      <c r="G6">
        <v>381075.64</v>
      </c>
      <c r="H6">
        <v>310763.42</v>
      </c>
      <c r="K6">
        <v>0</v>
      </c>
      <c r="L6">
        <v>2176.81</v>
      </c>
      <c r="M6">
        <v>192901</v>
      </c>
      <c r="N6">
        <v>1707.9</v>
      </c>
      <c r="R6">
        <v>1213769.83</v>
      </c>
      <c r="S6">
        <v>2169071.4500000002</v>
      </c>
      <c r="T6">
        <v>2000273.03</v>
      </c>
      <c r="U6">
        <v>23200</v>
      </c>
      <c r="V6">
        <v>5586.22</v>
      </c>
      <c r="X6">
        <v>2346462.98</v>
      </c>
      <c r="Y6">
        <v>204950</v>
      </c>
      <c r="Z6">
        <v>3298091.98</v>
      </c>
      <c r="AA6">
        <v>26680</v>
      </c>
      <c r="AB6">
        <v>1624</v>
      </c>
      <c r="AC6">
        <v>1253896.96</v>
      </c>
      <c r="AD6">
        <v>81618.44</v>
      </c>
      <c r="AF6">
        <v>642433.02</v>
      </c>
    </row>
    <row r="7" spans="1:32" x14ac:dyDescent="0.25">
      <c r="A7" t="s">
        <v>2344</v>
      </c>
      <c r="B7">
        <v>727512.75</v>
      </c>
      <c r="C7">
        <v>360</v>
      </c>
      <c r="D7">
        <v>91785.9</v>
      </c>
      <c r="G7">
        <v>242472.71</v>
      </c>
      <c r="H7">
        <v>77299.070000000007</v>
      </c>
      <c r="K7">
        <v>0</v>
      </c>
      <c r="M7">
        <v>33000</v>
      </c>
      <c r="N7">
        <v>1113.08</v>
      </c>
      <c r="P7">
        <v>41097</v>
      </c>
      <c r="R7">
        <v>880530.93</v>
      </c>
      <c r="S7">
        <v>235221.96</v>
      </c>
      <c r="T7">
        <v>503823.65</v>
      </c>
      <c r="U7">
        <v>422880</v>
      </c>
      <c r="V7">
        <v>2491.63</v>
      </c>
      <c r="X7">
        <v>2028780.74</v>
      </c>
      <c r="Y7">
        <v>409569.75</v>
      </c>
      <c r="Z7">
        <v>2266709.7400000002</v>
      </c>
      <c r="AA7">
        <v>1200</v>
      </c>
      <c r="AB7">
        <v>10140</v>
      </c>
      <c r="AC7">
        <v>1095801.8600000001</v>
      </c>
      <c r="AD7">
        <v>45226.71</v>
      </c>
    </row>
    <row r="8" spans="1:32" x14ac:dyDescent="0.25">
      <c r="A8" t="s">
        <v>2345</v>
      </c>
      <c r="B8">
        <v>732596.28</v>
      </c>
      <c r="C8">
        <v>137891.15</v>
      </c>
      <c r="D8">
        <v>587692.87</v>
      </c>
      <c r="G8">
        <v>431899.59</v>
      </c>
      <c r="H8">
        <v>250400.76</v>
      </c>
      <c r="K8">
        <v>0</v>
      </c>
      <c r="L8">
        <v>25049.59</v>
      </c>
      <c r="M8">
        <v>413135</v>
      </c>
      <c r="N8">
        <v>9541.2000000000007</v>
      </c>
      <c r="P8">
        <v>6490</v>
      </c>
      <c r="Q8">
        <v>-235297.35</v>
      </c>
      <c r="S8">
        <v>1649277.25</v>
      </c>
      <c r="T8">
        <v>1130830.05</v>
      </c>
      <c r="X8">
        <v>1314096.67</v>
      </c>
      <c r="Y8">
        <v>177400</v>
      </c>
      <c r="Z8">
        <v>1602217.67</v>
      </c>
      <c r="AC8">
        <v>674610.16</v>
      </c>
      <c r="AD8">
        <v>73213.929999999993</v>
      </c>
    </row>
    <row r="9" spans="1:32" x14ac:dyDescent="0.25">
      <c r="A9" t="s">
        <v>2346</v>
      </c>
      <c r="B9">
        <v>883196.73</v>
      </c>
      <c r="C9">
        <v>6848.66</v>
      </c>
      <c r="D9">
        <v>93816.77</v>
      </c>
      <c r="G9">
        <v>10541.55</v>
      </c>
      <c r="H9">
        <v>239421.71</v>
      </c>
      <c r="M9">
        <v>454086</v>
      </c>
      <c r="N9">
        <v>789</v>
      </c>
      <c r="P9">
        <v>207034</v>
      </c>
      <c r="R9">
        <v>576972.41</v>
      </c>
      <c r="S9">
        <v>169383.81</v>
      </c>
      <c r="T9">
        <v>503514.23</v>
      </c>
      <c r="V9">
        <v>2208.7199999999998</v>
      </c>
      <c r="X9">
        <v>657513.01</v>
      </c>
      <c r="Y9">
        <v>57800</v>
      </c>
      <c r="Z9">
        <v>877737.01</v>
      </c>
      <c r="AA9">
        <v>14810</v>
      </c>
      <c r="AB9">
        <v>4272</v>
      </c>
      <c r="AC9">
        <v>387768.54</v>
      </c>
      <c r="AD9">
        <v>109888.21</v>
      </c>
      <c r="AF9">
        <v>1000</v>
      </c>
    </row>
    <row r="10" spans="1:32" x14ac:dyDescent="0.25">
      <c r="A10" t="s">
        <v>2347</v>
      </c>
      <c r="B10">
        <v>1381569.6</v>
      </c>
      <c r="C10">
        <v>21787.9</v>
      </c>
      <c r="D10">
        <v>44549.36</v>
      </c>
      <c r="G10">
        <v>711252.81</v>
      </c>
      <c r="H10">
        <v>167794.31</v>
      </c>
      <c r="N10">
        <v>2250</v>
      </c>
      <c r="R10">
        <v>1343106.33</v>
      </c>
      <c r="S10">
        <v>1442563.02</v>
      </c>
      <c r="T10">
        <v>713985.15</v>
      </c>
      <c r="V10">
        <v>4186.2700000000004</v>
      </c>
      <c r="X10">
        <v>1549879</v>
      </c>
      <c r="Y10">
        <v>222900</v>
      </c>
      <c r="Z10">
        <v>2080959</v>
      </c>
      <c r="AA10">
        <v>2000</v>
      </c>
      <c r="AC10">
        <v>639362.16</v>
      </c>
      <c r="AD10">
        <v>227394.63</v>
      </c>
      <c r="AF10">
        <v>2200</v>
      </c>
    </row>
    <row r="11" spans="1:32" x14ac:dyDescent="0.25">
      <c r="A11" t="s">
        <v>2348</v>
      </c>
      <c r="B11">
        <v>399714.37</v>
      </c>
      <c r="C11">
        <v>7807</v>
      </c>
      <c r="D11">
        <v>94551.6</v>
      </c>
      <c r="G11">
        <v>208253.99</v>
      </c>
      <c r="H11">
        <v>116893.44</v>
      </c>
      <c r="K11">
        <v>0</v>
      </c>
      <c r="L11">
        <v>41525</v>
      </c>
      <c r="M11">
        <v>49600</v>
      </c>
      <c r="N11">
        <v>892.99</v>
      </c>
      <c r="P11">
        <v>89050</v>
      </c>
      <c r="R11">
        <v>-2032911.91</v>
      </c>
      <c r="S11">
        <v>484200</v>
      </c>
      <c r="T11">
        <v>3219062.75</v>
      </c>
      <c r="V11">
        <v>1209.6199999999999</v>
      </c>
      <c r="W11">
        <v>655</v>
      </c>
      <c r="X11">
        <v>1567009.59</v>
      </c>
      <c r="Y11">
        <v>146900</v>
      </c>
      <c r="Z11">
        <v>1911412.59</v>
      </c>
      <c r="AA11">
        <v>1500</v>
      </c>
      <c r="AC11">
        <v>692040.77</v>
      </c>
      <c r="AD11">
        <v>133819.28</v>
      </c>
      <c r="AF11">
        <v>1200</v>
      </c>
    </row>
    <row r="12" spans="1:32" x14ac:dyDescent="0.25">
      <c r="A12" t="s">
        <v>2349</v>
      </c>
      <c r="B12">
        <v>1168865.72</v>
      </c>
      <c r="C12">
        <v>0</v>
      </c>
      <c r="D12">
        <v>191266.78</v>
      </c>
      <c r="G12">
        <v>332254.19</v>
      </c>
      <c r="H12">
        <v>196581.47</v>
      </c>
      <c r="K12">
        <v>0</v>
      </c>
      <c r="M12">
        <v>26400</v>
      </c>
      <c r="N12">
        <v>4809</v>
      </c>
      <c r="P12">
        <v>262700</v>
      </c>
      <c r="R12">
        <v>-89335.49</v>
      </c>
      <c r="S12">
        <v>1884119.29</v>
      </c>
      <c r="T12">
        <v>1138238.68</v>
      </c>
      <c r="V12">
        <v>3121.47</v>
      </c>
      <c r="X12">
        <v>1332632</v>
      </c>
      <c r="Y12">
        <v>273920</v>
      </c>
      <c r="Z12">
        <v>1921976</v>
      </c>
      <c r="AA12">
        <v>36572</v>
      </c>
      <c r="AC12">
        <v>883926.65</v>
      </c>
      <c r="AD12">
        <v>104162.14</v>
      </c>
      <c r="AF12">
        <v>1000</v>
      </c>
    </row>
    <row r="13" spans="1:32" x14ac:dyDescent="0.25">
      <c r="A13" t="s">
        <v>2350</v>
      </c>
      <c r="B13">
        <v>658346.96</v>
      </c>
      <c r="C13">
        <v>38818.019999999997</v>
      </c>
      <c r="D13">
        <v>131140.56</v>
      </c>
      <c r="G13">
        <v>6488307.9100000001</v>
      </c>
      <c r="H13">
        <v>287086.01</v>
      </c>
      <c r="K13">
        <v>0</v>
      </c>
      <c r="N13">
        <v>4117.67</v>
      </c>
      <c r="R13">
        <v>7479296.71</v>
      </c>
      <c r="S13">
        <v>684118.79</v>
      </c>
      <c r="T13">
        <v>723611.54</v>
      </c>
      <c r="V13">
        <v>2325.5300000000002</v>
      </c>
      <c r="X13">
        <v>1523800</v>
      </c>
      <c r="Y13">
        <v>209800</v>
      </c>
      <c r="Z13">
        <v>2008127</v>
      </c>
      <c r="AA13">
        <v>4170</v>
      </c>
      <c r="AB13">
        <v>14540</v>
      </c>
      <c r="AC13">
        <v>643864.65</v>
      </c>
      <c r="AD13">
        <v>352669.13</v>
      </c>
    </row>
    <row r="14" spans="1:32" x14ac:dyDescent="0.25">
      <c r="A14" t="s">
        <v>2351</v>
      </c>
      <c r="B14">
        <v>843478.68</v>
      </c>
      <c r="C14">
        <v>455.5</v>
      </c>
      <c r="D14">
        <v>89256.09</v>
      </c>
      <c r="G14">
        <v>1456982.21</v>
      </c>
      <c r="H14">
        <v>665676.4</v>
      </c>
      <c r="K14">
        <v>0</v>
      </c>
      <c r="N14">
        <v>132.33000000000001</v>
      </c>
      <c r="R14">
        <v>2229320.59</v>
      </c>
      <c r="S14">
        <v>865361.67</v>
      </c>
      <c r="T14">
        <v>640890.11</v>
      </c>
      <c r="V14">
        <v>1931.99</v>
      </c>
      <c r="X14">
        <v>1628429.25</v>
      </c>
      <c r="Y14">
        <v>23400</v>
      </c>
      <c r="Z14">
        <v>1755690.25</v>
      </c>
      <c r="AC14">
        <v>445309.29</v>
      </c>
      <c r="AD14">
        <v>132617.51999999999</v>
      </c>
    </row>
    <row r="15" spans="1:32" x14ac:dyDescent="0.25">
      <c r="A15" t="s">
        <v>2352</v>
      </c>
      <c r="B15">
        <v>527799.54</v>
      </c>
      <c r="C15">
        <v>9604.5</v>
      </c>
      <c r="D15">
        <v>143487.74</v>
      </c>
      <c r="G15">
        <v>240028.09</v>
      </c>
      <c r="H15">
        <v>128990.38</v>
      </c>
      <c r="K15">
        <v>0</v>
      </c>
      <c r="M15">
        <v>117890</v>
      </c>
      <c r="N15">
        <v>1534.46</v>
      </c>
      <c r="R15">
        <v>-503604.68</v>
      </c>
      <c r="S15">
        <v>1709548.67</v>
      </c>
      <c r="T15">
        <v>506842.63</v>
      </c>
      <c r="V15">
        <v>1587.63</v>
      </c>
      <c r="X15">
        <v>456259.3</v>
      </c>
      <c r="Y15">
        <v>87600</v>
      </c>
      <c r="Z15">
        <v>908323.3</v>
      </c>
      <c r="AA15">
        <v>9570</v>
      </c>
      <c r="AB15">
        <v>5900</v>
      </c>
      <c r="AC15">
        <v>331853.92</v>
      </c>
      <c r="AD15">
        <v>72100.539999999994</v>
      </c>
    </row>
    <row r="16" spans="1:32" x14ac:dyDescent="0.25">
      <c r="A16" t="s">
        <v>2353</v>
      </c>
      <c r="B16">
        <v>1020277.93</v>
      </c>
      <c r="C16">
        <v>71084.649999999994</v>
      </c>
      <c r="D16">
        <v>185573.63</v>
      </c>
      <c r="G16">
        <v>488925.65</v>
      </c>
      <c r="H16">
        <v>162764.82999999999</v>
      </c>
      <c r="L16">
        <v>0</v>
      </c>
      <c r="M16">
        <v>323702</v>
      </c>
      <c r="N16">
        <v>1270.51</v>
      </c>
      <c r="P16">
        <v>201500</v>
      </c>
      <c r="Q16">
        <v>-131</v>
      </c>
      <c r="R16">
        <v>-660610.68999999994</v>
      </c>
      <c r="S16">
        <v>2287426.9300000002</v>
      </c>
      <c r="T16">
        <v>466190.82</v>
      </c>
      <c r="V16">
        <v>2377.5500000000002</v>
      </c>
      <c r="X16">
        <v>691068</v>
      </c>
      <c r="Y16">
        <v>239920</v>
      </c>
      <c r="Z16">
        <v>925654</v>
      </c>
      <c r="AA16">
        <v>3060</v>
      </c>
      <c r="AC16">
        <v>619672.94999999995</v>
      </c>
      <c r="AD16">
        <v>75700.479999999996</v>
      </c>
    </row>
    <row r="17" spans="1:32" x14ac:dyDescent="0.25">
      <c r="A17" t="s">
        <v>2354</v>
      </c>
      <c r="B17">
        <v>558870.96</v>
      </c>
      <c r="C17">
        <v>0</v>
      </c>
      <c r="D17">
        <v>98811.14</v>
      </c>
      <c r="G17">
        <v>326460.65999999997</v>
      </c>
      <c r="H17">
        <v>103735.98</v>
      </c>
      <c r="K17">
        <v>0</v>
      </c>
      <c r="N17">
        <v>1608.31</v>
      </c>
      <c r="R17">
        <v>-1198221.3899999999</v>
      </c>
      <c r="S17">
        <v>2091979.99</v>
      </c>
      <c r="T17">
        <v>946981.39</v>
      </c>
      <c r="V17">
        <v>636.42999999999995</v>
      </c>
      <c r="X17">
        <v>766775.8</v>
      </c>
      <c r="Y17">
        <v>201822.36</v>
      </c>
      <c r="Z17">
        <v>1039113.8</v>
      </c>
      <c r="AA17">
        <v>20414</v>
      </c>
      <c r="AC17">
        <v>483136.22</v>
      </c>
      <c r="AD17">
        <v>98448.4</v>
      </c>
      <c r="AF17">
        <v>82591.73</v>
      </c>
    </row>
    <row r="18" spans="1:32" x14ac:dyDescent="0.25">
      <c r="A18" t="s">
        <v>2355</v>
      </c>
      <c r="B18">
        <v>292297.43</v>
      </c>
      <c r="C18">
        <v>0</v>
      </c>
      <c r="D18">
        <v>9821.3799999999992</v>
      </c>
      <c r="G18">
        <v>193514.9</v>
      </c>
      <c r="H18">
        <v>16804.25</v>
      </c>
      <c r="K18">
        <v>0</v>
      </c>
      <c r="L18">
        <v>38929.5</v>
      </c>
      <c r="N18">
        <v>795.6</v>
      </c>
      <c r="R18">
        <v>-1558869.74</v>
      </c>
      <c r="S18">
        <v>1967042.37</v>
      </c>
      <c r="T18">
        <v>494439.44</v>
      </c>
      <c r="V18">
        <v>373.58</v>
      </c>
      <c r="X18">
        <v>427924</v>
      </c>
      <c r="Y18">
        <v>100646.27</v>
      </c>
      <c r="Z18">
        <v>476836</v>
      </c>
      <c r="AA18">
        <v>9708</v>
      </c>
      <c r="AC18">
        <v>417113.19</v>
      </c>
      <c r="AD18">
        <v>52285.87</v>
      </c>
      <c r="AF18">
        <v>2900</v>
      </c>
    </row>
    <row r="19" spans="1:32" x14ac:dyDescent="0.25">
      <c r="A19" t="s">
        <v>2356</v>
      </c>
      <c r="B19">
        <v>673009.36</v>
      </c>
      <c r="C19">
        <v>0</v>
      </c>
      <c r="D19">
        <v>24548.560000000001</v>
      </c>
      <c r="G19">
        <v>636177.41</v>
      </c>
      <c r="H19">
        <v>57920.52</v>
      </c>
      <c r="K19">
        <v>0</v>
      </c>
      <c r="N19">
        <v>1519.5</v>
      </c>
      <c r="P19">
        <v>70900</v>
      </c>
      <c r="R19">
        <v>-735511.68</v>
      </c>
      <c r="S19">
        <v>1776680.82</v>
      </c>
      <c r="T19">
        <v>660169.18000000005</v>
      </c>
      <c r="V19">
        <v>554.08000000000004</v>
      </c>
      <c r="X19">
        <v>829178.1</v>
      </c>
      <c r="Y19">
        <v>454704</v>
      </c>
      <c r="Z19">
        <v>1126262.1000000001</v>
      </c>
      <c r="AA19">
        <v>22908</v>
      </c>
      <c r="AC19">
        <v>443829.09</v>
      </c>
      <c r="AD19">
        <v>73538.960000000006</v>
      </c>
    </row>
    <row r="20" spans="1:32" x14ac:dyDescent="0.25">
      <c r="A20" t="s">
        <v>2357</v>
      </c>
      <c r="B20">
        <v>2414693.4900000002</v>
      </c>
      <c r="C20">
        <v>46505.62</v>
      </c>
      <c r="D20">
        <v>78772.490000000005</v>
      </c>
      <c r="G20">
        <v>546761.15</v>
      </c>
      <c r="H20">
        <v>613361.24</v>
      </c>
      <c r="K20">
        <v>0</v>
      </c>
      <c r="L20">
        <v>0</v>
      </c>
      <c r="M20">
        <v>119774</v>
      </c>
      <c r="N20">
        <v>90.31</v>
      </c>
      <c r="P20">
        <v>462512.82</v>
      </c>
      <c r="R20">
        <v>472627.44</v>
      </c>
      <c r="S20">
        <v>2074982.75</v>
      </c>
      <c r="T20">
        <v>1524625.67</v>
      </c>
      <c r="V20">
        <v>4509.13</v>
      </c>
      <c r="X20">
        <v>1491203.94</v>
      </c>
      <c r="Y20">
        <v>7500</v>
      </c>
      <c r="Z20">
        <v>1659190.94</v>
      </c>
      <c r="AA20">
        <v>12950</v>
      </c>
      <c r="AB20">
        <v>1408</v>
      </c>
      <c r="AC20">
        <v>584489.78</v>
      </c>
      <c r="AD20">
        <v>199693.35</v>
      </c>
    </row>
    <row r="21" spans="1:32" x14ac:dyDescent="0.25">
      <c r="A21" t="s">
        <v>2358</v>
      </c>
      <c r="B21">
        <v>868086.83</v>
      </c>
      <c r="C21">
        <v>30642.5</v>
      </c>
      <c r="D21">
        <v>99018.65</v>
      </c>
      <c r="G21">
        <v>51048.07</v>
      </c>
      <c r="H21">
        <v>82721.02</v>
      </c>
      <c r="L21">
        <v>8600</v>
      </c>
      <c r="M21">
        <v>285500.15999999997</v>
      </c>
      <c r="N21">
        <v>440.27</v>
      </c>
      <c r="P21">
        <v>85150</v>
      </c>
      <c r="R21">
        <v>-587488.16</v>
      </c>
      <c r="S21">
        <v>1108892.57</v>
      </c>
      <c r="T21">
        <v>810011.04</v>
      </c>
      <c r="V21">
        <v>1242.54</v>
      </c>
      <c r="X21">
        <v>986678</v>
      </c>
      <c r="Y21">
        <v>112400</v>
      </c>
      <c r="Z21">
        <v>1216228</v>
      </c>
      <c r="AA21">
        <v>1200</v>
      </c>
      <c r="AC21">
        <v>402075.17</v>
      </c>
      <c r="AD21">
        <v>60406.18</v>
      </c>
    </row>
    <row r="22" spans="1:32" x14ac:dyDescent="0.25">
      <c r="A22" t="s">
        <v>2359</v>
      </c>
      <c r="B22">
        <v>1882682.32</v>
      </c>
      <c r="C22">
        <v>9260</v>
      </c>
      <c r="D22">
        <v>61394.71</v>
      </c>
      <c r="G22">
        <v>220889.56</v>
      </c>
      <c r="H22">
        <v>230032.3</v>
      </c>
      <c r="K22">
        <v>0</v>
      </c>
      <c r="L22">
        <v>32867.58</v>
      </c>
      <c r="N22">
        <v>99.5</v>
      </c>
      <c r="P22">
        <v>151406.82</v>
      </c>
      <c r="R22">
        <v>1132551.25</v>
      </c>
      <c r="S22">
        <v>1357301.45</v>
      </c>
      <c r="T22">
        <v>1220875.56</v>
      </c>
      <c r="V22">
        <v>3566.59</v>
      </c>
      <c r="X22">
        <v>1381036</v>
      </c>
      <c r="Y22">
        <v>20000</v>
      </c>
      <c r="Z22">
        <v>1460676</v>
      </c>
      <c r="AA22">
        <v>11505</v>
      </c>
      <c r="AB22">
        <v>2040</v>
      </c>
      <c r="AC22">
        <v>580044.31000000006</v>
      </c>
      <c r="AD22">
        <v>841180.55</v>
      </c>
    </row>
    <row r="23" spans="1:32" x14ac:dyDescent="0.25">
      <c r="A23" t="s">
        <v>2360</v>
      </c>
      <c r="B23">
        <v>1095767.1000000001</v>
      </c>
      <c r="C23">
        <v>3660.75</v>
      </c>
      <c r="D23">
        <v>96335.77</v>
      </c>
      <c r="G23">
        <v>40369.42</v>
      </c>
      <c r="H23">
        <v>247533.51</v>
      </c>
      <c r="K23">
        <v>0</v>
      </c>
      <c r="L23">
        <v>42172</v>
      </c>
      <c r="M23">
        <v>0.19</v>
      </c>
      <c r="N23">
        <v>47.56</v>
      </c>
      <c r="P23">
        <v>284040.65999999997</v>
      </c>
      <c r="R23">
        <v>-198771.35</v>
      </c>
      <c r="S23">
        <v>1339755.76</v>
      </c>
      <c r="T23">
        <v>1315540.57</v>
      </c>
      <c r="V23">
        <v>1234.3</v>
      </c>
      <c r="X23">
        <v>1547141.5</v>
      </c>
      <c r="Y23">
        <v>24000</v>
      </c>
      <c r="Z23">
        <v>1798701.5</v>
      </c>
      <c r="AA23">
        <v>10540</v>
      </c>
      <c r="AB23">
        <v>2008</v>
      </c>
      <c r="AC23">
        <v>695591.57</v>
      </c>
      <c r="AD23">
        <v>363653.57</v>
      </c>
      <c r="AF23">
        <v>1000</v>
      </c>
    </row>
    <row r="24" spans="1:32" x14ac:dyDescent="0.25">
      <c r="A24" t="s">
        <v>2361</v>
      </c>
      <c r="B24">
        <v>534908.26</v>
      </c>
      <c r="C24">
        <v>0</v>
      </c>
      <c r="D24">
        <v>18041.7</v>
      </c>
      <c r="G24">
        <v>3062266.03</v>
      </c>
      <c r="H24">
        <v>172727.96</v>
      </c>
      <c r="K24">
        <v>0</v>
      </c>
      <c r="L24">
        <v>1739.25</v>
      </c>
      <c r="M24">
        <v>53800</v>
      </c>
      <c r="N24">
        <v>662.5</v>
      </c>
      <c r="R24">
        <v>3241871.25</v>
      </c>
      <c r="S24">
        <v>391756.52</v>
      </c>
      <c r="T24">
        <v>796170.38</v>
      </c>
      <c r="V24">
        <v>749.65</v>
      </c>
      <c r="X24">
        <v>1029457.6</v>
      </c>
      <c r="Y24">
        <v>12000</v>
      </c>
      <c r="Z24">
        <v>1162653.6000000001</v>
      </c>
      <c r="AC24">
        <v>410704.95</v>
      </c>
      <c r="AD24">
        <v>166904.65</v>
      </c>
    </row>
    <row r="25" spans="1:32" x14ac:dyDescent="0.25">
      <c r="A25" t="s">
        <v>2362</v>
      </c>
      <c r="B25">
        <v>639487.53</v>
      </c>
      <c r="C25">
        <v>14359</v>
      </c>
      <c r="D25">
        <v>37613.449999999997</v>
      </c>
      <c r="G25">
        <v>1093610.23</v>
      </c>
      <c r="H25">
        <v>185112.44</v>
      </c>
      <c r="L25">
        <v>0</v>
      </c>
      <c r="N25">
        <v>18.5</v>
      </c>
      <c r="P25">
        <v>205514.88</v>
      </c>
      <c r="R25">
        <v>1175389.51</v>
      </c>
      <c r="S25">
        <v>459399.49</v>
      </c>
      <c r="T25">
        <v>759157.05</v>
      </c>
      <c r="V25">
        <v>617.34</v>
      </c>
      <c r="X25">
        <v>752569.3</v>
      </c>
      <c r="Z25">
        <v>867869.3</v>
      </c>
      <c r="AC25">
        <v>347967.25</v>
      </c>
      <c r="AD25">
        <v>166646.87</v>
      </c>
    </row>
    <row r="26" spans="1:32" x14ac:dyDescent="0.25">
      <c r="A26" t="s">
        <v>2363</v>
      </c>
      <c r="B26">
        <v>1010259.46</v>
      </c>
      <c r="C26">
        <v>6251</v>
      </c>
      <c r="D26">
        <v>95011.28</v>
      </c>
      <c r="G26">
        <v>80388.95</v>
      </c>
      <c r="H26">
        <v>258497.55</v>
      </c>
      <c r="K26">
        <v>0</v>
      </c>
      <c r="L26">
        <v>0</v>
      </c>
      <c r="N26">
        <v>811.3</v>
      </c>
      <c r="P26">
        <v>398163.1</v>
      </c>
      <c r="R26">
        <v>306983.71999999997</v>
      </c>
      <c r="S26">
        <v>556569.79</v>
      </c>
      <c r="T26">
        <v>1006411.73</v>
      </c>
      <c r="V26">
        <v>1551.89</v>
      </c>
      <c r="X26">
        <v>1164795</v>
      </c>
      <c r="Y26">
        <v>180360</v>
      </c>
      <c r="Z26">
        <v>1506390</v>
      </c>
      <c r="AA26">
        <v>4090</v>
      </c>
      <c r="AC26">
        <v>492167.93</v>
      </c>
      <c r="AD26">
        <v>162590.35999999999</v>
      </c>
    </row>
    <row r="27" spans="1:32" x14ac:dyDescent="0.25">
      <c r="A27" t="s">
        <v>2364</v>
      </c>
      <c r="B27">
        <v>867095.54</v>
      </c>
      <c r="C27">
        <v>2425</v>
      </c>
      <c r="D27">
        <v>29687.54</v>
      </c>
      <c r="G27">
        <v>11815.43</v>
      </c>
      <c r="H27">
        <v>80026.460000000006</v>
      </c>
      <c r="L27">
        <v>0</v>
      </c>
      <c r="M27">
        <v>47979.07</v>
      </c>
      <c r="N27">
        <v>18.5</v>
      </c>
      <c r="P27">
        <v>283579.81</v>
      </c>
      <c r="R27">
        <v>-1302848.6000000001</v>
      </c>
      <c r="S27">
        <v>1714928.69</v>
      </c>
      <c r="T27">
        <v>683275.45</v>
      </c>
      <c r="V27">
        <v>1258.47</v>
      </c>
      <c r="X27">
        <v>705161</v>
      </c>
      <c r="Y27">
        <v>132600</v>
      </c>
      <c r="Z27">
        <v>823761</v>
      </c>
      <c r="AA27">
        <v>1200</v>
      </c>
      <c r="AC27">
        <v>403092.82</v>
      </c>
      <c r="AD27">
        <v>46848.6</v>
      </c>
    </row>
    <row r="28" spans="1:32" x14ac:dyDescent="0.25">
      <c r="A28" t="s">
        <v>2365</v>
      </c>
      <c r="B28">
        <v>690191.87</v>
      </c>
      <c r="C28">
        <v>6262</v>
      </c>
      <c r="D28">
        <v>76751.320000000007</v>
      </c>
      <c r="G28">
        <v>43826.25</v>
      </c>
      <c r="H28">
        <v>98935.33</v>
      </c>
      <c r="K28">
        <v>0</v>
      </c>
      <c r="L28">
        <v>46741.08</v>
      </c>
      <c r="N28">
        <v>203.14</v>
      </c>
      <c r="P28">
        <v>687065</v>
      </c>
      <c r="R28">
        <v>-2226918.7999999998</v>
      </c>
      <c r="S28">
        <v>2179663.7000000002</v>
      </c>
      <c r="T28">
        <v>873005.74</v>
      </c>
      <c r="V28">
        <v>761.12</v>
      </c>
      <c r="X28">
        <v>446476</v>
      </c>
      <c r="Z28">
        <v>503876</v>
      </c>
      <c r="AA28">
        <v>1660</v>
      </c>
      <c r="AC28">
        <v>526443.84</v>
      </c>
      <c r="AD28">
        <v>59050.37</v>
      </c>
    </row>
    <row r="29" spans="1:32" x14ac:dyDescent="0.25">
      <c r="A29" t="s">
        <v>2366</v>
      </c>
      <c r="B29">
        <v>1411976.75</v>
      </c>
      <c r="C29">
        <v>9608.2999999999993</v>
      </c>
      <c r="D29">
        <v>99264.42</v>
      </c>
      <c r="G29">
        <v>101649.74</v>
      </c>
      <c r="H29">
        <v>126395.69</v>
      </c>
      <c r="K29">
        <v>0</v>
      </c>
      <c r="L29">
        <v>0</v>
      </c>
      <c r="M29">
        <v>241260</v>
      </c>
      <c r="N29">
        <v>1222.3</v>
      </c>
      <c r="P29">
        <v>1051638</v>
      </c>
      <c r="R29">
        <v>-1552345.15</v>
      </c>
      <c r="S29">
        <v>1560653.49</v>
      </c>
      <c r="T29">
        <v>1108450.8700000001</v>
      </c>
      <c r="V29">
        <v>1937.42</v>
      </c>
      <c r="X29">
        <v>863013.51</v>
      </c>
      <c r="Y29">
        <v>16800</v>
      </c>
      <c r="Z29">
        <v>1008282.51</v>
      </c>
      <c r="AA29">
        <v>1000</v>
      </c>
      <c r="AC29">
        <v>448366.12</v>
      </c>
      <c r="AD29">
        <v>84886.91</v>
      </c>
      <c r="AF29">
        <v>1200</v>
      </c>
    </row>
    <row r="30" spans="1:32" x14ac:dyDescent="0.25">
      <c r="A30" t="s">
        <v>2367</v>
      </c>
      <c r="B30">
        <v>662290.12</v>
      </c>
      <c r="C30">
        <v>101545</v>
      </c>
      <c r="D30">
        <v>113760.78</v>
      </c>
      <c r="G30">
        <v>483360.48</v>
      </c>
      <c r="H30">
        <v>97304.23</v>
      </c>
      <c r="L30">
        <v>21925</v>
      </c>
      <c r="N30">
        <v>0</v>
      </c>
      <c r="P30">
        <v>151364.15</v>
      </c>
      <c r="R30">
        <v>995645.41</v>
      </c>
      <c r="T30">
        <v>1597907.53</v>
      </c>
      <c r="V30">
        <v>719.36</v>
      </c>
      <c r="X30">
        <v>1106264.5</v>
      </c>
      <c r="Y30">
        <v>117324</v>
      </c>
      <c r="Z30">
        <v>1846172.5</v>
      </c>
      <c r="AA30">
        <v>36980</v>
      </c>
      <c r="AB30">
        <v>4626</v>
      </c>
      <c r="AC30">
        <v>549748.85</v>
      </c>
      <c r="AD30">
        <v>95361.99</v>
      </c>
    </row>
    <row r="31" spans="1:32" x14ac:dyDescent="0.25">
      <c r="A31" t="s">
        <v>2368</v>
      </c>
      <c r="B31">
        <v>1548124.58</v>
      </c>
      <c r="C31">
        <v>740579.1</v>
      </c>
      <c r="D31">
        <v>214398.97</v>
      </c>
      <c r="G31">
        <v>533263.68999999994</v>
      </c>
      <c r="H31">
        <v>184414.37</v>
      </c>
      <c r="K31">
        <v>0</v>
      </c>
      <c r="L31">
        <v>54137.5</v>
      </c>
      <c r="N31">
        <v>1317.15</v>
      </c>
      <c r="P31">
        <v>129427</v>
      </c>
      <c r="R31">
        <v>-525112.55000000005</v>
      </c>
      <c r="S31">
        <v>2580473.12</v>
      </c>
      <c r="T31">
        <v>2929639.96</v>
      </c>
      <c r="V31">
        <v>2346.5700000000002</v>
      </c>
      <c r="X31">
        <v>1189874.6000000001</v>
      </c>
      <c r="Y31">
        <v>243730</v>
      </c>
      <c r="Z31">
        <v>1913397.6</v>
      </c>
      <c r="AA31">
        <v>7160</v>
      </c>
      <c r="AB31">
        <v>5786</v>
      </c>
      <c r="AC31">
        <v>1327290.3400000001</v>
      </c>
      <c r="AD31">
        <v>131366.97</v>
      </c>
      <c r="AF31">
        <v>51.73</v>
      </c>
    </row>
    <row r="32" spans="1:32" x14ac:dyDescent="0.25">
      <c r="A32" t="s">
        <v>2369</v>
      </c>
      <c r="B32">
        <v>1240573.9099999999</v>
      </c>
      <c r="C32">
        <v>55181</v>
      </c>
      <c r="D32">
        <v>153577.68</v>
      </c>
      <c r="G32">
        <v>523858.91</v>
      </c>
      <c r="H32">
        <v>47816.87</v>
      </c>
      <c r="L32">
        <v>21025</v>
      </c>
      <c r="N32">
        <v>0</v>
      </c>
      <c r="P32">
        <v>366816</v>
      </c>
      <c r="R32">
        <v>-247574.91</v>
      </c>
      <c r="S32">
        <v>1664645.88</v>
      </c>
      <c r="T32">
        <v>1018282.41</v>
      </c>
      <c r="V32">
        <v>1784.17</v>
      </c>
      <c r="X32">
        <v>927444</v>
      </c>
      <c r="Y32">
        <v>59623.53</v>
      </c>
      <c r="Z32">
        <v>1289440</v>
      </c>
      <c r="AA32">
        <v>12200</v>
      </c>
      <c r="AB32">
        <v>5308</v>
      </c>
      <c r="AC32">
        <v>395829.14</v>
      </c>
      <c r="AD32">
        <v>88260.57</v>
      </c>
    </row>
    <row r="33" spans="1:32" x14ac:dyDescent="0.25">
      <c r="A33" t="s">
        <v>2370</v>
      </c>
      <c r="B33">
        <v>903928.33</v>
      </c>
      <c r="C33">
        <v>24425.9</v>
      </c>
      <c r="D33">
        <v>123551.81</v>
      </c>
      <c r="G33">
        <v>2408790.21</v>
      </c>
      <c r="H33">
        <v>165002.92000000001</v>
      </c>
      <c r="K33">
        <v>0</v>
      </c>
      <c r="L33">
        <v>47085.54</v>
      </c>
      <c r="N33">
        <v>2250</v>
      </c>
      <c r="P33">
        <v>88489</v>
      </c>
      <c r="R33">
        <v>3114814.99</v>
      </c>
      <c r="S33">
        <v>349948.56</v>
      </c>
      <c r="T33">
        <v>1448392.47</v>
      </c>
      <c r="V33">
        <v>1577.93</v>
      </c>
      <c r="X33">
        <v>1191287.6000000001</v>
      </c>
      <c r="Y33">
        <v>241040.05</v>
      </c>
      <c r="Z33">
        <v>1664257.6</v>
      </c>
      <c r="AA33">
        <v>4420</v>
      </c>
      <c r="AB33">
        <v>10158</v>
      </c>
      <c r="AC33">
        <v>924022.78</v>
      </c>
      <c r="AD33">
        <v>256328.59</v>
      </c>
    </row>
    <row r="34" spans="1:32" x14ac:dyDescent="0.25">
      <c r="A34" t="s">
        <v>2371</v>
      </c>
      <c r="B34">
        <v>656082.44999999995</v>
      </c>
      <c r="C34">
        <v>24427</v>
      </c>
      <c r="D34">
        <v>72743.960000000006</v>
      </c>
      <c r="G34">
        <v>613741.68999999994</v>
      </c>
      <c r="H34">
        <v>84592.05</v>
      </c>
      <c r="K34">
        <v>0</v>
      </c>
      <c r="L34">
        <v>0</v>
      </c>
      <c r="N34">
        <v>0</v>
      </c>
      <c r="R34">
        <v>-587358.68999999994</v>
      </c>
      <c r="S34">
        <v>1610762.41</v>
      </c>
      <c r="T34">
        <v>1426826.44</v>
      </c>
      <c r="V34">
        <v>748.76</v>
      </c>
      <c r="X34">
        <v>1168504</v>
      </c>
      <c r="Y34">
        <v>154260</v>
      </c>
      <c r="Z34">
        <v>1625751</v>
      </c>
      <c r="AA34">
        <v>2480</v>
      </c>
      <c r="AB34">
        <v>4060</v>
      </c>
      <c r="AC34">
        <v>592311.06000000006</v>
      </c>
      <c r="AD34">
        <v>97553.71</v>
      </c>
    </row>
    <row r="35" spans="1:32" x14ac:dyDescent="0.25">
      <c r="A35" t="s">
        <v>2372</v>
      </c>
      <c r="B35">
        <v>1223721.3999999999</v>
      </c>
      <c r="C35">
        <v>39403.300000000003</v>
      </c>
      <c r="D35">
        <v>118366.91</v>
      </c>
      <c r="G35">
        <v>623932.14</v>
      </c>
      <c r="H35">
        <v>249031.27</v>
      </c>
      <c r="K35">
        <v>0</v>
      </c>
      <c r="L35">
        <v>28925</v>
      </c>
      <c r="M35">
        <v>0</v>
      </c>
      <c r="N35">
        <v>14975</v>
      </c>
      <c r="P35">
        <v>120000</v>
      </c>
      <c r="R35">
        <v>-1212364.7</v>
      </c>
      <c r="S35">
        <v>2707380.46</v>
      </c>
      <c r="T35">
        <v>2021692.12</v>
      </c>
      <c r="V35">
        <v>2796.97</v>
      </c>
      <c r="X35">
        <v>837757</v>
      </c>
      <c r="Y35">
        <v>41575</v>
      </c>
      <c r="Z35">
        <v>1327194</v>
      </c>
      <c r="AA35">
        <v>7920</v>
      </c>
      <c r="AB35">
        <v>8082</v>
      </c>
      <c r="AC35">
        <v>840117.55</v>
      </c>
      <c r="AD35">
        <v>123646.58</v>
      </c>
      <c r="AF35">
        <v>1321.7</v>
      </c>
    </row>
    <row r="36" spans="1:32" x14ac:dyDescent="0.25">
      <c r="A36" t="s">
        <v>2373</v>
      </c>
      <c r="B36">
        <v>1010428.42</v>
      </c>
      <c r="C36">
        <v>38706</v>
      </c>
      <c r="D36">
        <v>21096.43</v>
      </c>
      <c r="G36">
        <v>492369.14</v>
      </c>
      <c r="H36">
        <v>89625.31</v>
      </c>
      <c r="L36">
        <v>17725</v>
      </c>
      <c r="N36">
        <v>435</v>
      </c>
      <c r="P36">
        <v>317642</v>
      </c>
      <c r="Q36">
        <v>-150</v>
      </c>
      <c r="R36">
        <v>-1259725.79</v>
      </c>
      <c r="S36">
        <v>2321309.19</v>
      </c>
      <c r="T36">
        <v>845047.82</v>
      </c>
      <c r="V36">
        <v>2135.63</v>
      </c>
      <c r="X36">
        <v>502287.91</v>
      </c>
      <c r="Y36">
        <v>84180</v>
      </c>
      <c r="Z36">
        <v>644286.91</v>
      </c>
      <c r="AA36">
        <v>480</v>
      </c>
      <c r="AB36">
        <v>2172</v>
      </c>
      <c r="AC36">
        <v>374058.25</v>
      </c>
      <c r="AD36">
        <v>70199.3</v>
      </c>
      <c r="AF36">
        <v>87465</v>
      </c>
    </row>
    <row r="37" spans="1:32" x14ac:dyDescent="0.25">
      <c r="A37" t="s">
        <v>2374</v>
      </c>
      <c r="B37">
        <v>766299.18</v>
      </c>
      <c r="C37">
        <v>73122.5</v>
      </c>
      <c r="D37">
        <v>47668.22</v>
      </c>
      <c r="G37">
        <v>191090.97</v>
      </c>
      <c r="H37">
        <v>191277.95</v>
      </c>
      <c r="K37">
        <v>28950</v>
      </c>
      <c r="L37">
        <v>9700</v>
      </c>
      <c r="N37">
        <v>2388</v>
      </c>
      <c r="R37">
        <v>-744586.93</v>
      </c>
      <c r="S37">
        <v>2139773.89</v>
      </c>
      <c r="T37">
        <v>602696.44999999995</v>
      </c>
      <c r="V37">
        <v>2378.08</v>
      </c>
      <c r="Y37">
        <v>1000</v>
      </c>
      <c r="Z37">
        <v>161039</v>
      </c>
      <c r="AA37">
        <v>11265</v>
      </c>
      <c r="AB37">
        <v>2374</v>
      </c>
      <c r="AC37">
        <v>459237.44</v>
      </c>
      <c r="AD37">
        <v>138925.23000000001</v>
      </c>
    </row>
    <row r="38" spans="1:32" x14ac:dyDescent="0.25">
      <c r="A38" t="s">
        <v>2375</v>
      </c>
      <c r="B38">
        <v>952509.89</v>
      </c>
      <c r="C38">
        <v>32908.68</v>
      </c>
      <c r="D38">
        <v>15269.74</v>
      </c>
      <c r="G38">
        <v>220540.45</v>
      </c>
      <c r="H38">
        <v>165343.29</v>
      </c>
      <c r="K38">
        <v>7000</v>
      </c>
      <c r="L38">
        <v>18860.099999999999</v>
      </c>
      <c r="N38">
        <v>972</v>
      </c>
      <c r="R38">
        <v>1060172.7</v>
      </c>
      <c r="S38">
        <v>293207.49</v>
      </c>
      <c r="T38">
        <v>448419.31</v>
      </c>
      <c r="V38">
        <v>4173.0600000000004</v>
      </c>
      <c r="Y38">
        <v>3000</v>
      </c>
      <c r="AA38">
        <v>13565</v>
      </c>
      <c r="AB38">
        <v>2974</v>
      </c>
      <c r="AC38">
        <v>368257.95</v>
      </c>
      <c r="AD38">
        <v>64435.66</v>
      </c>
    </row>
    <row r="39" spans="1:32" x14ac:dyDescent="0.25">
      <c r="A39" t="s">
        <v>2376</v>
      </c>
      <c r="B39">
        <v>2350889.4900000002</v>
      </c>
      <c r="C39">
        <v>138071.46</v>
      </c>
      <c r="D39">
        <v>89403.69</v>
      </c>
      <c r="G39">
        <v>477608.81</v>
      </c>
      <c r="H39">
        <v>373395.97</v>
      </c>
      <c r="K39">
        <v>149210</v>
      </c>
      <c r="L39">
        <v>45029.75</v>
      </c>
      <c r="N39">
        <v>6227</v>
      </c>
      <c r="R39">
        <v>1087964.29</v>
      </c>
      <c r="S39">
        <v>2217512.62</v>
      </c>
      <c r="T39">
        <v>1031335.11</v>
      </c>
      <c r="U39">
        <v>121110</v>
      </c>
      <c r="V39">
        <v>6759.02</v>
      </c>
      <c r="Y39">
        <v>0.01</v>
      </c>
      <c r="Z39">
        <v>89442</v>
      </c>
      <c r="AA39">
        <v>2280</v>
      </c>
      <c r="AB39">
        <v>3660</v>
      </c>
      <c r="AC39">
        <v>996791.66</v>
      </c>
      <c r="AD39">
        <v>143604.72</v>
      </c>
    </row>
    <row r="40" spans="1:32" x14ac:dyDescent="0.25">
      <c r="A40" t="s">
        <v>2377</v>
      </c>
      <c r="B40">
        <v>349997.91</v>
      </c>
      <c r="C40">
        <v>91185.279999999999</v>
      </c>
      <c r="D40">
        <v>86559.43</v>
      </c>
      <c r="G40">
        <v>346676.02</v>
      </c>
      <c r="H40">
        <v>317881.40999999997</v>
      </c>
      <c r="K40">
        <v>15900</v>
      </c>
      <c r="L40">
        <v>31950.71</v>
      </c>
      <c r="N40">
        <v>7941</v>
      </c>
      <c r="R40">
        <v>-322495.01</v>
      </c>
      <c r="S40">
        <v>1921030.3</v>
      </c>
      <c r="T40">
        <v>1049455.77</v>
      </c>
      <c r="V40">
        <v>1775.95</v>
      </c>
      <c r="Z40">
        <v>423409</v>
      </c>
      <c r="AA40">
        <v>26415</v>
      </c>
      <c r="AB40">
        <v>13403.61</v>
      </c>
      <c r="AC40">
        <v>829345.56</v>
      </c>
      <c r="AD40">
        <v>125685.5</v>
      </c>
      <c r="AF40">
        <v>95000</v>
      </c>
    </row>
    <row r="41" spans="1:32" x14ac:dyDescent="0.25">
      <c r="A41" t="s">
        <v>2378</v>
      </c>
      <c r="B41">
        <v>581910.68000000005</v>
      </c>
      <c r="C41">
        <v>14124.8</v>
      </c>
      <c r="D41">
        <v>68642.73</v>
      </c>
      <c r="G41">
        <v>343782.38</v>
      </c>
      <c r="H41">
        <v>261865.19</v>
      </c>
      <c r="K41">
        <v>15518</v>
      </c>
      <c r="L41">
        <v>32316.5</v>
      </c>
      <c r="N41">
        <v>2718</v>
      </c>
      <c r="R41">
        <v>-664263.6</v>
      </c>
      <c r="S41">
        <v>1915444.77</v>
      </c>
      <c r="T41">
        <v>1196790.23</v>
      </c>
      <c r="U41">
        <v>43306</v>
      </c>
      <c r="V41">
        <v>968.01</v>
      </c>
      <c r="Z41">
        <v>407245</v>
      </c>
      <c r="AA41">
        <v>21645</v>
      </c>
      <c r="AB41">
        <v>6670</v>
      </c>
      <c r="AC41">
        <v>663198.13</v>
      </c>
      <c r="AD41">
        <v>173714</v>
      </c>
    </row>
    <row r="42" spans="1:32" x14ac:dyDescent="0.25">
      <c r="A42" t="s">
        <v>2379</v>
      </c>
      <c r="B42">
        <v>1204442.43</v>
      </c>
      <c r="C42">
        <v>78327.520000000004</v>
      </c>
      <c r="D42">
        <v>25189.81</v>
      </c>
      <c r="G42">
        <v>364037.99</v>
      </c>
      <c r="H42">
        <v>163617.57999999999</v>
      </c>
      <c r="K42">
        <v>9020</v>
      </c>
      <c r="L42">
        <v>24794</v>
      </c>
      <c r="N42">
        <v>1846</v>
      </c>
      <c r="R42">
        <v>139223.92000000001</v>
      </c>
      <c r="S42">
        <v>1650781.52</v>
      </c>
      <c r="T42">
        <v>1003029.83</v>
      </c>
      <c r="U42">
        <v>46513.5</v>
      </c>
      <c r="V42">
        <v>2567.4499999999998</v>
      </c>
      <c r="Z42">
        <v>434955</v>
      </c>
      <c r="AA42">
        <v>7660</v>
      </c>
      <c r="AB42">
        <v>2102</v>
      </c>
      <c r="AC42">
        <v>507331.7</v>
      </c>
      <c r="AD42">
        <v>90112.19</v>
      </c>
    </row>
    <row r="43" spans="1:32" x14ac:dyDescent="0.25">
      <c r="A43" t="s">
        <v>2380</v>
      </c>
      <c r="B43">
        <v>2038472.8</v>
      </c>
      <c r="C43">
        <v>90599.28</v>
      </c>
      <c r="D43">
        <v>78000.759999999995</v>
      </c>
      <c r="G43">
        <v>353511.16</v>
      </c>
      <c r="H43">
        <v>200309.29</v>
      </c>
      <c r="K43">
        <v>12254</v>
      </c>
      <c r="L43">
        <v>26904.04</v>
      </c>
      <c r="N43">
        <v>1456</v>
      </c>
      <c r="R43">
        <v>637281.39</v>
      </c>
      <c r="S43">
        <v>2032099.69</v>
      </c>
      <c r="T43">
        <v>771252.3</v>
      </c>
      <c r="U43">
        <v>91806.2</v>
      </c>
      <c r="V43">
        <v>5538.09</v>
      </c>
      <c r="Y43">
        <v>1000.01</v>
      </c>
      <c r="Z43">
        <v>67721</v>
      </c>
      <c r="AA43">
        <v>12985</v>
      </c>
      <c r="AB43">
        <v>1774</v>
      </c>
      <c r="AC43">
        <v>591006.19999999995</v>
      </c>
      <c r="AD43">
        <v>105287.23</v>
      </c>
      <c r="AF43">
        <v>39925</v>
      </c>
    </row>
    <row r="44" spans="1:32" x14ac:dyDescent="0.25">
      <c r="A44" t="s">
        <v>2381</v>
      </c>
      <c r="B44">
        <v>1497313.05</v>
      </c>
      <c r="C44">
        <v>188727.94</v>
      </c>
      <c r="D44">
        <v>25766.79</v>
      </c>
      <c r="G44">
        <v>997305.6</v>
      </c>
      <c r="H44">
        <v>229559.51</v>
      </c>
      <c r="K44">
        <v>17300</v>
      </c>
      <c r="L44">
        <v>47243.55</v>
      </c>
      <c r="N44">
        <v>7008</v>
      </c>
      <c r="R44">
        <v>3941624.83</v>
      </c>
      <c r="S44">
        <v>1174038.5</v>
      </c>
      <c r="T44">
        <v>1041017.16</v>
      </c>
      <c r="U44">
        <v>177985</v>
      </c>
      <c r="V44">
        <v>8731.57</v>
      </c>
      <c r="Z44">
        <v>330050.05</v>
      </c>
      <c r="AA44">
        <v>18830</v>
      </c>
      <c r="AB44">
        <v>6676</v>
      </c>
      <c r="AC44">
        <v>2746903.89</v>
      </c>
      <c r="AD44">
        <v>156115.78</v>
      </c>
      <c r="AF44">
        <v>217700</v>
      </c>
    </row>
    <row r="45" spans="1:32" x14ac:dyDescent="0.25">
      <c r="A45" t="s">
        <v>2382</v>
      </c>
      <c r="B45">
        <v>3844142.6</v>
      </c>
      <c r="C45">
        <v>596253.62</v>
      </c>
      <c r="D45">
        <v>72842.5</v>
      </c>
      <c r="G45">
        <v>307380.18</v>
      </c>
      <c r="H45">
        <v>299093.96999999997</v>
      </c>
      <c r="K45">
        <v>15600</v>
      </c>
      <c r="L45">
        <v>53485.83</v>
      </c>
      <c r="N45">
        <v>11512</v>
      </c>
      <c r="R45">
        <v>1190780.3</v>
      </c>
      <c r="S45">
        <v>3795531.45</v>
      </c>
      <c r="T45">
        <v>1504324.38</v>
      </c>
      <c r="U45">
        <v>197938</v>
      </c>
      <c r="V45">
        <v>10531.34</v>
      </c>
      <c r="Y45">
        <v>2600</v>
      </c>
      <c r="Z45">
        <v>434300</v>
      </c>
      <c r="AA45">
        <v>30665</v>
      </c>
      <c r="AB45">
        <v>9564</v>
      </c>
      <c r="AC45">
        <v>994472.69</v>
      </c>
      <c r="AD45">
        <v>193588.74</v>
      </c>
    </row>
    <row r="46" spans="1:32" x14ac:dyDescent="0.25">
      <c r="A46" t="s">
        <v>2383</v>
      </c>
      <c r="B46">
        <v>952285.65</v>
      </c>
      <c r="C46">
        <v>463683.3</v>
      </c>
      <c r="D46">
        <v>96485.61</v>
      </c>
      <c r="G46">
        <v>187718.74</v>
      </c>
      <c r="H46">
        <v>183213.79</v>
      </c>
      <c r="K46">
        <v>15132</v>
      </c>
      <c r="L46">
        <v>35151</v>
      </c>
      <c r="N46">
        <v>4522.5</v>
      </c>
      <c r="R46">
        <v>1865590.33</v>
      </c>
      <c r="S46">
        <v>1606269.64</v>
      </c>
      <c r="T46">
        <v>827886.6</v>
      </c>
      <c r="V46">
        <v>8218.6</v>
      </c>
      <c r="Y46">
        <v>22000</v>
      </c>
      <c r="Z46">
        <v>64000</v>
      </c>
      <c r="AA46">
        <v>19700</v>
      </c>
      <c r="AB46">
        <v>6606</v>
      </c>
      <c r="AC46">
        <v>2266978.6</v>
      </c>
      <c r="AD46">
        <v>105578.98</v>
      </c>
      <c r="AF46">
        <v>38520</v>
      </c>
    </row>
    <row r="47" spans="1:32" x14ac:dyDescent="0.25">
      <c r="A47" t="s">
        <v>2384</v>
      </c>
      <c r="B47">
        <v>408058.89</v>
      </c>
      <c r="C47">
        <v>154010.64000000001</v>
      </c>
      <c r="D47">
        <v>27104.71</v>
      </c>
      <c r="G47">
        <v>315911.65000000002</v>
      </c>
      <c r="H47">
        <v>135627.96</v>
      </c>
      <c r="K47">
        <v>13500</v>
      </c>
      <c r="L47">
        <v>31217.78</v>
      </c>
      <c r="N47">
        <v>11039</v>
      </c>
      <c r="R47">
        <v>-1585862.99</v>
      </c>
      <c r="S47">
        <v>2640334.33</v>
      </c>
      <c r="T47">
        <v>634938.12</v>
      </c>
      <c r="U47">
        <v>208250</v>
      </c>
      <c r="V47">
        <v>869.89</v>
      </c>
      <c r="Y47">
        <v>1500</v>
      </c>
      <c r="AA47">
        <v>13965</v>
      </c>
      <c r="AB47">
        <v>2874</v>
      </c>
      <c r="AC47">
        <v>802447.14</v>
      </c>
      <c r="AD47">
        <v>95786.14</v>
      </c>
    </row>
    <row r="48" spans="1:32" x14ac:dyDescent="0.25">
      <c r="A48" t="s">
        <v>2385</v>
      </c>
      <c r="B48">
        <v>1040582.88</v>
      </c>
      <c r="C48">
        <v>88018.82</v>
      </c>
      <c r="D48">
        <v>20083.580000000002</v>
      </c>
      <c r="G48">
        <v>858464.47</v>
      </c>
      <c r="H48">
        <v>191113.9</v>
      </c>
      <c r="K48">
        <v>12420</v>
      </c>
      <c r="L48">
        <v>31479.5</v>
      </c>
      <c r="N48">
        <v>2288</v>
      </c>
      <c r="R48">
        <v>307548.71999999997</v>
      </c>
      <c r="S48">
        <v>2029021.21</v>
      </c>
      <c r="T48">
        <v>603749.29</v>
      </c>
      <c r="U48">
        <v>130449</v>
      </c>
      <c r="V48">
        <v>3070.13</v>
      </c>
      <c r="Z48">
        <v>195940</v>
      </c>
      <c r="AA48">
        <v>11505</v>
      </c>
      <c r="AB48">
        <v>3334</v>
      </c>
      <c r="AC48">
        <v>591858.23</v>
      </c>
      <c r="AD48">
        <v>119124.97</v>
      </c>
    </row>
    <row r="49" spans="1:32" x14ac:dyDescent="0.25">
      <c r="A49" t="s">
        <v>2386</v>
      </c>
      <c r="B49">
        <v>496137.55</v>
      </c>
      <c r="C49">
        <v>0</v>
      </c>
      <c r="D49">
        <v>50148.27</v>
      </c>
      <c r="G49">
        <v>1648438.73</v>
      </c>
      <c r="H49">
        <v>96114.1</v>
      </c>
      <c r="K49">
        <v>8000</v>
      </c>
      <c r="L49">
        <v>36285</v>
      </c>
      <c r="N49">
        <v>0</v>
      </c>
      <c r="P49">
        <v>50350</v>
      </c>
      <c r="R49">
        <v>1571544.91</v>
      </c>
      <c r="S49">
        <v>849648.43</v>
      </c>
      <c r="T49">
        <v>515101.93</v>
      </c>
      <c r="V49">
        <v>1321.32</v>
      </c>
      <c r="X49">
        <v>329920</v>
      </c>
      <c r="Y49">
        <v>12000</v>
      </c>
      <c r="Z49">
        <v>414446</v>
      </c>
      <c r="AA49">
        <v>7400</v>
      </c>
      <c r="AB49">
        <v>6122</v>
      </c>
      <c r="AC49">
        <v>534739.23</v>
      </c>
      <c r="AD49">
        <v>119625.71</v>
      </c>
      <c r="AF49">
        <v>1000</v>
      </c>
    </row>
    <row r="50" spans="1:32" x14ac:dyDescent="0.25">
      <c r="A50" t="s">
        <v>2387</v>
      </c>
      <c r="B50">
        <v>309058.43</v>
      </c>
      <c r="C50">
        <v>0</v>
      </c>
      <c r="D50">
        <v>27443.7</v>
      </c>
      <c r="G50">
        <v>162325.78</v>
      </c>
      <c r="H50">
        <v>87581.72</v>
      </c>
      <c r="K50">
        <v>23242</v>
      </c>
      <c r="L50">
        <v>12845</v>
      </c>
      <c r="N50">
        <v>0</v>
      </c>
      <c r="P50">
        <v>57620</v>
      </c>
      <c r="R50">
        <v>581871.26</v>
      </c>
      <c r="S50">
        <v>236925.61</v>
      </c>
      <c r="T50">
        <v>444729.04</v>
      </c>
      <c r="V50">
        <v>1129.8499999999999</v>
      </c>
      <c r="X50">
        <v>1803084</v>
      </c>
      <c r="Y50">
        <v>30200</v>
      </c>
      <c r="Z50">
        <v>1949760</v>
      </c>
      <c r="AC50">
        <v>618518.23</v>
      </c>
      <c r="AD50">
        <v>36958.9</v>
      </c>
    </row>
    <row r="51" spans="1:32" x14ac:dyDescent="0.25">
      <c r="A51" t="s">
        <v>2388</v>
      </c>
      <c r="B51">
        <v>405986.33</v>
      </c>
      <c r="C51">
        <v>38592</v>
      </c>
      <c r="D51">
        <v>63840.85</v>
      </c>
      <c r="G51">
        <v>1229995.97</v>
      </c>
      <c r="H51">
        <v>83479.360000000001</v>
      </c>
      <c r="K51">
        <v>16960</v>
      </c>
      <c r="L51">
        <v>40960.730000000003</v>
      </c>
      <c r="N51">
        <v>0</v>
      </c>
      <c r="P51">
        <v>60000</v>
      </c>
      <c r="R51">
        <v>-116801.49</v>
      </c>
      <c r="S51">
        <v>1982889.72</v>
      </c>
      <c r="T51">
        <v>562415.68999999994</v>
      </c>
      <c r="V51">
        <v>1138.71</v>
      </c>
      <c r="X51">
        <v>951412</v>
      </c>
      <c r="Y51">
        <v>169800</v>
      </c>
      <c r="Z51">
        <v>1094031</v>
      </c>
      <c r="AA51">
        <v>3270</v>
      </c>
      <c r="AB51">
        <v>840</v>
      </c>
      <c r="AC51">
        <v>653161.9</v>
      </c>
      <c r="AD51">
        <v>95577.95</v>
      </c>
    </row>
    <row r="52" spans="1:32" x14ac:dyDescent="0.25">
      <c r="A52" t="s">
        <v>2389</v>
      </c>
      <c r="B52">
        <v>408234.82</v>
      </c>
      <c r="C52">
        <v>0</v>
      </c>
      <c r="D52">
        <v>43389.26</v>
      </c>
      <c r="G52">
        <v>182210.11</v>
      </c>
      <c r="H52">
        <v>83956.53</v>
      </c>
      <c r="K52">
        <v>17370</v>
      </c>
      <c r="L52">
        <v>27717.14</v>
      </c>
      <c r="N52">
        <v>0</v>
      </c>
      <c r="P52">
        <v>174230</v>
      </c>
      <c r="R52">
        <v>-1540854.86</v>
      </c>
      <c r="S52">
        <v>2283492.7400000002</v>
      </c>
      <c r="T52">
        <v>636501.18999999994</v>
      </c>
      <c r="V52">
        <v>1170.93</v>
      </c>
      <c r="X52">
        <v>833310</v>
      </c>
      <c r="Y52">
        <v>12000</v>
      </c>
      <c r="Z52">
        <v>1081050</v>
      </c>
      <c r="AA52">
        <v>840</v>
      </c>
      <c r="AC52">
        <v>598173.74</v>
      </c>
      <c r="AD52">
        <v>46082.68</v>
      </c>
      <c r="AF52">
        <v>1000</v>
      </c>
    </row>
    <row r="53" spans="1:32" x14ac:dyDescent="0.25">
      <c r="A53" t="s">
        <v>2390</v>
      </c>
      <c r="B53">
        <v>224692.48000000001</v>
      </c>
      <c r="C53">
        <v>0</v>
      </c>
      <c r="D53">
        <v>21717.279999999999</v>
      </c>
      <c r="G53">
        <v>162458.07</v>
      </c>
      <c r="H53">
        <v>-112052.93</v>
      </c>
      <c r="K53">
        <v>8800</v>
      </c>
      <c r="L53">
        <v>14060</v>
      </c>
      <c r="N53">
        <v>0</v>
      </c>
      <c r="P53">
        <v>48300</v>
      </c>
      <c r="R53">
        <v>127499.01</v>
      </c>
      <c r="S53">
        <v>355552.49</v>
      </c>
      <c r="T53">
        <v>423926.61</v>
      </c>
      <c r="V53">
        <v>620.58000000000004</v>
      </c>
      <c r="X53">
        <v>842352</v>
      </c>
      <c r="Z53">
        <v>950887</v>
      </c>
      <c r="AA53">
        <v>3190</v>
      </c>
      <c r="AB53">
        <v>2520</v>
      </c>
      <c r="AC53">
        <v>439096.32000000001</v>
      </c>
      <c r="AD53">
        <v>128602.47</v>
      </c>
    </row>
    <row r="54" spans="1:32" x14ac:dyDescent="0.25">
      <c r="A54" t="s">
        <v>2391</v>
      </c>
      <c r="B54">
        <v>778377.36</v>
      </c>
      <c r="C54">
        <v>385328.5</v>
      </c>
      <c r="D54">
        <v>25094.22</v>
      </c>
      <c r="G54">
        <v>571555.46</v>
      </c>
      <c r="H54">
        <v>86345.23</v>
      </c>
      <c r="K54">
        <v>44500</v>
      </c>
      <c r="L54">
        <v>30761.19</v>
      </c>
      <c r="M54">
        <v>529058</v>
      </c>
      <c r="N54">
        <v>1108.5</v>
      </c>
      <c r="R54">
        <v>526110.28</v>
      </c>
      <c r="S54">
        <v>547255.34</v>
      </c>
      <c r="T54">
        <v>988260.69</v>
      </c>
      <c r="U54">
        <v>79200</v>
      </c>
      <c r="V54">
        <v>562.54</v>
      </c>
      <c r="X54">
        <v>1466013</v>
      </c>
      <c r="Y54">
        <v>321870</v>
      </c>
      <c r="Z54">
        <v>1635933</v>
      </c>
      <c r="AA54">
        <v>13700</v>
      </c>
      <c r="AB54">
        <v>5672</v>
      </c>
      <c r="AC54">
        <v>973351.78</v>
      </c>
      <c r="AD54">
        <v>52441.99</v>
      </c>
      <c r="AF54">
        <v>6900</v>
      </c>
    </row>
    <row r="55" spans="1:32" x14ac:dyDescent="0.25">
      <c r="A55" t="s">
        <v>2392</v>
      </c>
      <c r="B55">
        <v>337409.52</v>
      </c>
      <c r="C55">
        <v>429386.6</v>
      </c>
      <c r="D55">
        <v>45381.120000000003</v>
      </c>
      <c r="G55">
        <v>63101.91</v>
      </c>
      <c r="H55">
        <v>106091.23</v>
      </c>
      <c r="K55">
        <v>35600</v>
      </c>
      <c r="L55">
        <v>52629.96</v>
      </c>
      <c r="M55">
        <v>63483</v>
      </c>
      <c r="N55">
        <v>206.82</v>
      </c>
      <c r="R55">
        <v>153452.99</v>
      </c>
      <c r="S55">
        <v>432862.99</v>
      </c>
      <c r="T55">
        <v>935414.19</v>
      </c>
      <c r="U55">
        <v>109260</v>
      </c>
      <c r="V55">
        <v>818.29</v>
      </c>
      <c r="X55">
        <v>524702.5</v>
      </c>
      <c r="Y55">
        <v>292467</v>
      </c>
      <c r="Z55">
        <v>686792.5</v>
      </c>
      <c r="AA55">
        <v>13232</v>
      </c>
      <c r="AB55">
        <v>13416</v>
      </c>
      <c r="AC55">
        <v>865215.12</v>
      </c>
      <c r="AD55">
        <v>34671.74</v>
      </c>
      <c r="AF55">
        <v>6200</v>
      </c>
    </row>
    <row r="56" spans="1:32" x14ac:dyDescent="0.25">
      <c r="A56" t="s">
        <v>2393</v>
      </c>
      <c r="B56">
        <v>177706.21</v>
      </c>
      <c r="C56">
        <v>74585.37</v>
      </c>
      <c r="D56">
        <v>24436.18</v>
      </c>
      <c r="G56">
        <v>257039.64</v>
      </c>
      <c r="H56">
        <v>64688.99</v>
      </c>
      <c r="K56">
        <v>17500</v>
      </c>
      <c r="L56">
        <v>37943.480000000003</v>
      </c>
      <c r="M56">
        <v>65310</v>
      </c>
      <c r="N56">
        <v>4868.3999999999996</v>
      </c>
      <c r="R56">
        <v>-545206.59</v>
      </c>
      <c r="S56">
        <v>923490.75</v>
      </c>
      <c r="T56">
        <v>748581.73</v>
      </c>
      <c r="U56">
        <v>84000</v>
      </c>
      <c r="V56">
        <v>448.22</v>
      </c>
      <c r="X56">
        <v>905075.5</v>
      </c>
      <c r="Y56">
        <v>85200</v>
      </c>
      <c r="Z56">
        <v>917075.5</v>
      </c>
      <c r="AA56">
        <v>20880</v>
      </c>
      <c r="AB56">
        <v>8984</v>
      </c>
      <c r="AC56">
        <v>742417.09</v>
      </c>
      <c r="AD56">
        <v>32071.51</v>
      </c>
      <c r="AF56">
        <v>7327</v>
      </c>
    </row>
    <row r="57" spans="1:32" x14ac:dyDescent="0.25">
      <c r="A57" t="s">
        <v>2394</v>
      </c>
      <c r="B57">
        <v>455928.77</v>
      </c>
      <c r="C57">
        <v>318268</v>
      </c>
      <c r="D57">
        <v>33468.519999999997</v>
      </c>
      <c r="G57">
        <v>30638.99</v>
      </c>
      <c r="H57">
        <v>113296.51</v>
      </c>
      <c r="K57">
        <v>46900</v>
      </c>
      <c r="L57">
        <v>43302.21</v>
      </c>
      <c r="M57">
        <v>54560</v>
      </c>
      <c r="N57">
        <v>8343.08</v>
      </c>
      <c r="R57">
        <v>-102841.49</v>
      </c>
      <c r="S57">
        <v>606181.84</v>
      </c>
      <c r="T57">
        <v>825216.76</v>
      </c>
      <c r="U57">
        <v>15598.2</v>
      </c>
      <c r="V57">
        <v>963.9</v>
      </c>
      <c r="X57">
        <v>292432</v>
      </c>
      <c r="Y57">
        <v>462522</v>
      </c>
      <c r="Z57">
        <v>650216</v>
      </c>
      <c r="AA57">
        <v>26665</v>
      </c>
      <c r="AB57">
        <v>14860</v>
      </c>
      <c r="AC57">
        <v>562953.93999999994</v>
      </c>
      <c r="AD57">
        <v>39752.769999999997</v>
      </c>
      <c r="AF57">
        <v>7130</v>
      </c>
    </row>
    <row r="58" spans="1:32" x14ac:dyDescent="0.25">
      <c r="A58" t="s">
        <v>2395</v>
      </c>
      <c r="B58">
        <v>831710.48</v>
      </c>
      <c r="C58">
        <v>425399.82</v>
      </c>
      <c r="D58">
        <v>22165.200000000001</v>
      </c>
      <c r="G58">
        <v>258595.94</v>
      </c>
      <c r="H58">
        <v>421619.9</v>
      </c>
      <c r="K58">
        <v>40200</v>
      </c>
      <c r="L58">
        <v>71446.58</v>
      </c>
      <c r="M58">
        <v>366424</v>
      </c>
      <c r="N58">
        <v>16199.5</v>
      </c>
      <c r="R58">
        <v>-818103.61</v>
      </c>
      <c r="S58">
        <v>1832865.74</v>
      </c>
      <c r="T58">
        <v>1284531.8899999999</v>
      </c>
      <c r="V58">
        <v>1179.44</v>
      </c>
      <c r="X58">
        <v>1313238.6000000001</v>
      </c>
      <c r="Y58">
        <v>489080</v>
      </c>
      <c r="Z58">
        <v>1550497.6</v>
      </c>
      <c r="AA58">
        <v>21571</v>
      </c>
      <c r="AB58">
        <v>9640</v>
      </c>
      <c r="AC58">
        <v>937958.64</v>
      </c>
      <c r="AD58">
        <v>111703.56</v>
      </c>
      <c r="AF58">
        <v>6200</v>
      </c>
    </row>
    <row r="59" spans="1:32" x14ac:dyDescent="0.25">
      <c r="A59" t="s">
        <v>2396</v>
      </c>
      <c r="B59">
        <v>671389.06</v>
      </c>
      <c r="C59">
        <v>0</v>
      </c>
      <c r="D59">
        <v>8890.4</v>
      </c>
      <c r="G59">
        <v>477885.5</v>
      </c>
      <c r="H59">
        <v>370218.17</v>
      </c>
      <c r="K59">
        <v>0</v>
      </c>
      <c r="L59">
        <v>71219.990000000005</v>
      </c>
      <c r="M59">
        <v>2020</v>
      </c>
      <c r="N59">
        <v>567.22</v>
      </c>
      <c r="R59">
        <v>1139481.32</v>
      </c>
      <c r="T59">
        <v>618556.71</v>
      </c>
      <c r="V59">
        <v>1525.89</v>
      </c>
      <c r="W59">
        <v>450</v>
      </c>
      <c r="Y59">
        <v>539830</v>
      </c>
      <c r="Z59">
        <v>101514</v>
      </c>
      <c r="AA59">
        <v>1426.56</v>
      </c>
      <c r="AB59">
        <v>11094.6</v>
      </c>
      <c r="AC59">
        <v>630522</v>
      </c>
      <c r="AD59">
        <v>86578.84</v>
      </c>
      <c r="AF59">
        <v>14132</v>
      </c>
    </row>
    <row r="60" spans="1:32" x14ac:dyDescent="0.25">
      <c r="A60" t="s">
        <v>2397</v>
      </c>
      <c r="B60">
        <v>726459.66</v>
      </c>
      <c r="C60">
        <v>0</v>
      </c>
      <c r="D60">
        <v>4807.8500000000004</v>
      </c>
      <c r="G60">
        <v>46382.27</v>
      </c>
      <c r="H60">
        <v>223985.68</v>
      </c>
      <c r="K60">
        <v>20830</v>
      </c>
      <c r="L60">
        <v>42878.52</v>
      </c>
      <c r="N60">
        <v>54.24</v>
      </c>
      <c r="P60">
        <v>139390</v>
      </c>
      <c r="R60">
        <v>763811.7</v>
      </c>
      <c r="T60">
        <v>854863.69</v>
      </c>
      <c r="V60">
        <v>1099.1099999999999</v>
      </c>
      <c r="W60">
        <v>210</v>
      </c>
      <c r="X60">
        <v>17581950</v>
      </c>
      <c r="Y60">
        <v>34460</v>
      </c>
      <c r="Z60">
        <v>17645789</v>
      </c>
      <c r="AA60">
        <v>6848</v>
      </c>
      <c r="AB60">
        <v>8484</v>
      </c>
      <c r="AC60">
        <v>732972.06</v>
      </c>
      <c r="AD60">
        <v>43818.74</v>
      </c>
    </row>
    <row r="61" spans="1:32" x14ac:dyDescent="0.25">
      <c r="A61" t="s">
        <v>2398</v>
      </c>
      <c r="B61">
        <v>462525.91</v>
      </c>
      <c r="C61">
        <v>0</v>
      </c>
      <c r="D61">
        <v>5020.6099999999997</v>
      </c>
      <c r="G61">
        <v>173541.88</v>
      </c>
      <c r="H61">
        <v>997552.37</v>
      </c>
      <c r="K61">
        <v>61770</v>
      </c>
      <c r="L61">
        <v>27848.93</v>
      </c>
      <c r="M61">
        <v>129600</v>
      </c>
      <c r="N61">
        <v>2264.9899999999998</v>
      </c>
      <c r="R61">
        <v>-245737.32</v>
      </c>
      <c r="S61">
        <v>2038156.59</v>
      </c>
      <c r="T61">
        <v>569765.12</v>
      </c>
      <c r="U61">
        <v>41700</v>
      </c>
      <c r="V61">
        <v>1347.73</v>
      </c>
      <c r="W61">
        <v>320</v>
      </c>
      <c r="X61">
        <v>790670</v>
      </c>
      <c r="Y61">
        <v>1051240.1599999999</v>
      </c>
      <c r="Z61">
        <v>1327226</v>
      </c>
      <c r="AA61">
        <v>7640</v>
      </c>
      <c r="AC61">
        <v>1376732.83</v>
      </c>
      <c r="AD61">
        <v>101537.60000000001</v>
      </c>
      <c r="AF61">
        <v>17169</v>
      </c>
    </row>
    <row r="62" spans="1:32" x14ac:dyDescent="0.25">
      <c r="A62" t="s">
        <v>2399</v>
      </c>
      <c r="B62">
        <v>522742.21</v>
      </c>
      <c r="C62">
        <v>0</v>
      </c>
      <c r="D62">
        <v>5000</v>
      </c>
      <c r="G62">
        <v>677393.12</v>
      </c>
      <c r="H62">
        <v>119447.89</v>
      </c>
      <c r="L62">
        <v>5625.09</v>
      </c>
      <c r="N62">
        <v>500</v>
      </c>
      <c r="R62">
        <v>1115333.1200000001</v>
      </c>
      <c r="T62">
        <v>815269.21</v>
      </c>
      <c r="U62">
        <v>60000</v>
      </c>
      <c r="V62">
        <v>424</v>
      </c>
      <c r="X62">
        <v>930130</v>
      </c>
      <c r="Y62">
        <v>27255</v>
      </c>
      <c r="Z62">
        <v>1159084</v>
      </c>
      <c r="AA62">
        <v>4400</v>
      </c>
      <c r="AB62">
        <v>9196</v>
      </c>
      <c r="AC62">
        <v>302496.96000000002</v>
      </c>
      <c r="AD62">
        <v>140006.24</v>
      </c>
      <c r="AF62">
        <v>14770</v>
      </c>
    </row>
    <row r="63" spans="1:32" x14ac:dyDescent="0.25">
      <c r="A63" t="s">
        <v>2400</v>
      </c>
      <c r="B63">
        <v>454177.86</v>
      </c>
      <c r="C63">
        <v>0</v>
      </c>
      <c r="D63">
        <v>2000</v>
      </c>
      <c r="G63">
        <v>144565.69</v>
      </c>
      <c r="H63">
        <v>175001.79</v>
      </c>
      <c r="K63">
        <v>0</v>
      </c>
      <c r="L63">
        <v>27796.14</v>
      </c>
      <c r="N63">
        <v>365.28</v>
      </c>
      <c r="R63">
        <v>643542.09</v>
      </c>
      <c r="T63">
        <v>515696.52</v>
      </c>
      <c r="V63">
        <v>607.9</v>
      </c>
      <c r="X63">
        <v>532960</v>
      </c>
      <c r="Y63">
        <v>18775</v>
      </c>
      <c r="Z63">
        <v>606042</v>
      </c>
      <c r="AA63">
        <v>2088</v>
      </c>
      <c r="AB63">
        <v>160</v>
      </c>
      <c r="AC63">
        <v>288309.27</v>
      </c>
      <c r="AD63">
        <v>63338.32</v>
      </c>
      <c r="AF63">
        <v>4060</v>
      </c>
    </row>
    <row r="64" spans="1:32" x14ac:dyDescent="0.25">
      <c r="A64" t="s">
        <v>2401</v>
      </c>
      <c r="B64">
        <v>784631.29</v>
      </c>
      <c r="C64">
        <v>0</v>
      </c>
      <c r="D64">
        <v>25283.31</v>
      </c>
      <c r="G64">
        <v>73795.64</v>
      </c>
      <c r="H64">
        <v>272166.21000000002</v>
      </c>
      <c r="L64">
        <v>39748.36</v>
      </c>
      <c r="N64">
        <v>704</v>
      </c>
      <c r="P64">
        <v>33600</v>
      </c>
      <c r="R64">
        <v>1006611</v>
      </c>
      <c r="T64">
        <v>558097.46</v>
      </c>
      <c r="V64">
        <v>1330.63</v>
      </c>
      <c r="X64">
        <v>167520</v>
      </c>
      <c r="Y64">
        <v>16794</v>
      </c>
      <c r="Z64">
        <v>282324</v>
      </c>
      <c r="AA64">
        <v>10485.36</v>
      </c>
      <c r="AB64">
        <v>1810</v>
      </c>
      <c r="AC64">
        <v>237456.12</v>
      </c>
      <c r="AD64">
        <v>131713.51999999999</v>
      </c>
      <c r="AF64">
        <v>4740</v>
      </c>
    </row>
    <row r="65" spans="1:32" x14ac:dyDescent="0.25">
      <c r="A65" t="s">
        <v>2402</v>
      </c>
      <c r="B65">
        <v>675847.87</v>
      </c>
      <c r="C65">
        <v>0</v>
      </c>
      <c r="D65">
        <v>9212.7099999999991</v>
      </c>
      <c r="G65">
        <v>208431.81</v>
      </c>
      <c r="H65">
        <v>107722.83</v>
      </c>
      <c r="L65">
        <v>44004.06</v>
      </c>
      <c r="N65">
        <v>123</v>
      </c>
      <c r="R65">
        <v>811804.63</v>
      </c>
      <c r="T65">
        <v>576585.63</v>
      </c>
      <c r="U65">
        <v>36200</v>
      </c>
      <c r="V65">
        <v>1017.75</v>
      </c>
      <c r="X65">
        <v>990000</v>
      </c>
      <c r="Y65">
        <v>19715</v>
      </c>
      <c r="Z65">
        <v>1100282</v>
      </c>
      <c r="AA65">
        <v>11561</v>
      </c>
      <c r="AC65">
        <v>307670.71000000002</v>
      </c>
      <c r="AD65">
        <v>53641.14</v>
      </c>
      <c r="AF65">
        <v>5080</v>
      </c>
    </row>
    <row r="66" spans="1:32" x14ac:dyDescent="0.25">
      <c r="A66" t="s">
        <v>2403</v>
      </c>
      <c r="B66">
        <v>765951.59</v>
      </c>
      <c r="C66">
        <v>0</v>
      </c>
      <c r="D66">
        <v>65507.98</v>
      </c>
      <c r="G66">
        <v>780161.41</v>
      </c>
      <c r="H66">
        <v>546323.59</v>
      </c>
      <c r="K66">
        <v>0</v>
      </c>
      <c r="N66">
        <v>10728</v>
      </c>
      <c r="P66">
        <v>147100</v>
      </c>
      <c r="R66">
        <v>1058791.5900000001</v>
      </c>
      <c r="S66">
        <v>1047464</v>
      </c>
      <c r="T66">
        <v>888372.75</v>
      </c>
      <c r="V66">
        <v>1832.01</v>
      </c>
      <c r="X66">
        <v>507400</v>
      </c>
      <c r="Y66">
        <v>30</v>
      </c>
      <c r="Z66">
        <v>993390</v>
      </c>
      <c r="AC66">
        <v>438348.06</v>
      </c>
      <c r="AD66">
        <v>72035.72</v>
      </c>
    </row>
    <row r="67" spans="1:32" x14ac:dyDescent="0.25">
      <c r="A67" t="s">
        <v>2404</v>
      </c>
      <c r="B67">
        <v>216504.87</v>
      </c>
      <c r="C67">
        <v>0</v>
      </c>
      <c r="D67">
        <v>69623.41</v>
      </c>
      <c r="G67">
        <v>1652871.31</v>
      </c>
      <c r="H67">
        <v>-2330508.9300000002</v>
      </c>
      <c r="N67">
        <v>6163.03</v>
      </c>
      <c r="R67">
        <v>-1707344.86</v>
      </c>
      <c r="S67">
        <v>1212550.31</v>
      </c>
      <c r="T67">
        <v>980167.92</v>
      </c>
      <c r="V67">
        <v>455.86</v>
      </c>
      <c r="X67">
        <v>2592794.7999999998</v>
      </c>
      <c r="Y67">
        <v>175200</v>
      </c>
      <c r="Z67">
        <v>2886539.8</v>
      </c>
      <c r="AA67">
        <v>10280</v>
      </c>
      <c r="AB67">
        <v>13148</v>
      </c>
      <c r="AC67">
        <v>549528.19999999995</v>
      </c>
      <c r="AD67">
        <v>192000.4</v>
      </c>
    </row>
    <row r="68" spans="1:32" x14ac:dyDescent="0.25">
      <c r="A68" t="s">
        <v>2405</v>
      </c>
      <c r="B68">
        <v>436367.87</v>
      </c>
      <c r="C68">
        <v>0</v>
      </c>
      <c r="D68">
        <v>603414.73</v>
      </c>
      <c r="G68">
        <v>4037640.87</v>
      </c>
      <c r="H68">
        <v>676031.63</v>
      </c>
      <c r="N68">
        <v>0</v>
      </c>
      <c r="R68">
        <v>4687768.2300000004</v>
      </c>
      <c r="S68">
        <v>1047464</v>
      </c>
      <c r="T68">
        <v>1160783.73</v>
      </c>
      <c r="V68">
        <v>809.99</v>
      </c>
      <c r="X68">
        <v>1515048</v>
      </c>
      <c r="Z68">
        <v>1847026</v>
      </c>
      <c r="AB68">
        <v>1088</v>
      </c>
      <c r="AC68">
        <v>343941.66</v>
      </c>
      <c r="AD68">
        <v>361795.19</v>
      </c>
      <c r="AF68">
        <v>104568</v>
      </c>
    </row>
    <row r="69" spans="1:32" x14ac:dyDescent="0.25">
      <c r="A69" t="s">
        <v>2406</v>
      </c>
      <c r="B69">
        <v>560918.6</v>
      </c>
      <c r="C69">
        <v>5460</v>
      </c>
      <c r="D69">
        <v>1067669.24</v>
      </c>
      <c r="G69">
        <v>1098881.1000000001</v>
      </c>
      <c r="H69">
        <v>832991.08</v>
      </c>
      <c r="K69">
        <v>190500</v>
      </c>
      <c r="M69">
        <v>1800</v>
      </c>
      <c r="N69">
        <v>869.16</v>
      </c>
      <c r="P69">
        <v>314833</v>
      </c>
      <c r="R69">
        <v>549592.86</v>
      </c>
      <c r="S69">
        <v>2617329.11</v>
      </c>
      <c r="T69">
        <v>957590.84</v>
      </c>
      <c r="V69">
        <v>905.84</v>
      </c>
      <c r="X69">
        <v>1555470</v>
      </c>
      <c r="Z69">
        <v>1953331</v>
      </c>
      <c r="AC69">
        <v>461613.62</v>
      </c>
      <c r="AD69">
        <v>208026.17</v>
      </c>
    </row>
    <row r="70" spans="1:32" x14ac:dyDescent="0.25">
      <c r="A70" t="s">
        <v>2407</v>
      </c>
      <c r="B70">
        <v>953213.99</v>
      </c>
      <c r="C70">
        <v>3720</v>
      </c>
      <c r="D70">
        <v>143851.82999999999</v>
      </c>
      <c r="G70">
        <v>-12049693.609999999</v>
      </c>
      <c r="H70">
        <v>-6650822.8200000003</v>
      </c>
      <c r="K70">
        <v>43840</v>
      </c>
      <c r="M70">
        <v>24649.42</v>
      </c>
      <c r="N70">
        <v>5169.04</v>
      </c>
      <c r="P70">
        <v>-52942</v>
      </c>
      <c r="R70">
        <v>-18283261.559999999</v>
      </c>
      <c r="S70">
        <v>1047464</v>
      </c>
      <c r="T70">
        <v>308790.37</v>
      </c>
      <c r="Z70">
        <v>155812</v>
      </c>
      <c r="AC70">
        <v>247764.94</v>
      </c>
      <c r="AD70">
        <v>289862.94</v>
      </c>
    </row>
    <row r="71" spans="1:32" x14ac:dyDescent="0.25">
      <c r="A71" t="s">
        <v>2408</v>
      </c>
      <c r="B71">
        <v>266750.25</v>
      </c>
      <c r="C71">
        <v>0</v>
      </c>
      <c r="D71">
        <v>1220385.03</v>
      </c>
      <c r="G71">
        <v>1416167.36</v>
      </c>
      <c r="H71">
        <v>573581.77</v>
      </c>
      <c r="K71">
        <v>0</v>
      </c>
      <c r="L71">
        <v>226804.58</v>
      </c>
      <c r="M71">
        <v>872356</v>
      </c>
      <c r="N71">
        <v>2281</v>
      </c>
      <c r="Q71">
        <v>1212977.1599999999</v>
      </c>
      <c r="R71">
        <v>-8469.3700000000008</v>
      </c>
      <c r="S71">
        <v>1215671.21</v>
      </c>
      <c r="T71">
        <v>1138351.6399999999</v>
      </c>
      <c r="V71">
        <v>179.47</v>
      </c>
      <c r="X71">
        <v>1824677.56</v>
      </c>
      <c r="Z71">
        <v>2018435.19</v>
      </c>
      <c r="AA71">
        <v>8176</v>
      </c>
      <c r="AB71">
        <v>940</v>
      </c>
      <c r="AC71">
        <v>690252.53</v>
      </c>
      <c r="AD71">
        <v>240141.12</v>
      </c>
      <c r="AF71">
        <v>50000</v>
      </c>
    </row>
    <row r="72" spans="1:32" x14ac:dyDescent="0.25">
      <c r="A72" t="s">
        <v>2409</v>
      </c>
      <c r="B72">
        <v>488245.03</v>
      </c>
      <c r="C72">
        <v>2537</v>
      </c>
      <c r="D72">
        <v>401265.22</v>
      </c>
      <c r="E72">
        <v>0</v>
      </c>
      <c r="F72">
        <v>0</v>
      </c>
      <c r="G72">
        <v>543664.76</v>
      </c>
      <c r="H72">
        <v>-206606.44</v>
      </c>
      <c r="I72">
        <v>0</v>
      </c>
      <c r="J72">
        <v>0</v>
      </c>
      <c r="K72">
        <v>-26000</v>
      </c>
      <c r="L72">
        <v>0</v>
      </c>
      <c r="M72">
        <v>66745</v>
      </c>
      <c r="N72">
        <v>2781</v>
      </c>
      <c r="O72">
        <v>0</v>
      </c>
      <c r="P72">
        <v>0</v>
      </c>
      <c r="Q72">
        <v>0</v>
      </c>
      <c r="R72">
        <v>-391322.15</v>
      </c>
      <c r="S72">
        <v>1684096.73</v>
      </c>
      <c r="T72">
        <v>441540.51</v>
      </c>
      <c r="V72">
        <v>1488.13</v>
      </c>
      <c r="X72">
        <v>727641.9</v>
      </c>
      <c r="Z72">
        <v>980131.9</v>
      </c>
      <c r="AA72">
        <v>1200</v>
      </c>
      <c r="AC72">
        <v>242229.55</v>
      </c>
      <c r="AD72">
        <v>54304.1</v>
      </c>
    </row>
    <row r="73" spans="1:32" x14ac:dyDescent="0.25">
      <c r="A73" t="s">
        <v>2410</v>
      </c>
      <c r="B73">
        <v>74168.990000000005</v>
      </c>
      <c r="C73">
        <v>0</v>
      </c>
      <c r="D73">
        <v>423286.68</v>
      </c>
      <c r="G73">
        <v>3331195.2</v>
      </c>
      <c r="H73">
        <v>6496845.6699999999</v>
      </c>
      <c r="M73">
        <v>28776.5</v>
      </c>
      <c r="N73">
        <v>162.44999999999999</v>
      </c>
      <c r="R73">
        <v>7393557.6900000004</v>
      </c>
      <c r="S73">
        <v>2812906.16</v>
      </c>
      <c r="T73">
        <v>636163.49</v>
      </c>
      <c r="V73">
        <v>285.51</v>
      </c>
      <c r="Y73">
        <v>71300</v>
      </c>
      <c r="Z73">
        <v>135640</v>
      </c>
      <c r="AA73">
        <v>2000</v>
      </c>
      <c r="AB73">
        <v>640</v>
      </c>
      <c r="AC73">
        <v>465576.38</v>
      </c>
      <c r="AD73">
        <v>13798.88</v>
      </c>
    </row>
    <row r="74" spans="1:32" x14ac:dyDescent="0.25">
      <c r="A74" t="s">
        <v>2411</v>
      </c>
      <c r="B74">
        <v>521817.72</v>
      </c>
      <c r="C74">
        <v>0</v>
      </c>
      <c r="D74">
        <v>1315014.8700000001</v>
      </c>
      <c r="G74">
        <v>2143118.12</v>
      </c>
      <c r="H74">
        <v>349622.85</v>
      </c>
      <c r="K74">
        <v>0</v>
      </c>
      <c r="M74">
        <v>363144</v>
      </c>
      <c r="N74">
        <v>2304.9499999999998</v>
      </c>
      <c r="R74">
        <v>3044306.18</v>
      </c>
      <c r="S74">
        <v>1047464</v>
      </c>
      <c r="T74">
        <v>399984.57</v>
      </c>
      <c r="V74">
        <v>954.36</v>
      </c>
      <c r="X74">
        <v>1275991.5</v>
      </c>
      <c r="Y74">
        <v>75600</v>
      </c>
      <c r="Z74">
        <v>1483813.5</v>
      </c>
      <c r="AC74">
        <v>299745.14</v>
      </c>
      <c r="AD74">
        <v>96617.36</v>
      </c>
    </row>
    <row r="75" spans="1:32" x14ac:dyDescent="0.25">
      <c r="A75" t="s">
        <v>2412</v>
      </c>
      <c r="B75">
        <v>655352.93999999994</v>
      </c>
      <c r="C75">
        <v>0</v>
      </c>
      <c r="D75">
        <v>32854.15</v>
      </c>
      <c r="G75">
        <v>364484.72</v>
      </c>
      <c r="H75">
        <v>843443.99</v>
      </c>
      <c r="N75">
        <v>0</v>
      </c>
      <c r="P75">
        <v>1118004</v>
      </c>
      <c r="R75">
        <v>-260380.86</v>
      </c>
      <c r="S75">
        <v>1334838.29</v>
      </c>
      <c r="T75">
        <v>625913.39</v>
      </c>
      <c r="V75">
        <v>765.95</v>
      </c>
      <c r="Z75">
        <v>146082</v>
      </c>
      <c r="AC75">
        <v>588164.56999999995</v>
      </c>
      <c r="AD75">
        <v>188758.39999999999</v>
      </c>
    </row>
    <row r="76" spans="1:32" x14ac:dyDescent="0.25">
      <c r="A76" t="s">
        <v>2413</v>
      </c>
      <c r="B76">
        <v>595759.32999999996</v>
      </c>
      <c r="C76">
        <v>0</v>
      </c>
      <c r="D76">
        <v>8827.26</v>
      </c>
      <c r="G76">
        <v>1846310.81</v>
      </c>
      <c r="H76">
        <v>2012271</v>
      </c>
      <c r="K76">
        <v>0</v>
      </c>
      <c r="N76">
        <v>0</v>
      </c>
      <c r="P76">
        <v>119554</v>
      </c>
      <c r="Q76">
        <v>2886108.02</v>
      </c>
      <c r="R76">
        <v>1461225.45</v>
      </c>
      <c r="T76">
        <v>958232.72</v>
      </c>
      <c r="V76">
        <v>1821.4</v>
      </c>
      <c r="Y76">
        <v>91800</v>
      </c>
      <c r="Z76">
        <v>508125</v>
      </c>
      <c r="AA76">
        <v>586</v>
      </c>
      <c r="AB76">
        <v>2808</v>
      </c>
      <c r="AC76">
        <v>543327.18999999994</v>
      </c>
      <c r="AD76">
        <v>727</v>
      </c>
    </row>
    <row r="77" spans="1:32" x14ac:dyDescent="0.25">
      <c r="A77" t="s">
        <v>2414</v>
      </c>
      <c r="B77">
        <v>579517.01</v>
      </c>
      <c r="C77">
        <v>143401.65</v>
      </c>
      <c r="D77">
        <v>161331.01</v>
      </c>
      <c r="G77">
        <v>3833135.64</v>
      </c>
      <c r="H77">
        <v>751309.71</v>
      </c>
      <c r="L77">
        <v>-3900</v>
      </c>
      <c r="M77">
        <v>188726</v>
      </c>
      <c r="N77">
        <v>0</v>
      </c>
      <c r="P77">
        <v>370</v>
      </c>
      <c r="R77">
        <v>4367205.7300000004</v>
      </c>
      <c r="S77">
        <v>1047464</v>
      </c>
      <c r="T77">
        <v>1388272.47</v>
      </c>
      <c r="U77">
        <v>26490</v>
      </c>
      <c r="V77">
        <v>1135.3</v>
      </c>
      <c r="Z77">
        <v>219118</v>
      </c>
      <c r="AA77">
        <v>1056</v>
      </c>
      <c r="AC77">
        <v>554699.5</v>
      </c>
      <c r="AD77">
        <v>510870.98</v>
      </c>
      <c r="AF77">
        <v>261324</v>
      </c>
    </row>
    <row r="78" spans="1:32" x14ac:dyDescent="0.25">
      <c r="A78" t="s">
        <v>2415</v>
      </c>
      <c r="B78">
        <v>44484.95</v>
      </c>
      <c r="C78">
        <v>14800</v>
      </c>
      <c r="D78">
        <v>798995.77</v>
      </c>
      <c r="G78">
        <v>592725.63</v>
      </c>
      <c r="H78">
        <v>-51053.66</v>
      </c>
      <c r="N78">
        <v>3892.15</v>
      </c>
      <c r="R78">
        <v>-159953.42000000001</v>
      </c>
      <c r="S78">
        <v>1768225.65</v>
      </c>
      <c r="T78">
        <v>569006.32999999996</v>
      </c>
      <c r="V78">
        <v>309.97000000000003</v>
      </c>
      <c r="Z78">
        <v>199332</v>
      </c>
      <c r="AA78">
        <v>440</v>
      </c>
      <c r="AC78">
        <v>265436.84999999998</v>
      </c>
      <c r="AD78">
        <v>235251.01</v>
      </c>
      <c r="AF78">
        <v>81068.13</v>
      </c>
    </row>
    <row r="79" spans="1:32" x14ac:dyDescent="0.25">
      <c r="A79" t="s">
        <v>2416</v>
      </c>
      <c r="B79">
        <v>2717109.86</v>
      </c>
      <c r="C79">
        <v>564065.48</v>
      </c>
      <c r="D79">
        <v>241328.43</v>
      </c>
      <c r="G79">
        <v>357655.32</v>
      </c>
      <c r="H79">
        <v>384909.02</v>
      </c>
      <c r="N79">
        <v>20434.099999999999</v>
      </c>
      <c r="P79">
        <v>1674532</v>
      </c>
      <c r="R79">
        <v>816612.43</v>
      </c>
      <c r="S79">
        <v>2439714</v>
      </c>
      <c r="T79">
        <v>2338368.2200000002</v>
      </c>
      <c r="V79">
        <v>5843.27</v>
      </c>
      <c r="X79">
        <v>727620</v>
      </c>
      <c r="Z79">
        <v>1908566</v>
      </c>
      <c r="AA79">
        <v>11630</v>
      </c>
      <c r="AB79">
        <v>14680</v>
      </c>
      <c r="AC79">
        <v>1724806.61</v>
      </c>
      <c r="AD79">
        <v>98373.3</v>
      </c>
    </row>
    <row r="80" spans="1:32" x14ac:dyDescent="0.25">
      <c r="A80" t="s">
        <v>2417</v>
      </c>
      <c r="B80">
        <v>1089059.9099999999</v>
      </c>
      <c r="C80">
        <v>767.04</v>
      </c>
      <c r="D80">
        <v>346950</v>
      </c>
      <c r="G80">
        <v>280586.25</v>
      </c>
      <c r="H80">
        <v>235367.32</v>
      </c>
      <c r="L80">
        <v>54086</v>
      </c>
      <c r="N80">
        <v>1184</v>
      </c>
      <c r="R80">
        <v>-414576.68</v>
      </c>
      <c r="S80">
        <v>3137825</v>
      </c>
      <c r="T80">
        <v>707868.11</v>
      </c>
      <c r="V80">
        <v>3059.29</v>
      </c>
      <c r="X80">
        <v>1854080</v>
      </c>
      <c r="Y80">
        <v>30500</v>
      </c>
      <c r="Z80">
        <v>2194654</v>
      </c>
      <c r="AA80">
        <v>12596</v>
      </c>
      <c r="AB80">
        <v>846</v>
      </c>
      <c r="AC80">
        <v>1121560.79</v>
      </c>
      <c r="AD80">
        <v>91638.41</v>
      </c>
    </row>
    <row r="81" spans="1:32" x14ac:dyDescent="0.25">
      <c r="A81" t="s">
        <v>2418</v>
      </c>
      <c r="B81">
        <v>594550.82999999996</v>
      </c>
      <c r="C81">
        <v>2317</v>
      </c>
      <c r="D81">
        <v>222351.1</v>
      </c>
      <c r="G81">
        <v>4840213.68</v>
      </c>
      <c r="H81">
        <v>96385.77</v>
      </c>
      <c r="L81">
        <v>56360.58</v>
      </c>
      <c r="N81">
        <v>11771.9</v>
      </c>
      <c r="R81">
        <v>3750730.39</v>
      </c>
      <c r="S81">
        <v>1687514</v>
      </c>
      <c r="T81">
        <v>1319025.5</v>
      </c>
      <c r="V81">
        <v>680.74</v>
      </c>
      <c r="X81">
        <v>917920</v>
      </c>
      <c r="Y81">
        <v>224000</v>
      </c>
      <c r="Z81">
        <v>1497220.45</v>
      </c>
      <c r="AA81">
        <v>12004</v>
      </c>
      <c r="AC81">
        <v>429348.3</v>
      </c>
      <c r="AD81">
        <v>273611.98</v>
      </c>
    </row>
    <row r="82" spans="1:32" x14ac:dyDescent="0.25">
      <c r="A82" t="s">
        <v>2419</v>
      </c>
      <c r="B82">
        <v>462703.21</v>
      </c>
      <c r="C82">
        <v>131.35</v>
      </c>
      <c r="D82">
        <v>39236.589999999997</v>
      </c>
      <c r="G82">
        <v>138574.34</v>
      </c>
      <c r="H82">
        <v>111075.35</v>
      </c>
      <c r="K82">
        <v>0</v>
      </c>
      <c r="L82">
        <v>23400</v>
      </c>
      <c r="N82">
        <v>246.17</v>
      </c>
      <c r="P82">
        <v>109070</v>
      </c>
      <c r="R82">
        <v>-1497481.95</v>
      </c>
      <c r="S82">
        <v>2346487</v>
      </c>
      <c r="T82">
        <v>309513.96000000002</v>
      </c>
      <c r="V82">
        <v>1339.43</v>
      </c>
      <c r="X82">
        <v>1196883.8</v>
      </c>
      <c r="Y82">
        <v>40665</v>
      </c>
      <c r="Z82">
        <v>1268483.8</v>
      </c>
      <c r="AA82">
        <v>2640</v>
      </c>
      <c r="AC82">
        <v>410755.95</v>
      </c>
      <c r="AD82">
        <v>96522.82</v>
      </c>
    </row>
    <row r="83" spans="1:32" x14ac:dyDescent="0.25">
      <c r="A83" t="s">
        <v>2420</v>
      </c>
      <c r="B83">
        <v>692525.44</v>
      </c>
      <c r="C83">
        <v>0</v>
      </c>
      <c r="D83">
        <v>72007.649999999994</v>
      </c>
      <c r="G83">
        <v>479265.66</v>
      </c>
      <c r="H83">
        <v>706963.61</v>
      </c>
      <c r="K83">
        <v>0</v>
      </c>
      <c r="L83">
        <v>53305.41</v>
      </c>
      <c r="N83">
        <v>340.59</v>
      </c>
      <c r="P83">
        <v>62295</v>
      </c>
      <c r="R83">
        <v>196978.25</v>
      </c>
      <c r="S83">
        <v>2125037.4300000002</v>
      </c>
      <c r="T83">
        <v>668798.92000000004</v>
      </c>
      <c r="V83">
        <v>2068.44</v>
      </c>
      <c r="X83">
        <v>1132148</v>
      </c>
      <c r="Y83">
        <v>95160</v>
      </c>
      <c r="Z83">
        <v>1380860</v>
      </c>
      <c r="AA83">
        <v>3250</v>
      </c>
      <c r="AB83">
        <v>5992</v>
      </c>
      <c r="AC83">
        <v>758544.02</v>
      </c>
      <c r="AD83">
        <v>236723.66</v>
      </c>
    </row>
    <row r="84" spans="1:32" x14ac:dyDescent="0.25">
      <c r="A84" t="s">
        <v>2421</v>
      </c>
      <c r="B84">
        <v>680202.3</v>
      </c>
      <c r="C84">
        <v>0</v>
      </c>
      <c r="D84">
        <v>44877</v>
      </c>
      <c r="G84">
        <v>3453590.2</v>
      </c>
      <c r="H84">
        <v>181228.79</v>
      </c>
      <c r="L84">
        <v>42940</v>
      </c>
      <c r="M84">
        <v>21675</v>
      </c>
      <c r="N84">
        <v>430.17</v>
      </c>
      <c r="R84">
        <v>3405944.5</v>
      </c>
      <c r="S84">
        <v>1196485.3400000001</v>
      </c>
      <c r="T84">
        <v>445089.18</v>
      </c>
      <c r="U84">
        <v>126570</v>
      </c>
      <c r="V84">
        <v>1559.14</v>
      </c>
      <c r="X84">
        <v>1390901</v>
      </c>
      <c r="Y84">
        <v>116900</v>
      </c>
      <c r="Z84">
        <v>1535877</v>
      </c>
      <c r="AA84">
        <v>10146</v>
      </c>
      <c r="AB84">
        <v>1136</v>
      </c>
      <c r="AC84">
        <v>593111.79</v>
      </c>
      <c r="AD84">
        <v>248325.25</v>
      </c>
    </row>
    <row r="85" spans="1:32" x14ac:dyDescent="0.25">
      <c r="A85" t="s">
        <v>2422</v>
      </c>
      <c r="B85">
        <v>115205.18</v>
      </c>
      <c r="C85">
        <v>0</v>
      </c>
      <c r="D85">
        <v>15866.31</v>
      </c>
      <c r="G85">
        <v>135815.75</v>
      </c>
      <c r="H85">
        <v>93990.53</v>
      </c>
      <c r="L85">
        <v>23900</v>
      </c>
      <c r="N85">
        <v>0</v>
      </c>
      <c r="P85">
        <v>78000</v>
      </c>
      <c r="R85">
        <v>-537626.52</v>
      </c>
      <c r="S85">
        <v>1169693.49</v>
      </c>
      <c r="T85">
        <v>338871.02</v>
      </c>
      <c r="V85">
        <v>745.41</v>
      </c>
      <c r="X85">
        <v>646063.4</v>
      </c>
      <c r="Y85">
        <v>70615</v>
      </c>
      <c r="Z85">
        <v>725763.4</v>
      </c>
      <c r="AA85">
        <v>1160</v>
      </c>
      <c r="AB85">
        <v>784</v>
      </c>
      <c r="AC85">
        <v>631840.91</v>
      </c>
      <c r="AD85">
        <v>69835.72</v>
      </c>
    </row>
    <row r="86" spans="1:32" x14ac:dyDescent="0.25">
      <c r="A86" t="s">
        <v>2423</v>
      </c>
      <c r="B86">
        <v>1005913.68</v>
      </c>
      <c r="C86">
        <v>74521.88</v>
      </c>
      <c r="D86">
        <v>36820.83</v>
      </c>
      <c r="G86">
        <v>1694910.94</v>
      </c>
      <c r="H86">
        <v>576847.5</v>
      </c>
      <c r="K86">
        <v>0</v>
      </c>
      <c r="L86">
        <v>70080</v>
      </c>
      <c r="M86">
        <v>886240</v>
      </c>
      <c r="N86">
        <v>2806.9</v>
      </c>
      <c r="R86">
        <v>2245501.63</v>
      </c>
      <c r="S86">
        <v>620039.24</v>
      </c>
      <c r="T86">
        <v>1193794.3700000001</v>
      </c>
      <c r="V86">
        <v>3096.78</v>
      </c>
      <c r="W86">
        <v>1570</v>
      </c>
      <c r="X86">
        <v>1780188</v>
      </c>
      <c r="Y86">
        <v>390855</v>
      </c>
      <c r="Z86">
        <v>2145264</v>
      </c>
      <c r="AA86">
        <v>8940</v>
      </c>
      <c r="AB86">
        <v>10340</v>
      </c>
      <c r="AC86">
        <v>1299619.48</v>
      </c>
      <c r="AD86">
        <v>339786.61</v>
      </c>
      <c r="AE86">
        <v>7</v>
      </c>
      <c r="AF86">
        <v>1200</v>
      </c>
    </row>
    <row r="87" spans="1:32" x14ac:dyDescent="0.25">
      <c r="A87" t="s">
        <v>2424</v>
      </c>
      <c r="B87">
        <v>311624.15000000002</v>
      </c>
      <c r="C87">
        <v>30400</v>
      </c>
      <c r="D87">
        <v>13715.39</v>
      </c>
      <c r="G87">
        <v>8113306.1900000004</v>
      </c>
      <c r="H87">
        <v>292124.09999999998</v>
      </c>
      <c r="N87">
        <v>0</v>
      </c>
      <c r="P87">
        <v>43700</v>
      </c>
      <c r="R87">
        <v>8674467.4299999997</v>
      </c>
      <c r="T87">
        <v>955286.69</v>
      </c>
      <c r="U87">
        <v>58194</v>
      </c>
      <c r="V87">
        <v>983.69</v>
      </c>
      <c r="W87">
        <v>485</v>
      </c>
      <c r="X87">
        <v>903406.8</v>
      </c>
      <c r="Y87">
        <v>88000</v>
      </c>
      <c r="Z87">
        <v>1350665.71</v>
      </c>
      <c r="AA87">
        <v>11961</v>
      </c>
      <c r="AC87">
        <v>497261.45</v>
      </c>
      <c r="AD87">
        <v>103465.62</v>
      </c>
    </row>
    <row r="88" spans="1:32" x14ac:dyDescent="0.25">
      <c r="A88" t="s">
        <v>2425</v>
      </c>
      <c r="B88">
        <v>80459.87</v>
      </c>
      <c r="C88">
        <v>57316.95</v>
      </c>
      <c r="D88">
        <v>25619.69</v>
      </c>
      <c r="G88">
        <v>217313.12</v>
      </c>
      <c r="H88">
        <v>531599.24</v>
      </c>
      <c r="K88">
        <v>0</v>
      </c>
      <c r="N88">
        <v>-750</v>
      </c>
      <c r="R88">
        <v>1029297.97</v>
      </c>
      <c r="T88">
        <v>562316.59</v>
      </c>
      <c r="V88">
        <v>414.92</v>
      </c>
      <c r="X88">
        <v>555480</v>
      </c>
      <c r="Y88">
        <v>67200</v>
      </c>
      <c r="Z88">
        <v>699694</v>
      </c>
      <c r="AA88">
        <v>18070</v>
      </c>
      <c r="AB88">
        <v>1184</v>
      </c>
      <c r="AC88">
        <v>453666.38</v>
      </c>
      <c r="AD88">
        <v>129036.23</v>
      </c>
    </row>
    <row r="89" spans="1:32" x14ac:dyDescent="0.25">
      <c r="A89" t="s">
        <v>2426</v>
      </c>
      <c r="B89">
        <v>1657951.63</v>
      </c>
      <c r="C89">
        <v>15201.78</v>
      </c>
      <c r="D89">
        <v>79465.509999999995</v>
      </c>
      <c r="G89">
        <v>3166729.99</v>
      </c>
      <c r="H89">
        <v>1653414.11</v>
      </c>
      <c r="K89">
        <v>0</v>
      </c>
      <c r="M89">
        <v>1461151.4</v>
      </c>
      <c r="N89">
        <v>60.87</v>
      </c>
      <c r="R89">
        <v>3798189.72</v>
      </c>
      <c r="S89">
        <v>1221990.08</v>
      </c>
      <c r="T89">
        <v>770670.32</v>
      </c>
      <c r="U89">
        <v>139100</v>
      </c>
      <c r="V89">
        <v>1225.46</v>
      </c>
      <c r="W89">
        <v>280</v>
      </c>
      <c r="X89">
        <v>1237600</v>
      </c>
      <c r="Y89">
        <v>306340</v>
      </c>
      <c r="Z89">
        <v>1402840</v>
      </c>
      <c r="AA89">
        <v>10356</v>
      </c>
      <c r="AC89">
        <v>920771.87</v>
      </c>
      <c r="AD89">
        <v>29866.959999999999</v>
      </c>
      <c r="AE89">
        <v>10</v>
      </c>
    </row>
    <row r="90" spans="1:32" x14ac:dyDescent="0.25">
      <c r="A90" t="s">
        <v>2427</v>
      </c>
      <c r="B90">
        <v>911709.66</v>
      </c>
      <c r="C90">
        <v>0</v>
      </c>
      <c r="D90">
        <v>122349.05</v>
      </c>
      <c r="G90">
        <v>87333.83</v>
      </c>
      <c r="H90">
        <v>192216.12</v>
      </c>
      <c r="K90">
        <v>0</v>
      </c>
      <c r="L90">
        <v>69450</v>
      </c>
      <c r="M90">
        <v>90720</v>
      </c>
      <c r="N90">
        <v>0</v>
      </c>
      <c r="P90">
        <v>100692</v>
      </c>
      <c r="R90">
        <v>13324.56</v>
      </c>
      <c r="S90">
        <v>1247302.3600000001</v>
      </c>
      <c r="T90">
        <v>601470.73</v>
      </c>
      <c r="V90">
        <v>4669.49</v>
      </c>
      <c r="X90">
        <v>727200</v>
      </c>
      <c r="Y90">
        <v>182400</v>
      </c>
      <c r="Z90">
        <v>1013100</v>
      </c>
      <c r="AC90">
        <v>603736.93000000005</v>
      </c>
      <c r="AD90">
        <v>106783.55</v>
      </c>
    </row>
    <row r="91" spans="1:32" x14ac:dyDescent="0.25">
      <c r="A91" t="s">
        <v>2428</v>
      </c>
      <c r="B91">
        <v>1071809.02</v>
      </c>
      <c r="C91">
        <v>2553</v>
      </c>
      <c r="D91">
        <v>69150.27</v>
      </c>
      <c r="G91">
        <v>173038.79</v>
      </c>
      <c r="H91">
        <v>125512.51</v>
      </c>
      <c r="L91">
        <v>56785.87</v>
      </c>
      <c r="N91">
        <v>6340.4</v>
      </c>
      <c r="P91">
        <v>657217.69999999995</v>
      </c>
      <c r="R91">
        <v>-960127.94</v>
      </c>
      <c r="S91">
        <v>1693308.65</v>
      </c>
      <c r="T91">
        <v>646596.35</v>
      </c>
      <c r="V91">
        <v>2168.5700000000002</v>
      </c>
      <c r="X91">
        <v>1444285.6</v>
      </c>
      <c r="Z91">
        <v>1562885.6</v>
      </c>
      <c r="AA91">
        <v>200</v>
      </c>
      <c r="AB91">
        <v>2008</v>
      </c>
      <c r="AC91">
        <v>463780.82</v>
      </c>
      <c r="AD91">
        <v>51545.19</v>
      </c>
      <c r="AF91">
        <v>24092</v>
      </c>
    </row>
    <row r="92" spans="1:32" x14ac:dyDescent="0.25">
      <c r="A92" t="s">
        <v>2429</v>
      </c>
      <c r="B92">
        <v>677841.96</v>
      </c>
      <c r="C92">
        <v>0</v>
      </c>
      <c r="D92">
        <v>127871.02</v>
      </c>
      <c r="G92">
        <v>2098785.4500000002</v>
      </c>
      <c r="H92">
        <v>66141.97</v>
      </c>
      <c r="K92">
        <v>0</v>
      </c>
      <c r="L92">
        <v>35132</v>
      </c>
      <c r="M92">
        <v>69600</v>
      </c>
      <c r="N92">
        <v>2449</v>
      </c>
      <c r="P92">
        <v>410186</v>
      </c>
      <c r="R92">
        <v>2194972.65</v>
      </c>
      <c r="S92">
        <v>345503.07</v>
      </c>
      <c r="T92">
        <v>402134.06</v>
      </c>
      <c r="V92">
        <v>1307.45</v>
      </c>
      <c r="X92">
        <v>486409.6</v>
      </c>
      <c r="Z92">
        <v>640399.6</v>
      </c>
      <c r="AC92">
        <v>280791</v>
      </c>
      <c r="AD92">
        <v>55862.83</v>
      </c>
    </row>
    <row r="93" spans="1:32" x14ac:dyDescent="0.25">
      <c r="A93" t="s">
        <v>2430</v>
      </c>
      <c r="B93">
        <v>971661.98</v>
      </c>
      <c r="C93">
        <v>0</v>
      </c>
      <c r="D93">
        <v>113890.9</v>
      </c>
      <c r="E93">
        <v>0</v>
      </c>
      <c r="F93">
        <v>0</v>
      </c>
      <c r="G93">
        <v>29851.439999999999</v>
      </c>
      <c r="H93">
        <v>115171.84</v>
      </c>
      <c r="I93">
        <v>0</v>
      </c>
      <c r="J93">
        <v>0</v>
      </c>
      <c r="K93">
        <v>0</v>
      </c>
      <c r="L93">
        <v>43599.39</v>
      </c>
      <c r="M93">
        <v>169409</v>
      </c>
      <c r="N93">
        <v>0</v>
      </c>
      <c r="O93">
        <v>0</v>
      </c>
      <c r="P93">
        <v>444154</v>
      </c>
      <c r="Q93">
        <v>0</v>
      </c>
      <c r="R93">
        <v>-1774650.11</v>
      </c>
      <c r="S93">
        <v>2439641.09</v>
      </c>
      <c r="T93">
        <v>319667.7</v>
      </c>
      <c r="V93">
        <v>2250.12</v>
      </c>
      <c r="X93">
        <v>809600</v>
      </c>
      <c r="Y93">
        <v>110400</v>
      </c>
      <c r="Z93">
        <v>941800</v>
      </c>
      <c r="AB93">
        <v>544</v>
      </c>
      <c r="AC93">
        <v>361561.24</v>
      </c>
      <c r="AD93">
        <v>29489.79</v>
      </c>
      <c r="AF93">
        <v>100</v>
      </c>
    </row>
    <row r="94" spans="1:32" x14ac:dyDescent="0.25">
      <c r="A94" t="s">
        <v>2431</v>
      </c>
      <c r="B94">
        <v>654978.01</v>
      </c>
      <c r="C94">
        <v>1969.9</v>
      </c>
      <c r="D94">
        <v>61688.99</v>
      </c>
      <c r="G94">
        <v>365913.06</v>
      </c>
      <c r="H94">
        <v>343969.38</v>
      </c>
      <c r="K94">
        <v>0</v>
      </c>
      <c r="L94">
        <v>42250</v>
      </c>
      <c r="N94">
        <v>0</v>
      </c>
      <c r="P94">
        <v>389284</v>
      </c>
      <c r="R94">
        <v>-2075087.84</v>
      </c>
      <c r="S94">
        <v>3118920.11</v>
      </c>
      <c r="T94">
        <v>548773.22</v>
      </c>
      <c r="U94">
        <v>173924</v>
      </c>
      <c r="V94">
        <v>1401</v>
      </c>
      <c r="X94">
        <v>541158.19999999995</v>
      </c>
      <c r="Z94">
        <v>783758.2</v>
      </c>
      <c r="AA94">
        <v>2820</v>
      </c>
      <c r="AB94">
        <v>4308</v>
      </c>
      <c r="AC94">
        <v>394856.15</v>
      </c>
      <c r="AD94">
        <v>125371</v>
      </c>
      <c r="AF94">
        <v>990</v>
      </c>
    </row>
    <row r="95" spans="1:32" x14ac:dyDescent="0.25">
      <c r="A95" t="s">
        <v>2432</v>
      </c>
      <c r="B95">
        <v>384265.4</v>
      </c>
      <c r="C95">
        <v>0</v>
      </c>
      <c r="D95">
        <v>8058.74</v>
      </c>
      <c r="G95">
        <v>864879.42</v>
      </c>
      <c r="H95">
        <v>72233.87</v>
      </c>
      <c r="L95">
        <v>28391</v>
      </c>
      <c r="M95">
        <v>503205</v>
      </c>
      <c r="N95">
        <v>2922</v>
      </c>
      <c r="P95">
        <v>106999</v>
      </c>
      <c r="R95">
        <v>-1758475.35</v>
      </c>
      <c r="S95">
        <v>2656385</v>
      </c>
      <c r="T95">
        <v>755614.85</v>
      </c>
      <c r="V95">
        <v>474.62</v>
      </c>
      <c r="X95">
        <v>395570.64</v>
      </c>
      <c r="Y95">
        <v>83032.56</v>
      </c>
      <c r="Z95">
        <v>836344.64</v>
      </c>
      <c r="AA95">
        <v>1632</v>
      </c>
      <c r="AC95">
        <v>428458.81</v>
      </c>
      <c r="AD95">
        <v>178246.44</v>
      </c>
    </row>
    <row r="96" spans="1:32" x14ac:dyDescent="0.25">
      <c r="A96" t="s">
        <v>2433</v>
      </c>
      <c r="B96">
        <v>279487.90999999997</v>
      </c>
      <c r="C96">
        <v>0</v>
      </c>
      <c r="D96">
        <v>13830.17</v>
      </c>
      <c r="G96">
        <v>280252.57</v>
      </c>
      <c r="H96">
        <v>24226.01</v>
      </c>
      <c r="L96">
        <v>23549.02</v>
      </c>
      <c r="M96">
        <v>180299</v>
      </c>
      <c r="N96">
        <v>0</v>
      </c>
      <c r="P96">
        <v>56355</v>
      </c>
      <c r="R96">
        <v>-2380351.23</v>
      </c>
      <c r="S96">
        <v>2668500</v>
      </c>
      <c r="T96">
        <v>399944.26</v>
      </c>
      <c r="V96">
        <v>265.61</v>
      </c>
      <c r="X96">
        <v>961656.5</v>
      </c>
      <c r="Y96">
        <v>93082.62</v>
      </c>
      <c r="Z96">
        <v>1055411.5</v>
      </c>
      <c r="AA96">
        <v>1888</v>
      </c>
      <c r="AC96">
        <v>309986.58</v>
      </c>
      <c r="AD96">
        <v>38218.04</v>
      </c>
    </row>
    <row r="97" spans="1:30" x14ac:dyDescent="0.25">
      <c r="A97" t="s">
        <v>2434</v>
      </c>
      <c r="B97">
        <v>1583466.13</v>
      </c>
      <c r="C97">
        <v>0</v>
      </c>
      <c r="D97">
        <v>19297.560000000001</v>
      </c>
      <c r="G97">
        <v>2606646.08</v>
      </c>
      <c r="H97">
        <v>97866.67</v>
      </c>
      <c r="L97">
        <v>53355.040000000001</v>
      </c>
      <c r="N97">
        <v>1526</v>
      </c>
      <c r="P97">
        <v>1273398.46</v>
      </c>
      <c r="R97">
        <v>-6353487.4100000001</v>
      </c>
      <c r="S97">
        <v>9526566.6699999999</v>
      </c>
      <c r="T97">
        <v>1111882.46</v>
      </c>
      <c r="U97">
        <v>574310</v>
      </c>
      <c r="V97">
        <v>3023.09</v>
      </c>
      <c r="X97">
        <v>1514159.5</v>
      </c>
      <c r="Y97">
        <v>305436.45</v>
      </c>
      <c r="Z97">
        <v>2180085.64</v>
      </c>
      <c r="AA97">
        <v>46803.79</v>
      </c>
      <c r="AB97">
        <v>1320</v>
      </c>
      <c r="AC97">
        <v>1161600.25</v>
      </c>
      <c r="AD97">
        <v>313084.14</v>
      </c>
    </row>
    <row r="98" spans="1:30" x14ac:dyDescent="0.25">
      <c r="A98" t="s">
        <v>2435</v>
      </c>
      <c r="B98">
        <v>766032.62</v>
      </c>
      <c r="C98">
        <v>0</v>
      </c>
      <c r="D98">
        <v>0</v>
      </c>
      <c r="G98">
        <v>288767.84999999998</v>
      </c>
      <c r="H98">
        <v>2364.14</v>
      </c>
      <c r="L98">
        <v>45609.03</v>
      </c>
      <c r="M98">
        <v>4450</v>
      </c>
      <c r="N98">
        <v>18.5</v>
      </c>
      <c r="P98">
        <v>90120</v>
      </c>
      <c r="R98">
        <v>-1575328.59</v>
      </c>
      <c r="S98">
        <v>2647000</v>
      </c>
      <c r="T98">
        <v>478867.43</v>
      </c>
      <c r="V98">
        <v>1903.14</v>
      </c>
      <c r="X98">
        <v>933268.3</v>
      </c>
      <c r="Y98">
        <v>14482.42</v>
      </c>
      <c r="Z98">
        <v>1133898.3</v>
      </c>
      <c r="AA98">
        <v>9668</v>
      </c>
      <c r="AB98">
        <v>4216</v>
      </c>
      <c r="AC98">
        <v>405848.56</v>
      </c>
      <c r="AD98">
        <v>29594.76</v>
      </c>
    </row>
    <row r="99" spans="1:30" x14ac:dyDescent="0.25">
      <c r="A99" t="s">
        <v>2436</v>
      </c>
      <c r="B99">
        <v>803954.21</v>
      </c>
      <c r="C99">
        <v>0</v>
      </c>
      <c r="D99">
        <v>0</v>
      </c>
      <c r="G99">
        <v>83378.559999999998</v>
      </c>
      <c r="H99">
        <v>89965.59</v>
      </c>
      <c r="K99">
        <v>0</v>
      </c>
      <c r="L99">
        <v>21439.02</v>
      </c>
      <c r="M99">
        <v>5500</v>
      </c>
      <c r="N99">
        <v>1447.48</v>
      </c>
      <c r="P99">
        <v>657216</v>
      </c>
      <c r="R99">
        <v>-1432886.66</v>
      </c>
      <c r="S99">
        <v>1913700</v>
      </c>
      <c r="T99">
        <v>543419.81000000006</v>
      </c>
      <c r="V99">
        <v>3103.27</v>
      </c>
      <c r="X99">
        <v>638900.5</v>
      </c>
      <c r="Z99">
        <v>837807.5</v>
      </c>
      <c r="AA99">
        <v>13576</v>
      </c>
      <c r="AC99">
        <v>506904.72</v>
      </c>
      <c r="AD99">
        <v>16252.84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P188"/>
  <sheetViews>
    <sheetView zoomScale="94" zoomScaleNormal="94" workbookViewId="0">
      <selection activeCell="A4" sqref="A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25" width="8.796875"/>
    <col min="32" max="36" width="8.796875"/>
    <col min="37" max="37" width="16.3984375" style="123" customWidth="1"/>
    <col min="38" max="38" width="15.8984375" style="144" bestFit="1" customWidth="1"/>
    <col min="39" max="39" width="17.3984375" style="138" bestFit="1" customWidth="1"/>
    <col min="40" max="40" width="17.59765625" style="140" bestFit="1" customWidth="1"/>
    <col min="41" max="41" width="19.09765625" style="141" bestFit="1" customWidth="1"/>
    <col min="42" max="42" width="14.59765625" style="145" bestFit="1" customWidth="1"/>
    <col min="43" max="16384" width="9" style="44"/>
  </cols>
  <sheetData>
    <row r="1" spans="1:42" x14ac:dyDescent="0.25">
      <c r="A1" s="106"/>
      <c r="B1" s="106"/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2120</v>
      </c>
      <c r="K1" t="s">
        <v>2058</v>
      </c>
      <c r="L1" t="s">
        <v>2059</v>
      </c>
      <c r="M1" t="s">
        <v>2060</v>
      </c>
      <c r="N1" t="s">
        <v>2121</v>
      </c>
      <c r="O1" t="s">
        <v>2061</v>
      </c>
      <c r="P1" t="s">
        <v>2062</v>
      </c>
      <c r="Q1" t="s">
        <v>2064</v>
      </c>
      <c r="R1" t="s">
        <v>2065</v>
      </c>
      <c r="S1" t="s">
        <v>2122</v>
      </c>
      <c r="T1" t="s">
        <v>2066</v>
      </c>
      <c r="U1" t="s">
        <v>2123</v>
      </c>
      <c r="V1" t="s">
        <v>2067</v>
      </c>
      <c r="W1" t="s">
        <v>2068</v>
      </c>
      <c r="X1" t="s">
        <v>2070</v>
      </c>
      <c r="Y1" t="s">
        <v>2071</v>
      </c>
      <c r="Z1" t="s">
        <v>2072</v>
      </c>
      <c r="AA1" t="s">
        <v>2125</v>
      </c>
      <c r="AB1" t="s">
        <v>2073</v>
      </c>
      <c r="AC1" t="s">
        <v>2074</v>
      </c>
      <c r="AD1" t="s">
        <v>2075</v>
      </c>
      <c r="AE1" t="s">
        <v>2076</v>
      </c>
      <c r="AF1" t="s">
        <v>2077</v>
      </c>
      <c r="AG1" t="s">
        <v>2078</v>
      </c>
      <c r="AH1" t="s">
        <v>2079</v>
      </c>
      <c r="AI1" t="s">
        <v>2126</v>
      </c>
      <c r="AJ1" t="s">
        <v>2082</v>
      </c>
      <c r="AK1" s="123" t="s">
        <v>0</v>
      </c>
      <c r="AL1" s="124" t="s">
        <v>1</v>
      </c>
      <c r="AM1" s="138" t="s">
        <v>2</v>
      </c>
      <c r="AN1" s="139" t="s">
        <v>3</v>
      </c>
      <c r="AO1" s="126" t="s">
        <v>4</v>
      </c>
      <c r="AP1" s="128" t="s">
        <v>5</v>
      </c>
    </row>
    <row r="2" spans="1:42" ht="25.8" customHeight="1" x14ac:dyDescent="0.25">
      <c r="A2" s="106"/>
      <c r="B2" s="106"/>
      <c r="C2" s="42" t="s">
        <v>578</v>
      </c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2128</v>
      </c>
      <c r="K2" t="s">
        <v>2088</v>
      </c>
      <c r="L2" t="s">
        <v>2089</v>
      </c>
      <c r="M2" t="s">
        <v>2090</v>
      </c>
      <c r="N2" t="s">
        <v>2129</v>
      </c>
      <c r="O2" t="s">
        <v>2091</v>
      </c>
      <c r="P2" t="s">
        <v>2092</v>
      </c>
      <c r="Q2" t="s">
        <v>2094</v>
      </c>
      <c r="R2" t="s">
        <v>2095</v>
      </c>
      <c r="S2" t="s">
        <v>2130</v>
      </c>
      <c r="T2" t="s">
        <v>2096</v>
      </c>
      <c r="U2" t="s">
        <v>2131</v>
      </c>
      <c r="V2" t="s">
        <v>2097</v>
      </c>
      <c r="W2" t="s">
        <v>2098</v>
      </c>
      <c r="X2" t="s">
        <v>2100</v>
      </c>
      <c r="Y2" t="s">
        <v>2101</v>
      </c>
      <c r="Z2" t="s">
        <v>2102</v>
      </c>
      <c r="AA2" t="s">
        <v>2133</v>
      </c>
      <c r="AB2" t="s">
        <v>2103</v>
      </c>
      <c r="AC2" t="s">
        <v>2104</v>
      </c>
      <c r="AD2" t="s">
        <v>2105</v>
      </c>
      <c r="AE2" t="s">
        <v>2106</v>
      </c>
      <c r="AF2" t="s">
        <v>2107</v>
      </c>
      <c r="AG2" t="s">
        <v>2108</v>
      </c>
      <c r="AH2" t="s">
        <v>2109</v>
      </c>
      <c r="AI2" t="s">
        <v>2134</v>
      </c>
      <c r="AJ2" t="s">
        <v>2112</v>
      </c>
      <c r="AL2" s="124"/>
      <c r="AP2" s="125"/>
    </row>
    <row r="3" spans="1:42" ht="31.8" customHeight="1" thickBot="1" x14ac:dyDescent="0.3">
      <c r="A3" s="106"/>
      <c r="B3" s="106"/>
      <c r="E3" t="s">
        <v>2114</v>
      </c>
      <c r="F3">
        <v>83550078.540000007</v>
      </c>
      <c r="G3">
        <v>6084130.8899999997</v>
      </c>
      <c r="H3">
        <v>12770065.960000001</v>
      </c>
      <c r="I3">
        <v>0</v>
      </c>
      <c r="J3">
        <v>0</v>
      </c>
      <c r="K3">
        <v>76009697.780000001</v>
      </c>
      <c r="L3">
        <v>21985010.329999998</v>
      </c>
      <c r="M3">
        <v>0</v>
      </c>
      <c r="N3">
        <v>0</v>
      </c>
      <c r="O3">
        <v>861816</v>
      </c>
      <c r="P3">
        <v>2412365.9300000002</v>
      </c>
      <c r="Q3">
        <v>8849024.7400000002</v>
      </c>
      <c r="R3">
        <v>238622.97</v>
      </c>
      <c r="S3">
        <v>0</v>
      </c>
      <c r="T3">
        <v>14146043.4</v>
      </c>
      <c r="U3">
        <v>3863506.83</v>
      </c>
      <c r="V3">
        <v>31093537.690000001</v>
      </c>
      <c r="W3">
        <v>144447352.61000001</v>
      </c>
      <c r="X3">
        <v>84817288.040000007</v>
      </c>
      <c r="Y3">
        <v>3005483.9</v>
      </c>
      <c r="Z3">
        <v>194050.03</v>
      </c>
      <c r="AA3">
        <v>3970</v>
      </c>
      <c r="AB3">
        <v>99324607.819999993</v>
      </c>
      <c r="AC3">
        <v>10762154.949999999</v>
      </c>
      <c r="AD3">
        <v>125463324</v>
      </c>
      <c r="AE3">
        <v>873002.71</v>
      </c>
      <c r="AF3">
        <v>338136.21</v>
      </c>
      <c r="AG3">
        <v>62212748.369999997</v>
      </c>
      <c r="AH3">
        <v>12899054.810000001</v>
      </c>
      <c r="AI3">
        <v>17</v>
      </c>
      <c r="AJ3">
        <v>1834558.31</v>
      </c>
      <c r="AK3" s="123">
        <f t="shared" ref="AK3:AP3" si="0">SUM(AK4:AK66)</f>
        <v>70658603.449999973</v>
      </c>
      <c r="AL3" s="124">
        <f t="shared" si="0"/>
        <v>6173655.5199999996</v>
      </c>
      <c r="AM3" s="138">
        <f t="shared" si="0"/>
        <v>64484947.93</v>
      </c>
      <c r="AN3" s="140">
        <f t="shared" si="0"/>
        <v>139054072.65000001</v>
      </c>
      <c r="AO3" s="141">
        <f t="shared" si="0"/>
        <v>139134774.32999998</v>
      </c>
      <c r="AP3" s="125">
        <f t="shared" si="0"/>
        <v>-80701.679999997839</v>
      </c>
    </row>
    <row r="4" spans="1:42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2341</v>
      </c>
      <c r="F4">
        <v>4379033.9400000004</v>
      </c>
      <c r="G4">
        <v>15969</v>
      </c>
      <c r="H4">
        <v>87419.28</v>
      </c>
      <c r="K4">
        <v>1940489.63</v>
      </c>
      <c r="L4">
        <v>278963.90999999997</v>
      </c>
      <c r="O4">
        <v>0</v>
      </c>
      <c r="Q4">
        <v>341096</v>
      </c>
      <c r="R4">
        <v>3149</v>
      </c>
      <c r="V4">
        <v>5180653.07</v>
      </c>
      <c r="W4">
        <v>1723269</v>
      </c>
      <c r="X4">
        <v>898665.33</v>
      </c>
      <c r="Y4">
        <v>17500</v>
      </c>
      <c r="Z4">
        <v>10443.57</v>
      </c>
      <c r="AB4">
        <v>2787602.72</v>
      </c>
      <c r="AC4">
        <v>153100</v>
      </c>
      <c r="AD4">
        <v>3391854.72</v>
      </c>
      <c r="AE4">
        <v>54670</v>
      </c>
      <c r="AF4">
        <v>35220</v>
      </c>
      <c r="AG4">
        <v>699183.73</v>
      </c>
      <c r="AH4">
        <v>232674.48</v>
      </c>
      <c r="AK4" s="123">
        <f>SUM(F4:I4)</f>
        <v>4482422.2200000007</v>
      </c>
      <c r="AL4" s="181">
        <f>SUM(O4:S4)</f>
        <v>344245</v>
      </c>
      <c r="AM4" s="142">
        <f>AK4-AL4</f>
        <v>4138177.2200000007</v>
      </c>
      <c r="AN4" s="182">
        <f>SUM(X4:AC4)</f>
        <v>3867311.62</v>
      </c>
      <c r="AO4" s="183">
        <f>SUM(AD4:AJ4)</f>
        <v>4413602.9300000006</v>
      </c>
      <c r="AP4" s="125">
        <f>AN4-AO4</f>
        <v>-546291.31000000052</v>
      </c>
    </row>
    <row r="5" spans="1:42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2342</v>
      </c>
      <c r="F5">
        <v>255050.08</v>
      </c>
      <c r="G5">
        <v>13706.38</v>
      </c>
      <c r="H5">
        <v>179793.23</v>
      </c>
      <c r="K5">
        <v>309263.01</v>
      </c>
      <c r="L5">
        <v>64265.08</v>
      </c>
      <c r="O5">
        <v>0</v>
      </c>
      <c r="P5">
        <v>0</v>
      </c>
      <c r="R5">
        <v>0</v>
      </c>
      <c r="T5">
        <v>120835</v>
      </c>
      <c r="V5">
        <v>-872571.13</v>
      </c>
      <c r="W5">
        <v>1740746.12</v>
      </c>
      <c r="X5">
        <v>424904.16</v>
      </c>
      <c r="Z5">
        <v>663.2</v>
      </c>
      <c r="AB5">
        <v>1077952</v>
      </c>
      <c r="AC5">
        <v>103022.76</v>
      </c>
      <c r="AD5">
        <v>1171024</v>
      </c>
      <c r="AE5">
        <v>1200</v>
      </c>
      <c r="AG5">
        <v>538040.59</v>
      </c>
      <c r="AH5">
        <v>63209.74</v>
      </c>
      <c r="AK5" s="123">
        <f t="shared" ref="AK5:AK68" si="1">SUM(F5:I5)</f>
        <v>448549.68999999994</v>
      </c>
      <c r="AL5" s="181">
        <f t="shared" ref="AL5:AL68" si="2">SUM(O5:S5)</f>
        <v>0</v>
      </c>
      <c r="AM5" s="142">
        <f t="shared" ref="AM5:AM68" si="3">AK5-AL5</f>
        <v>448549.68999999994</v>
      </c>
      <c r="AN5" s="182">
        <f t="shared" ref="AN5:AN68" si="4">SUM(X5:AC5)</f>
        <v>1606542.1199999999</v>
      </c>
      <c r="AO5" s="183">
        <f t="shared" ref="AO5:AO68" si="5">SUM(AD5:AJ5)</f>
        <v>1773474.3299999998</v>
      </c>
      <c r="AP5" s="125">
        <f t="shared" ref="AP5:AP52" si="6">AN5-AO5</f>
        <v>-166932.20999999996</v>
      </c>
    </row>
    <row r="6" spans="1:42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2343</v>
      </c>
      <c r="F6">
        <v>2006672.49</v>
      </c>
      <c r="G6">
        <v>6799.5</v>
      </c>
      <c r="H6">
        <v>150443.76999999999</v>
      </c>
      <c r="K6">
        <v>381075.64</v>
      </c>
      <c r="L6">
        <v>310763.42</v>
      </c>
      <c r="O6">
        <v>0</v>
      </c>
      <c r="P6">
        <v>2176.81</v>
      </c>
      <c r="Q6">
        <v>192901</v>
      </c>
      <c r="R6">
        <v>1707.9</v>
      </c>
      <c r="V6">
        <v>1213769.83</v>
      </c>
      <c r="W6">
        <v>2169071.4500000002</v>
      </c>
      <c r="X6">
        <v>2000273.03</v>
      </c>
      <c r="Y6">
        <v>23200</v>
      </c>
      <c r="Z6">
        <v>5586.22</v>
      </c>
      <c r="AB6">
        <v>2346462.98</v>
      </c>
      <c r="AC6">
        <v>204950</v>
      </c>
      <c r="AD6">
        <v>3298091.98</v>
      </c>
      <c r="AE6">
        <v>26680</v>
      </c>
      <c r="AF6">
        <v>1624</v>
      </c>
      <c r="AG6">
        <v>1253896.96</v>
      </c>
      <c r="AH6">
        <v>81618.44</v>
      </c>
      <c r="AJ6">
        <v>642433.02</v>
      </c>
      <c r="AK6" s="123">
        <f t="shared" si="1"/>
        <v>2163915.7599999998</v>
      </c>
      <c r="AL6" s="181">
        <f t="shared" si="2"/>
        <v>196785.71</v>
      </c>
      <c r="AM6" s="142">
        <f t="shared" si="3"/>
        <v>1967130.0499999998</v>
      </c>
      <c r="AN6" s="182">
        <f t="shared" si="4"/>
        <v>4580472.2300000004</v>
      </c>
      <c r="AO6" s="183">
        <f t="shared" si="5"/>
        <v>5304344.4000000004</v>
      </c>
      <c r="AP6" s="125">
        <f t="shared" si="6"/>
        <v>-723872.16999999993</v>
      </c>
    </row>
    <row r="7" spans="1:42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2344</v>
      </c>
      <c r="F7">
        <v>727512.75</v>
      </c>
      <c r="G7">
        <v>360</v>
      </c>
      <c r="H7">
        <v>91785.9</v>
      </c>
      <c r="K7">
        <v>242472.71</v>
      </c>
      <c r="L7">
        <v>77299.070000000007</v>
      </c>
      <c r="O7">
        <v>0</v>
      </c>
      <c r="Q7">
        <v>33000</v>
      </c>
      <c r="R7">
        <v>1113.08</v>
      </c>
      <c r="T7">
        <v>41097</v>
      </c>
      <c r="V7">
        <v>880530.93</v>
      </c>
      <c r="W7">
        <v>235221.96</v>
      </c>
      <c r="X7">
        <v>503823.65</v>
      </c>
      <c r="Y7">
        <v>422880</v>
      </c>
      <c r="Z7">
        <v>2491.63</v>
      </c>
      <c r="AB7">
        <v>2028780.74</v>
      </c>
      <c r="AC7">
        <v>409569.75</v>
      </c>
      <c r="AD7">
        <v>2266709.7400000002</v>
      </c>
      <c r="AE7">
        <v>1200</v>
      </c>
      <c r="AF7">
        <v>10140</v>
      </c>
      <c r="AG7">
        <v>1095801.8600000001</v>
      </c>
      <c r="AH7">
        <v>45226.71</v>
      </c>
      <c r="AK7" s="123">
        <f t="shared" si="1"/>
        <v>819658.65</v>
      </c>
      <c r="AL7" s="181">
        <f t="shared" si="2"/>
        <v>34113.08</v>
      </c>
      <c r="AM7" s="142">
        <f t="shared" si="3"/>
        <v>785545.57000000007</v>
      </c>
      <c r="AN7" s="182">
        <f t="shared" si="4"/>
        <v>3367545.77</v>
      </c>
      <c r="AO7" s="183">
        <f t="shared" si="5"/>
        <v>3419078.3100000005</v>
      </c>
      <c r="AP7" s="125">
        <f t="shared" si="6"/>
        <v>-51532.540000000503</v>
      </c>
    </row>
    <row r="8" spans="1:42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2345</v>
      </c>
      <c r="F8">
        <v>732596.28</v>
      </c>
      <c r="G8">
        <v>137891.15</v>
      </c>
      <c r="H8">
        <v>587692.87</v>
      </c>
      <c r="K8">
        <v>431899.59</v>
      </c>
      <c r="L8">
        <v>250400.76</v>
      </c>
      <c r="O8">
        <v>0</v>
      </c>
      <c r="P8">
        <v>25049.59</v>
      </c>
      <c r="Q8">
        <v>413135</v>
      </c>
      <c r="R8">
        <v>9541.2000000000007</v>
      </c>
      <c r="T8">
        <v>6490</v>
      </c>
      <c r="U8">
        <v>-235297.35</v>
      </c>
      <c r="W8">
        <v>1649277.25</v>
      </c>
      <c r="X8">
        <v>1130830.05</v>
      </c>
      <c r="AB8">
        <v>1314096.67</v>
      </c>
      <c r="AC8">
        <v>177400</v>
      </c>
      <c r="AD8">
        <v>1602217.67</v>
      </c>
      <c r="AG8">
        <v>674610.16</v>
      </c>
      <c r="AH8">
        <v>73213.929999999993</v>
      </c>
      <c r="AK8" s="123">
        <f t="shared" si="1"/>
        <v>1458180.3</v>
      </c>
      <c r="AL8" s="181">
        <f t="shared" si="2"/>
        <v>447725.79000000004</v>
      </c>
      <c r="AM8" s="142">
        <f t="shared" si="3"/>
        <v>1010454.51</v>
      </c>
      <c r="AN8" s="182">
        <f t="shared" si="4"/>
        <v>2622326.7199999997</v>
      </c>
      <c r="AO8" s="183">
        <f t="shared" si="5"/>
        <v>2350041.7600000002</v>
      </c>
      <c r="AP8" s="125">
        <f t="shared" si="6"/>
        <v>272284.9599999995</v>
      </c>
    </row>
    <row r="9" spans="1:42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2346</v>
      </c>
      <c r="F9">
        <v>883196.73</v>
      </c>
      <c r="G9">
        <v>6848.66</v>
      </c>
      <c r="H9">
        <v>93816.77</v>
      </c>
      <c r="K9">
        <v>10541.55</v>
      </c>
      <c r="L9">
        <v>239421.71</v>
      </c>
      <c r="Q9">
        <v>454086</v>
      </c>
      <c r="R9">
        <v>789</v>
      </c>
      <c r="T9">
        <v>207034</v>
      </c>
      <c r="V9">
        <v>576972.41</v>
      </c>
      <c r="W9">
        <v>169383.81</v>
      </c>
      <c r="X9">
        <v>503514.23</v>
      </c>
      <c r="Z9">
        <v>2208.7199999999998</v>
      </c>
      <c r="AB9">
        <v>657513.01</v>
      </c>
      <c r="AC9">
        <v>57800</v>
      </c>
      <c r="AD9">
        <v>877737.01</v>
      </c>
      <c r="AE9">
        <v>14810</v>
      </c>
      <c r="AF9">
        <v>4272</v>
      </c>
      <c r="AG9">
        <v>387768.54</v>
      </c>
      <c r="AH9">
        <v>109888.21</v>
      </c>
      <c r="AJ9">
        <v>1000</v>
      </c>
      <c r="AK9" s="123">
        <f t="shared" si="1"/>
        <v>983862.16</v>
      </c>
      <c r="AL9" s="181">
        <f t="shared" si="2"/>
        <v>454875</v>
      </c>
      <c r="AM9" s="142">
        <f t="shared" si="3"/>
        <v>528987.16</v>
      </c>
      <c r="AN9" s="182">
        <f t="shared" si="4"/>
        <v>1221035.96</v>
      </c>
      <c r="AO9" s="183">
        <f t="shared" si="5"/>
        <v>1395475.76</v>
      </c>
      <c r="AP9" s="125">
        <f t="shared" si="6"/>
        <v>-174439.80000000005</v>
      </c>
    </row>
    <row r="10" spans="1:42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2347</v>
      </c>
      <c r="F10">
        <v>1381569.6</v>
      </c>
      <c r="G10">
        <v>21787.9</v>
      </c>
      <c r="H10">
        <v>44549.36</v>
      </c>
      <c r="K10">
        <v>711252.81</v>
      </c>
      <c r="L10">
        <v>167794.31</v>
      </c>
      <c r="R10">
        <v>2250</v>
      </c>
      <c r="V10">
        <v>1343106.33</v>
      </c>
      <c r="W10">
        <v>1442563.02</v>
      </c>
      <c r="X10">
        <v>713985.15</v>
      </c>
      <c r="Z10">
        <v>4186.2700000000004</v>
      </c>
      <c r="AB10">
        <v>1549879</v>
      </c>
      <c r="AC10">
        <v>222900</v>
      </c>
      <c r="AD10">
        <v>2080959</v>
      </c>
      <c r="AE10">
        <v>2000</v>
      </c>
      <c r="AG10">
        <v>639362.16</v>
      </c>
      <c r="AH10">
        <v>227394.63</v>
      </c>
      <c r="AJ10">
        <v>2200</v>
      </c>
      <c r="AK10" s="123">
        <f t="shared" si="1"/>
        <v>1447906.86</v>
      </c>
      <c r="AL10" s="181">
        <f t="shared" si="2"/>
        <v>2250</v>
      </c>
      <c r="AM10" s="142">
        <f t="shared" si="3"/>
        <v>1445656.86</v>
      </c>
      <c r="AN10" s="182">
        <f t="shared" si="4"/>
        <v>2490950.42</v>
      </c>
      <c r="AO10" s="183">
        <f t="shared" si="5"/>
        <v>2951915.79</v>
      </c>
      <c r="AP10" s="125">
        <f t="shared" si="6"/>
        <v>-460965.37000000011</v>
      </c>
    </row>
    <row r="11" spans="1:42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2348</v>
      </c>
      <c r="F11">
        <v>399714.37</v>
      </c>
      <c r="G11">
        <v>7807</v>
      </c>
      <c r="H11">
        <v>94551.6</v>
      </c>
      <c r="K11">
        <v>208253.99</v>
      </c>
      <c r="L11">
        <v>116893.44</v>
      </c>
      <c r="O11">
        <v>0</v>
      </c>
      <c r="P11">
        <v>41525</v>
      </c>
      <c r="Q11">
        <v>49600</v>
      </c>
      <c r="R11">
        <v>892.99</v>
      </c>
      <c r="T11">
        <v>89050</v>
      </c>
      <c r="V11">
        <v>-2032911.91</v>
      </c>
      <c r="W11">
        <v>484200</v>
      </c>
      <c r="X11">
        <v>3219062.75</v>
      </c>
      <c r="Z11">
        <v>1209.6199999999999</v>
      </c>
      <c r="AA11">
        <v>655</v>
      </c>
      <c r="AB11">
        <v>1567009.59</v>
      </c>
      <c r="AC11">
        <v>146900</v>
      </c>
      <c r="AD11">
        <v>1911412.59</v>
      </c>
      <c r="AE11">
        <v>1500</v>
      </c>
      <c r="AG11">
        <v>692040.77</v>
      </c>
      <c r="AH11">
        <v>133819.28</v>
      </c>
      <c r="AJ11">
        <v>1200</v>
      </c>
      <c r="AK11" s="123">
        <f t="shared" si="1"/>
        <v>502072.97</v>
      </c>
      <c r="AL11" s="181">
        <f t="shared" si="2"/>
        <v>92017.99</v>
      </c>
      <c r="AM11" s="142">
        <f t="shared" si="3"/>
        <v>410054.98</v>
      </c>
      <c r="AN11" s="182">
        <f t="shared" si="4"/>
        <v>4934836.96</v>
      </c>
      <c r="AO11" s="183">
        <f t="shared" si="5"/>
        <v>2739972.64</v>
      </c>
      <c r="AP11" s="125">
        <f t="shared" si="6"/>
        <v>2194864.3199999998</v>
      </c>
    </row>
    <row r="12" spans="1:42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2349</v>
      </c>
      <c r="F12">
        <v>1168865.72</v>
      </c>
      <c r="G12">
        <v>0</v>
      </c>
      <c r="H12">
        <v>191266.78</v>
      </c>
      <c r="K12">
        <v>332254.19</v>
      </c>
      <c r="L12">
        <v>196581.47</v>
      </c>
      <c r="O12">
        <v>0</v>
      </c>
      <c r="Q12">
        <v>26400</v>
      </c>
      <c r="R12">
        <v>4809</v>
      </c>
      <c r="T12">
        <v>262700</v>
      </c>
      <c r="V12">
        <v>-89335.49</v>
      </c>
      <c r="W12">
        <v>1884119.29</v>
      </c>
      <c r="X12">
        <v>1138238.68</v>
      </c>
      <c r="Z12">
        <v>3121.47</v>
      </c>
      <c r="AB12">
        <v>1332632</v>
      </c>
      <c r="AC12">
        <v>273920</v>
      </c>
      <c r="AD12">
        <v>1921976</v>
      </c>
      <c r="AE12">
        <v>36572</v>
      </c>
      <c r="AG12">
        <v>883926.65</v>
      </c>
      <c r="AH12">
        <v>104162.14</v>
      </c>
      <c r="AJ12">
        <v>1000</v>
      </c>
      <c r="AK12" s="123">
        <f t="shared" si="1"/>
        <v>1360132.5</v>
      </c>
      <c r="AL12" s="181">
        <f t="shared" si="2"/>
        <v>31209</v>
      </c>
      <c r="AM12" s="142">
        <f t="shared" si="3"/>
        <v>1328923.5</v>
      </c>
      <c r="AN12" s="182">
        <f t="shared" si="4"/>
        <v>2747912.15</v>
      </c>
      <c r="AO12" s="183">
        <f t="shared" si="5"/>
        <v>2947636.79</v>
      </c>
      <c r="AP12" s="125">
        <f t="shared" si="6"/>
        <v>-199724.64000000013</v>
      </c>
    </row>
    <row r="13" spans="1:42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2350</v>
      </c>
      <c r="F13">
        <v>658346.96</v>
      </c>
      <c r="G13">
        <v>38818.019999999997</v>
      </c>
      <c r="H13">
        <v>131140.56</v>
      </c>
      <c r="K13">
        <v>6488307.9100000001</v>
      </c>
      <c r="L13">
        <v>287086.01</v>
      </c>
      <c r="O13">
        <v>0</v>
      </c>
      <c r="R13">
        <v>4117.67</v>
      </c>
      <c r="V13">
        <v>7479296.71</v>
      </c>
      <c r="W13">
        <v>684118.79</v>
      </c>
      <c r="X13">
        <v>723611.54</v>
      </c>
      <c r="Z13">
        <v>2325.5300000000002</v>
      </c>
      <c r="AB13">
        <v>1523800</v>
      </c>
      <c r="AC13">
        <v>209800</v>
      </c>
      <c r="AD13">
        <v>2008127</v>
      </c>
      <c r="AE13">
        <v>4170</v>
      </c>
      <c r="AF13">
        <v>14540</v>
      </c>
      <c r="AG13">
        <v>643864.65</v>
      </c>
      <c r="AH13">
        <v>352669.13</v>
      </c>
      <c r="AK13" s="123">
        <f t="shared" si="1"/>
        <v>828305.54</v>
      </c>
      <c r="AL13" s="181">
        <f t="shared" si="2"/>
        <v>4117.67</v>
      </c>
      <c r="AM13" s="142">
        <f t="shared" si="3"/>
        <v>824187.87</v>
      </c>
      <c r="AN13" s="182">
        <f t="shared" si="4"/>
        <v>2459537.0700000003</v>
      </c>
      <c r="AO13" s="183">
        <f t="shared" si="5"/>
        <v>3023370.78</v>
      </c>
      <c r="AP13" s="125">
        <f t="shared" si="6"/>
        <v>-563833.7099999995</v>
      </c>
    </row>
    <row r="14" spans="1:42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2351</v>
      </c>
      <c r="F14">
        <v>843478.68</v>
      </c>
      <c r="G14">
        <v>455.5</v>
      </c>
      <c r="H14">
        <v>89256.09</v>
      </c>
      <c r="K14">
        <v>1456982.21</v>
      </c>
      <c r="L14">
        <v>665676.4</v>
      </c>
      <c r="O14">
        <v>0</v>
      </c>
      <c r="R14">
        <v>132.33000000000001</v>
      </c>
      <c r="V14">
        <v>2229320.59</v>
      </c>
      <c r="W14">
        <v>865361.67</v>
      </c>
      <c r="X14">
        <v>640890.11</v>
      </c>
      <c r="Z14">
        <v>1931.99</v>
      </c>
      <c r="AB14">
        <v>1628429.25</v>
      </c>
      <c r="AC14">
        <v>23400</v>
      </c>
      <c r="AD14">
        <v>1755690.25</v>
      </c>
      <c r="AG14">
        <v>445309.29</v>
      </c>
      <c r="AH14">
        <v>132617.51999999999</v>
      </c>
      <c r="AK14" s="123">
        <f t="shared" si="1"/>
        <v>933190.27</v>
      </c>
      <c r="AL14" s="181">
        <f t="shared" si="2"/>
        <v>132.33000000000001</v>
      </c>
      <c r="AM14" s="142">
        <f t="shared" si="3"/>
        <v>933057.94000000006</v>
      </c>
      <c r="AN14" s="182">
        <f t="shared" si="4"/>
        <v>2294651.35</v>
      </c>
      <c r="AO14" s="183">
        <f t="shared" si="5"/>
        <v>2333617.06</v>
      </c>
      <c r="AP14" s="125">
        <f t="shared" si="6"/>
        <v>-38965.709999999963</v>
      </c>
    </row>
    <row r="15" spans="1:42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2352</v>
      </c>
      <c r="F15">
        <v>527799.54</v>
      </c>
      <c r="G15">
        <v>9604.5</v>
      </c>
      <c r="H15">
        <v>143487.74</v>
      </c>
      <c r="K15">
        <v>240028.09</v>
      </c>
      <c r="L15">
        <v>128990.38</v>
      </c>
      <c r="O15">
        <v>0</v>
      </c>
      <c r="Q15">
        <v>117890</v>
      </c>
      <c r="R15">
        <v>1534.46</v>
      </c>
      <c r="V15">
        <v>-503604.68</v>
      </c>
      <c r="W15">
        <v>1709548.67</v>
      </c>
      <c r="X15">
        <v>506842.63</v>
      </c>
      <c r="Z15">
        <v>1587.63</v>
      </c>
      <c r="AB15">
        <v>456259.3</v>
      </c>
      <c r="AC15">
        <v>87600</v>
      </c>
      <c r="AD15">
        <v>908323.3</v>
      </c>
      <c r="AE15">
        <v>9570</v>
      </c>
      <c r="AF15">
        <v>5900</v>
      </c>
      <c r="AG15">
        <v>331853.92</v>
      </c>
      <c r="AH15">
        <v>72100.539999999994</v>
      </c>
      <c r="AK15" s="123">
        <f t="shared" si="1"/>
        <v>680891.78</v>
      </c>
      <c r="AL15" s="181">
        <f t="shared" si="2"/>
        <v>119424.46</v>
      </c>
      <c r="AM15" s="142">
        <f t="shared" si="3"/>
        <v>561467.32000000007</v>
      </c>
      <c r="AN15" s="182">
        <f t="shared" si="4"/>
        <v>1052289.56</v>
      </c>
      <c r="AO15" s="183">
        <f t="shared" si="5"/>
        <v>1327747.76</v>
      </c>
      <c r="AP15" s="125">
        <f t="shared" si="6"/>
        <v>-275458.19999999995</v>
      </c>
    </row>
    <row r="16" spans="1:42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2353</v>
      </c>
      <c r="F16">
        <v>1020277.93</v>
      </c>
      <c r="G16">
        <v>71084.649999999994</v>
      </c>
      <c r="H16">
        <v>185573.63</v>
      </c>
      <c r="K16">
        <v>488925.65</v>
      </c>
      <c r="L16">
        <v>162764.82999999999</v>
      </c>
      <c r="P16">
        <v>0</v>
      </c>
      <c r="Q16">
        <v>323702</v>
      </c>
      <c r="R16">
        <v>1270.51</v>
      </c>
      <c r="T16">
        <v>201500</v>
      </c>
      <c r="U16">
        <v>-131</v>
      </c>
      <c r="V16">
        <v>-660610.68999999994</v>
      </c>
      <c r="W16">
        <v>2287426.9300000002</v>
      </c>
      <c r="X16">
        <v>466190.82</v>
      </c>
      <c r="Z16">
        <v>2377.5500000000002</v>
      </c>
      <c r="AB16">
        <v>691068</v>
      </c>
      <c r="AC16">
        <v>239920</v>
      </c>
      <c r="AD16">
        <v>925654</v>
      </c>
      <c r="AE16">
        <v>3060</v>
      </c>
      <c r="AG16">
        <v>619672.94999999995</v>
      </c>
      <c r="AH16">
        <v>75700.479999999996</v>
      </c>
      <c r="AK16" s="123">
        <f t="shared" si="1"/>
        <v>1276936.21</v>
      </c>
      <c r="AL16" s="181">
        <f t="shared" si="2"/>
        <v>324972.51</v>
      </c>
      <c r="AM16" s="142">
        <f t="shared" si="3"/>
        <v>951963.7</v>
      </c>
      <c r="AN16" s="182">
        <f t="shared" si="4"/>
        <v>1399556.37</v>
      </c>
      <c r="AO16" s="183">
        <f t="shared" si="5"/>
        <v>1624087.43</v>
      </c>
      <c r="AP16" s="125">
        <f t="shared" si="6"/>
        <v>-224531.05999999982</v>
      </c>
    </row>
    <row r="17" spans="1:42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2354</v>
      </c>
      <c r="F17">
        <v>558870.96</v>
      </c>
      <c r="G17">
        <v>0</v>
      </c>
      <c r="H17">
        <v>98811.14</v>
      </c>
      <c r="K17">
        <v>326460.65999999997</v>
      </c>
      <c r="L17">
        <v>103735.98</v>
      </c>
      <c r="O17">
        <v>0</v>
      </c>
      <c r="R17">
        <v>1608.31</v>
      </c>
      <c r="V17">
        <v>-1198221.3899999999</v>
      </c>
      <c r="W17">
        <v>2091979.99</v>
      </c>
      <c r="X17">
        <v>946981.39</v>
      </c>
      <c r="Z17">
        <v>636.42999999999995</v>
      </c>
      <c r="AB17">
        <v>766775.8</v>
      </c>
      <c r="AC17">
        <v>201822.36</v>
      </c>
      <c r="AD17">
        <v>1039113.8</v>
      </c>
      <c r="AE17">
        <v>20414</v>
      </c>
      <c r="AG17">
        <v>483136.22</v>
      </c>
      <c r="AH17">
        <v>98448.4</v>
      </c>
      <c r="AJ17">
        <v>82591.73</v>
      </c>
      <c r="AK17" s="123">
        <f t="shared" si="1"/>
        <v>657682.1</v>
      </c>
      <c r="AL17" s="181">
        <f t="shared" si="2"/>
        <v>1608.31</v>
      </c>
      <c r="AM17" s="142">
        <f t="shared" si="3"/>
        <v>656073.78999999992</v>
      </c>
      <c r="AN17" s="182">
        <f t="shared" si="4"/>
        <v>1916215.98</v>
      </c>
      <c r="AO17" s="183">
        <f t="shared" si="5"/>
        <v>1723704.15</v>
      </c>
      <c r="AP17" s="125">
        <f t="shared" si="6"/>
        <v>192511.83000000007</v>
      </c>
    </row>
    <row r="18" spans="1:42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2355</v>
      </c>
      <c r="F18">
        <v>292297.43</v>
      </c>
      <c r="G18">
        <v>0</v>
      </c>
      <c r="H18">
        <v>9821.3799999999992</v>
      </c>
      <c r="K18">
        <v>193514.9</v>
      </c>
      <c r="L18">
        <v>16804.25</v>
      </c>
      <c r="O18">
        <v>0</v>
      </c>
      <c r="P18">
        <v>38929.5</v>
      </c>
      <c r="R18">
        <v>795.6</v>
      </c>
      <c r="V18">
        <v>-1558869.74</v>
      </c>
      <c r="W18">
        <v>1967042.37</v>
      </c>
      <c r="X18">
        <v>494439.44</v>
      </c>
      <c r="Z18">
        <v>373.58</v>
      </c>
      <c r="AB18">
        <v>427924</v>
      </c>
      <c r="AC18">
        <v>100646.27</v>
      </c>
      <c r="AD18">
        <v>476836</v>
      </c>
      <c r="AE18">
        <v>9708</v>
      </c>
      <c r="AG18">
        <v>417113.19</v>
      </c>
      <c r="AH18">
        <v>52285.87</v>
      </c>
      <c r="AJ18">
        <v>2900</v>
      </c>
      <c r="AK18" s="123">
        <f t="shared" si="1"/>
        <v>302118.81</v>
      </c>
      <c r="AL18" s="181">
        <f t="shared" si="2"/>
        <v>39725.1</v>
      </c>
      <c r="AM18" s="142">
        <f t="shared" si="3"/>
        <v>262393.71000000002</v>
      </c>
      <c r="AN18" s="182">
        <f t="shared" si="4"/>
        <v>1023383.29</v>
      </c>
      <c r="AO18" s="183">
        <f t="shared" si="5"/>
        <v>958843.05999999994</v>
      </c>
      <c r="AP18" s="125">
        <f t="shared" si="6"/>
        <v>64540.230000000098</v>
      </c>
    </row>
    <row r="19" spans="1:42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2356</v>
      </c>
      <c r="F19">
        <v>673009.36</v>
      </c>
      <c r="G19">
        <v>0</v>
      </c>
      <c r="H19">
        <v>24548.560000000001</v>
      </c>
      <c r="K19">
        <v>636177.41</v>
      </c>
      <c r="L19">
        <v>57920.52</v>
      </c>
      <c r="O19">
        <v>0</v>
      </c>
      <c r="R19">
        <v>1519.5</v>
      </c>
      <c r="T19">
        <v>70900</v>
      </c>
      <c r="V19">
        <v>-735511.68</v>
      </c>
      <c r="W19">
        <v>1776680.82</v>
      </c>
      <c r="X19">
        <v>660169.18000000005</v>
      </c>
      <c r="Z19">
        <v>554.08000000000004</v>
      </c>
      <c r="AB19">
        <v>829178.1</v>
      </c>
      <c r="AC19">
        <v>454704</v>
      </c>
      <c r="AD19">
        <v>1126262.1000000001</v>
      </c>
      <c r="AE19">
        <v>22908</v>
      </c>
      <c r="AG19">
        <v>443829.09</v>
      </c>
      <c r="AH19">
        <v>73538.960000000006</v>
      </c>
      <c r="AK19" s="123">
        <f t="shared" si="1"/>
        <v>697557.92</v>
      </c>
      <c r="AL19" s="181">
        <f t="shared" si="2"/>
        <v>1519.5</v>
      </c>
      <c r="AM19" s="142">
        <f t="shared" si="3"/>
        <v>696038.42</v>
      </c>
      <c r="AN19" s="182">
        <f t="shared" si="4"/>
        <v>1944605.3599999999</v>
      </c>
      <c r="AO19" s="183">
        <f t="shared" si="5"/>
        <v>1666538.1500000001</v>
      </c>
      <c r="AP19" s="125">
        <f t="shared" si="6"/>
        <v>278067.20999999973</v>
      </c>
    </row>
    <row r="20" spans="1:42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2357</v>
      </c>
      <c r="F20">
        <v>2414693.4900000002</v>
      </c>
      <c r="G20">
        <v>46505.62</v>
      </c>
      <c r="H20">
        <v>78772.490000000005</v>
      </c>
      <c r="K20">
        <v>546761.15</v>
      </c>
      <c r="L20">
        <v>613361.24</v>
      </c>
      <c r="O20">
        <v>0</v>
      </c>
      <c r="P20">
        <v>0</v>
      </c>
      <c r="Q20">
        <v>119774</v>
      </c>
      <c r="R20">
        <v>90.31</v>
      </c>
      <c r="T20">
        <v>462512.82</v>
      </c>
      <c r="V20">
        <v>472627.44</v>
      </c>
      <c r="W20">
        <v>2074982.75</v>
      </c>
      <c r="X20">
        <v>1524625.67</v>
      </c>
      <c r="Z20">
        <v>4509.13</v>
      </c>
      <c r="AB20">
        <v>1491203.94</v>
      </c>
      <c r="AC20">
        <v>7500</v>
      </c>
      <c r="AD20">
        <v>1659190.94</v>
      </c>
      <c r="AE20">
        <v>12950</v>
      </c>
      <c r="AF20">
        <v>1408</v>
      </c>
      <c r="AG20">
        <v>584489.78</v>
      </c>
      <c r="AH20">
        <v>199693.35</v>
      </c>
      <c r="AK20" s="123">
        <f t="shared" si="1"/>
        <v>2539971.6000000006</v>
      </c>
      <c r="AL20" s="181">
        <f t="shared" si="2"/>
        <v>119864.31</v>
      </c>
      <c r="AM20" s="142">
        <f t="shared" si="3"/>
        <v>2420107.2900000005</v>
      </c>
      <c r="AN20" s="182">
        <f t="shared" si="4"/>
        <v>3027838.7399999998</v>
      </c>
      <c r="AO20" s="183">
        <f t="shared" si="5"/>
        <v>2457732.0699999998</v>
      </c>
      <c r="AP20" s="125">
        <f t="shared" si="6"/>
        <v>570106.66999999993</v>
      </c>
    </row>
    <row r="21" spans="1:42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2358</v>
      </c>
      <c r="F21">
        <v>868086.83</v>
      </c>
      <c r="G21">
        <v>30642.5</v>
      </c>
      <c r="H21">
        <v>99018.65</v>
      </c>
      <c r="K21">
        <v>51048.07</v>
      </c>
      <c r="L21">
        <v>82721.02</v>
      </c>
      <c r="P21">
        <v>8600</v>
      </c>
      <c r="Q21">
        <v>285500.15999999997</v>
      </c>
      <c r="R21">
        <v>440.27</v>
      </c>
      <c r="T21">
        <v>85150</v>
      </c>
      <c r="V21">
        <v>-587488.16</v>
      </c>
      <c r="W21">
        <v>1108892.57</v>
      </c>
      <c r="X21">
        <v>810011.04</v>
      </c>
      <c r="Z21">
        <v>1242.54</v>
      </c>
      <c r="AB21">
        <v>986678</v>
      </c>
      <c r="AC21">
        <v>112400</v>
      </c>
      <c r="AD21">
        <v>1216228</v>
      </c>
      <c r="AE21">
        <v>1200</v>
      </c>
      <c r="AG21">
        <v>402075.17</v>
      </c>
      <c r="AH21">
        <v>60406.18</v>
      </c>
      <c r="AK21" s="123">
        <f t="shared" si="1"/>
        <v>997747.98</v>
      </c>
      <c r="AL21" s="181">
        <f t="shared" si="2"/>
        <v>294540.43</v>
      </c>
      <c r="AM21" s="142">
        <f t="shared" si="3"/>
        <v>703207.55</v>
      </c>
      <c r="AN21" s="182">
        <f t="shared" si="4"/>
        <v>1910331.58</v>
      </c>
      <c r="AO21" s="183">
        <f t="shared" si="5"/>
        <v>1679909.3499999999</v>
      </c>
      <c r="AP21" s="125">
        <f t="shared" si="6"/>
        <v>230422.23000000021</v>
      </c>
    </row>
    <row r="22" spans="1:42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2359</v>
      </c>
      <c r="F22">
        <v>1882682.32</v>
      </c>
      <c r="G22">
        <v>9260</v>
      </c>
      <c r="H22">
        <v>61394.71</v>
      </c>
      <c r="K22">
        <v>220889.56</v>
      </c>
      <c r="L22">
        <v>230032.3</v>
      </c>
      <c r="O22">
        <v>0</v>
      </c>
      <c r="P22">
        <v>32867.58</v>
      </c>
      <c r="R22">
        <v>99.5</v>
      </c>
      <c r="T22">
        <v>151406.82</v>
      </c>
      <c r="V22">
        <v>1132551.25</v>
      </c>
      <c r="W22">
        <v>1357301.45</v>
      </c>
      <c r="X22">
        <v>1220875.56</v>
      </c>
      <c r="Z22">
        <v>3566.59</v>
      </c>
      <c r="AB22">
        <v>1381036</v>
      </c>
      <c r="AC22">
        <v>20000</v>
      </c>
      <c r="AD22">
        <v>1460676</v>
      </c>
      <c r="AE22">
        <v>11505</v>
      </c>
      <c r="AF22">
        <v>2040</v>
      </c>
      <c r="AG22">
        <v>580044.31000000006</v>
      </c>
      <c r="AH22">
        <v>841180.55</v>
      </c>
      <c r="AK22" s="123">
        <f t="shared" si="1"/>
        <v>1953337.03</v>
      </c>
      <c r="AL22" s="181">
        <f t="shared" si="2"/>
        <v>32967.08</v>
      </c>
      <c r="AM22" s="142">
        <f t="shared" si="3"/>
        <v>1920369.95</v>
      </c>
      <c r="AN22" s="182">
        <f t="shared" si="4"/>
        <v>2625478.1500000004</v>
      </c>
      <c r="AO22" s="183">
        <f t="shared" si="5"/>
        <v>2895445.8600000003</v>
      </c>
      <c r="AP22" s="125">
        <f t="shared" si="6"/>
        <v>-269967.70999999996</v>
      </c>
    </row>
    <row r="23" spans="1:42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2360</v>
      </c>
      <c r="F23">
        <v>1095767.1000000001</v>
      </c>
      <c r="G23">
        <v>3660.75</v>
      </c>
      <c r="H23">
        <v>96335.77</v>
      </c>
      <c r="K23">
        <v>40369.42</v>
      </c>
      <c r="L23">
        <v>247533.51</v>
      </c>
      <c r="O23">
        <v>0</v>
      </c>
      <c r="P23">
        <v>42172</v>
      </c>
      <c r="Q23">
        <v>0.19</v>
      </c>
      <c r="R23">
        <v>47.56</v>
      </c>
      <c r="T23">
        <v>284040.65999999997</v>
      </c>
      <c r="V23">
        <v>-198771.35</v>
      </c>
      <c r="W23">
        <v>1339755.76</v>
      </c>
      <c r="X23">
        <v>1315540.57</v>
      </c>
      <c r="Z23">
        <v>1234.3</v>
      </c>
      <c r="AB23">
        <v>1547141.5</v>
      </c>
      <c r="AC23">
        <v>24000</v>
      </c>
      <c r="AD23">
        <v>1798701.5</v>
      </c>
      <c r="AE23">
        <v>10540</v>
      </c>
      <c r="AF23">
        <v>2008</v>
      </c>
      <c r="AG23">
        <v>695591.57</v>
      </c>
      <c r="AH23">
        <v>363653.57</v>
      </c>
      <c r="AJ23">
        <v>1000</v>
      </c>
      <c r="AK23" s="123">
        <f t="shared" si="1"/>
        <v>1195763.6200000001</v>
      </c>
      <c r="AL23" s="181">
        <f t="shared" si="2"/>
        <v>42219.75</v>
      </c>
      <c r="AM23" s="142">
        <f t="shared" si="3"/>
        <v>1153543.8700000001</v>
      </c>
      <c r="AN23" s="182">
        <f t="shared" si="4"/>
        <v>2887916.37</v>
      </c>
      <c r="AO23" s="183">
        <f t="shared" si="5"/>
        <v>2871494.6399999997</v>
      </c>
      <c r="AP23" s="125">
        <f t="shared" si="6"/>
        <v>16421.730000000447</v>
      </c>
    </row>
    <row r="24" spans="1:42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2361</v>
      </c>
      <c r="F24">
        <v>534908.26</v>
      </c>
      <c r="G24">
        <v>0</v>
      </c>
      <c r="H24">
        <v>18041.7</v>
      </c>
      <c r="K24">
        <v>3062266.03</v>
      </c>
      <c r="L24">
        <v>172727.96</v>
      </c>
      <c r="O24">
        <v>0</v>
      </c>
      <c r="P24">
        <v>1739.25</v>
      </c>
      <c r="Q24">
        <v>53800</v>
      </c>
      <c r="R24">
        <v>662.5</v>
      </c>
      <c r="V24">
        <v>3241871.25</v>
      </c>
      <c r="W24">
        <v>391756.52</v>
      </c>
      <c r="X24">
        <v>796170.38</v>
      </c>
      <c r="Z24">
        <v>749.65</v>
      </c>
      <c r="AB24">
        <v>1029457.6</v>
      </c>
      <c r="AC24">
        <v>12000</v>
      </c>
      <c r="AD24">
        <v>1162653.6000000001</v>
      </c>
      <c r="AG24">
        <v>410704.95</v>
      </c>
      <c r="AH24">
        <v>166904.65</v>
      </c>
      <c r="AK24" s="123">
        <f t="shared" si="1"/>
        <v>552949.96</v>
      </c>
      <c r="AL24" s="181">
        <f t="shared" si="2"/>
        <v>56201.75</v>
      </c>
      <c r="AM24" s="142">
        <f t="shared" si="3"/>
        <v>496748.20999999996</v>
      </c>
      <c r="AN24" s="182">
        <f t="shared" si="4"/>
        <v>1838377.63</v>
      </c>
      <c r="AO24" s="183">
        <f t="shared" si="5"/>
        <v>1740263.2</v>
      </c>
      <c r="AP24" s="125">
        <f t="shared" si="6"/>
        <v>98114.429999999935</v>
      </c>
    </row>
    <row r="25" spans="1:42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2362</v>
      </c>
      <c r="F25">
        <v>639487.53</v>
      </c>
      <c r="G25">
        <v>14359</v>
      </c>
      <c r="H25">
        <v>37613.449999999997</v>
      </c>
      <c r="K25">
        <v>1093610.23</v>
      </c>
      <c r="L25">
        <v>185112.44</v>
      </c>
      <c r="P25">
        <v>0</v>
      </c>
      <c r="R25">
        <v>18.5</v>
      </c>
      <c r="T25">
        <v>205514.88</v>
      </c>
      <c r="V25">
        <v>1175389.51</v>
      </c>
      <c r="W25">
        <v>459399.49</v>
      </c>
      <c r="X25">
        <v>759157.05</v>
      </c>
      <c r="Z25">
        <v>617.34</v>
      </c>
      <c r="AB25">
        <v>752569.3</v>
      </c>
      <c r="AD25">
        <v>867869.3</v>
      </c>
      <c r="AG25">
        <v>347967.25</v>
      </c>
      <c r="AH25">
        <v>166646.87</v>
      </c>
      <c r="AK25" s="123">
        <f t="shared" si="1"/>
        <v>691459.98</v>
      </c>
      <c r="AL25" s="181">
        <f t="shared" si="2"/>
        <v>18.5</v>
      </c>
      <c r="AM25" s="142">
        <f t="shared" si="3"/>
        <v>691441.48</v>
      </c>
      <c r="AN25" s="182">
        <f t="shared" si="4"/>
        <v>1512343.69</v>
      </c>
      <c r="AO25" s="183">
        <f t="shared" si="5"/>
        <v>1382483.42</v>
      </c>
      <c r="AP25" s="125">
        <f t="shared" si="6"/>
        <v>129860.27000000002</v>
      </c>
    </row>
    <row r="26" spans="1:42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2363</v>
      </c>
      <c r="F26">
        <v>1010259.46</v>
      </c>
      <c r="G26">
        <v>6251</v>
      </c>
      <c r="H26">
        <v>95011.28</v>
      </c>
      <c r="K26">
        <v>80388.95</v>
      </c>
      <c r="L26">
        <v>258497.55</v>
      </c>
      <c r="O26">
        <v>0</v>
      </c>
      <c r="P26">
        <v>0</v>
      </c>
      <c r="R26">
        <v>811.3</v>
      </c>
      <c r="T26">
        <v>398163.1</v>
      </c>
      <c r="V26">
        <v>306983.71999999997</v>
      </c>
      <c r="W26">
        <v>556569.79</v>
      </c>
      <c r="X26">
        <v>1006411.73</v>
      </c>
      <c r="Z26">
        <v>1551.89</v>
      </c>
      <c r="AB26">
        <v>1164795</v>
      </c>
      <c r="AC26">
        <v>180360</v>
      </c>
      <c r="AD26">
        <v>1506390</v>
      </c>
      <c r="AE26">
        <v>4090</v>
      </c>
      <c r="AG26">
        <v>492167.93</v>
      </c>
      <c r="AH26">
        <v>162590.35999999999</v>
      </c>
      <c r="AK26" s="123">
        <f t="shared" si="1"/>
        <v>1111521.74</v>
      </c>
      <c r="AL26" s="181">
        <f t="shared" si="2"/>
        <v>811.3</v>
      </c>
      <c r="AM26" s="142">
        <f t="shared" si="3"/>
        <v>1110710.44</v>
      </c>
      <c r="AN26" s="182">
        <f t="shared" si="4"/>
        <v>2353118.62</v>
      </c>
      <c r="AO26" s="183">
        <f t="shared" si="5"/>
        <v>2165238.29</v>
      </c>
      <c r="AP26" s="125">
        <f t="shared" si="6"/>
        <v>187880.33000000007</v>
      </c>
    </row>
    <row r="27" spans="1:42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2364</v>
      </c>
      <c r="F27">
        <v>867095.54</v>
      </c>
      <c r="G27">
        <v>2425</v>
      </c>
      <c r="H27">
        <v>29687.54</v>
      </c>
      <c r="K27">
        <v>11815.43</v>
      </c>
      <c r="L27">
        <v>80026.460000000006</v>
      </c>
      <c r="P27">
        <v>0</v>
      </c>
      <c r="Q27">
        <v>47979.07</v>
      </c>
      <c r="R27">
        <v>18.5</v>
      </c>
      <c r="T27">
        <v>283579.81</v>
      </c>
      <c r="V27">
        <v>-1302848.6000000001</v>
      </c>
      <c r="W27">
        <v>1714928.69</v>
      </c>
      <c r="X27">
        <v>683275.45</v>
      </c>
      <c r="Z27">
        <v>1258.47</v>
      </c>
      <c r="AB27">
        <v>705161</v>
      </c>
      <c r="AC27">
        <v>132600</v>
      </c>
      <c r="AD27">
        <v>823761</v>
      </c>
      <c r="AE27">
        <v>1200</v>
      </c>
      <c r="AG27">
        <v>403092.82</v>
      </c>
      <c r="AH27">
        <v>46848.6</v>
      </c>
      <c r="AK27" s="123">
        <f t="shared" si="1"/>
        <v>899208.08000000007</v>
      </c>
      <c r="AL27" s="181">
        <f t="shared" si="2"/>
        <v>47997.57</v>
      </c>
      <c r="AM27" s="142">
        <f t="shared" si="3"/>
        <v>851210.51000000013</v>
      </c>
      <c r="AN27" s="182">
        <f t="shared" si="4"/>
        <v>1522294.92</v>
      </c>
      <c r="AO27" s="183">
        <f t="shared" si="5"/>
        <v>1274902.4200000002</v>
      </c>
      <c r="AP27" s="125">
        <f t="shared" si="6"/>
        <v>247392.49999999977</v>
      </c>
    </row>
    <row r="28" spans="1:42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2365</v>
      </c>
      <c r="F28">
        <v>690191.87</v>
      </c>
      <c r="G28">
        <v>6262</v>
      </c>
      <c r="H28">
        <v>76751.320000000007</v>
      </c>
      <c r="K28">
        <v>43826.25</v>
      </c>
      <c r="L28">
        <v>98935.33</v>
      </c>
      <c r="O28">
        <v>0</v>
      </c>
      <c r="P28">
        <v>46741.08</v>
      </c>
      <c r="R28">
        <v>203.14</v>
      </c>
      <c r="T28">
        <v>687065</v>
      </c>
      <c r="V28">
        <v>-2226918.7999999998</v>
      </c>
      <c r="W28">
        <v>2179663.7000000002</v>
      </c>
      <c r="X28">
        <v>873005.74</v>
      </c>
      <c r="Z28">
        <v>761.12</v>
      </c>
      <c r="AB28">
        <v>446476</v>
      </c>
      <c r="AD28">
        <v>503876</v>
      </c>
      <c r="AE28">
        <v>1660</v>
      </c>
      <c r="AG28">
        <v>526443.84</v>
      </c>
      <c r="AH28">
        <v>59050.37</v>
      </c>
      <c r="AK28" s="123">
        <f t="shared" si="1"/>
        <v>773205.19</v>
      </c>
      <c r="AL28" s="181">
        <f t="shared" si="2"/>
        <v>46944.22</v>
      </c>
      <c r="AM28" s="142">
        <f t="shared" si="3"/>
        <v>726260.97</v>
      </c>
      <c r="AN28" s="182">
        <f t="shared" si="4"/>
        <v>1320242.8599999999</v>
      </c>
      <c r="AO28" s="183">
        <f t="shared" si="5"/>
        <v>1091030.21</v>
      </c>
      <c r="AP28" s="125">
        <f t="shared" si="6"/>
        <v>229212.64999999991</v>
      </c>
    </row>
    <row r="29" spans="1:42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2366</v>
      </c>
      <c r="F29">
        <v>1411976.75</v>
      </c>
      <c r="G29">
        <v>9608.2999999999993</v>
      </c>
      <c r="H29">
        <v>99264.42</v>
      </c>
      <c r="K29">
        <v>101649.74</v>
      </c>
      <c r="L29">
        <v>126395.69</v>
      </c>
      <c r="O29">
        <v>0</v>
      </c>
      <c r="P29">
        <v>0</v>
      </c>
      <c r="Q29">
        <v>241260</v>
      </c>
      <c r="R29">
        <v>1222.3</v>
      </c>
      <c r="T29">
        <v>1051638</v>
      </c>
      <c r="V29">
        <v>-1552345.15</v>
      </c>
      <c r="W29">
        <v>1560653.49</v>
      </c>
      <c r="X29">
        <v>1108450.8700000001</v>
      </c>
      <c r="Z29">
        <v>1937.42</v>
      </c>
      <c r="AB29">
        <v>863013.51</v>
      </c>
      <c r="AC29">
        <v>16800</v>
      </c>
      <c r="AD29">
        <v>1008282.51</v>
      </c>
      <c r="AE29">
        <v>1000</v>
      </c>
      <c r="AG29">
        <v>448366.12</v>
      </c>
      <c r="AH29">
        <v>84886.91</v>
      </c>
      <c r="AJ29">
        <v>1200</v>
      </c>
      <c r="AK29" s="123">
        <f t="shared" si="1"/>
        <v>1520849.47</v>
      </c>
      <c r="AL29" s="181">
        <f t="shared" si="2"/>
        <v>242482.3</v>
      </c>
      <c r="AM29" s="142">
        <f t="shared" si="3"/>
        <v>1278367.17</v>
      </c>
      <c r="AN29" s="182">
        <f t="shared" si="4"/>
        <v>1990201.8</v>
      </c>
      <c r="AO29" s="183">
        <f t="shared" si="5"/>
        <v>1543735.5399999998</v>
      </c>
      <c r="AP29" s="125">
        <f t="shared" si="6"/>
        <v>446466.26000000024</v>
      </c>
    </row>
    <row r="30" spans="1:42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2367</v>
      </c>
      <c r="F30">
        <v>662290.12</v>
      </c>
      <c r="G30">
        <v>101545</v>
      </c>
      <c r="H30">
        <v>113760.78</v>
      </c>
      <c r="K30">
        <v>483360.48</v>
      </c>
      <c r="L30">
        <v>97304.23</v>
      </c>
      <c r="P30">
        <v>21925</v>
      </c>
      <c r="R30">
        <v>0</v>
      </c>
      <c r="T30">
        <v>151364.15</v>
      </c>
      <c r="V30">
        <v>995645.41</v>
      </c>
      <c r="X30">
        <v>1597907.53</v>
      </c>
      <c r="Z30">
        <v>719.36</v>
      </c>
      <c r="AB30">
        <v>1106264.5</v>
      </c>
      <c r="AC30">
        <v>117324</v>
      </c>
      <c r="AD30">
        <v>1846172.5</v>
      </c>
      <c r="AE30">
        <v>36980</v>
      </c>
      <c r="AF30">
        <v>4626</v>
      </c>
      <c r="AG30">
        <v>549748.85</v>
      </c>
      <c r="AH30">
        <v>95361.99</v>
      </c>
      <c r="AK30" s="123">
        <f t="shared" si="1"/>
        <v>877595.9</v>
      </c>
      <c r="AL30" s="181">
        <f t="shared" si="2"/>
        <v>21925</v>
      </c>
      <c r="AM30" s="142">
        <f t="shared" si="3"/>
        <v>855670.9</v>
      </c>
      <c r="AN30" s="182">
        <f t="shared" si="4"/>
        <v>2822215.39</v>
      </c>
      <c r="AO30" s="183">
        <f t="shared" si="5"/>
        <v>2532889.3400000003</v>
      </c>
      <c r="AP30" s="125">
        <f t="shared" si="6"/>
        <v>289326.04999999981</v>
      </c>
    </row>
    <row r="31" spans="1:42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2368</v>
      </c>
      <c r="F31">
        <v>1548124.58</v>
      </c>
      <c r="G31">
        <v>740579.1</v>
      </c>
      <c r="H31">
        <v>214398.97</v>
      </c>
      <c r="K31">
        <v>533263.68999999994</v>
      </c>
      <c r="L31">
        <v>184414.37</v>
      </c>
      <c r="O31">
        <v>0</v>
      </c>
      <c r="P31">
        <v>54137.5</v>
      </c>
      <c r="R31">
        <v>1317.15</v>
      </c>
      <c r="T31">
        <v>129427</v>
      </c>
      <c r="V31">
        <v>-525112.55000000005</v>
      </c>
      <c r="W31">
        <v>2580473.12</v>
      </c>
      <c r="X31">
        <v>2929639.96</v>
      </c>
      <c r="Z31">
        <v>2346.5700000000002</v>
      </c>
      <c r="AB31">
        <v>1189874.6000000001</v>
      </c>
      <c r="AC31">
        <v>243730</v>
      </c>
      <c r="AD31">
        <v>1913397.6</v>
      </c>
      <c r="AE31">
        <v>7160</v>
      </c>
      <c r="AF31">
        <v>5786</v>
      </c>
      <c r="AG31">
        <v>1327290.3400000001</v>
      </c>
      <c r="AH31">
        <v>131366.97</v>
      </c>
      <c r="AJ31">
        <v>51.73</v>
      </c>
      <c r="AK31" s="123">
        <f t="shared" si="1"/>
        <v>2503102.6500000004</v>
      </c>
      <c r="AL31" s="181">
        <f t="shared" si="2"/>
        <v>55454.65</v>
      </c>
      <c r="AM31" s="142">
        <f t="shared" si="3"/>
        <v>2447648.0000000005</v>
      </c>
      <c r="AN31" s="182">
        <f t="shared" si="4"/>
        <v>4365591.13</v>
      </c>
      <c r="AO31" s="183">
        <f t="shared" si="5"/>
        <v>3385052.6400000006</v>
      </c>
      <c r="AP31" s="125">
        <f t="shared" si="6"/>
        <v>980538.48999999929</v>
      </c>
    </row>
    <row r="32" spans="1:42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2369</v>
      </c>
      <c r="F32">
        <v>1240573.9099999999</v>
      </c>
      <c r="G32">
        <v>55181</v>
      </c>
      <c r="H32">
        <v>153577.68</v>
      </c>
      <c r="K32">
        <v>523858.91</v>
      </c>
      <c r="L32">
        <v>47816.87</v>
      </c>
      <c r="P32">
        <v>21025</v>
      </c>
      <c r="R32">
        <v>0</v>
      </c>
      <c r="T32">
        <v>366816</v>
      </c>
      <c r="V32">
        <v>-247574.91</v>
      </c>
      <c r="W32">
        <v>1664645.88</v>
      </c>
      <c r="X32">
        <v>1018282.41</v>
      </c>
      <c r="Z32">
        <v>1784.17</v>
      </c>
      <c r="AB32">
        <v>927444</v>
      </c>
      <c r="AC32">
        <v>59623.53</v>
      </c>
      <c r="AD32">
        <v>1289440</v>
      </c>
      <c r="AE32">
        <v>12200</v>
      </c>
      <c r="AF32">
        <v>5308</v>
      </c>
      <c r="AG32">
        <v>395829.14</v>
      </c>
      <c r="AH32">
        <v>88260.57</v>
      </c>
      <c r="AK32" s="123">
        <f t="shared" si="1"/>
        <v>1449332.5899999999</v>
      </c>
      <c r="AL32" s="181">
        <f t="shared" si="2"/>
        <v>21025</v>
      </c>
      <c r="AM32" s="142">
        <f t="shared" si="3"/>
        <v>1428307.5899999999</v>
      </c>
      <c r="AN32" s="182">
        <f t="shared" si="4"/>
        <v>2007134.11</v>
      </c>
      <c r="AO32" s="183">
        <f t="shared" si="5"/>
        <v>1791037.7100000002</v>
      </c>
      <c r="AP32" s="125">
        <f t="shared" si="6"/>
        <v>216096.39999999991</v>
      </c>
    </row>
    <row r="33" spans="1:42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2370</v>
      </c>
      <c r="F33">
        <v>903928.33</v>
      </c>
      <c r="G33">
        <v>24425.9</v>
      </c>
      <c r="H33">
        <v>123551.81</v>
      </c>
      <c r="K33">
        <v>2408790.21</v>
      </c>
      <c r="L33">
        <v>165002.92000000001</v>
      </c>
      <c r="O33">
        <v>0</v>
      </c>
      <c r="P33">
        <v>47085.54</v>
      </c>
      <c r="R33">
        <v>2250</v>
      </c>
      <c r="T33">
        <v>88489</v>
      </c>
      <c r="V33">
        <v>3114814.99</v>
      </c>
      <c r="W33">
        <v>349948.56</v>
      </c>
      <c r="X33">
        <v>1448392.47</v>
      </c>
      <c r="Z33">
        <v>1577.93</v>
      </c>
      <c r="AB33">
        <v>1191287.6000000001</v>
      </c>
      <c r="AC33">
        <v>241040.05</v>
      </c>
      <c r="AD33">
        <v>1664257.6</v>
      </c>
      <c r="AE33">
        <v>4420</v>
      </c>
      <c r="AF33">
        <v>10158</v>
      </c>
      <c r="AG33">
        <v>924022.78</v>
      </c>
      <c r="AH33">
        <v>256328.59</v>
      </c>
      <c r="AK33" s="123">
        <f t="shared" si="1"/>
        <v>1051906.04</v>
      </c>
      <c r="AL33" s="181">
        <f t="shared" si="2"/>
        <v>49335.54</v>
      </c>
      <c r="AM33" s="142">
        <f t="shared" si="3"/>
        <v>1002570.5</v>
      </c>
      <c r="AN33" s="182">
        <f t="shared" si="4"/>
        <v>2882298.05</v>
      </c>
      <c r="AO33" s="183">
        <f t="shared" si="5"/>
        <v>2859186.9699999997</v>
      </c>
      <c r="AP33" s="125">
        <f t="shared" si="6"/>
        <v>23111.080000000075</v>
      </c>
    </row>
    <row r="34" spans="1:42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2371</v>
      </c>
      <c r="F34">
        <v>656082.44999999995</v>
      </c>
      <c r="G34">
        <v>24427</v>
      </c>
      <c r="H34">
        <v>72743.960000000006</v>
      </c>
      <c r="K34">
        <v>613741.68999999994</v>
      </c>
      <c r="L34">
        <v>84592.05</v>
      </c>
      <c r="O34">
        <v>0</v>
      </c>
      <c r="P34">
        <v>0</v>
      </c>
      <c r="R34">
        <v>0</v>
      </c>
      <c r="V34">
        <v>-587358.68999999994</v>
      </c>
      <c r="W34">
        <v>1610762.41</v>
      </c>
      <c r="X34">
        <v>1426826.44</v>
      </c>
      <c r="Z34">
        <v>748.76</v>
      </c>
      <c r="AB34">
        <v>1168504</v>
      </c>
      <c r="AC34">
        <v>154260</v>
      </c>
      <c r="AD34">
        <v>1625751</v>
      </c>
      <c r="AE34">
        <v>2480</v>
      </c>
      <c r="AF34">
        <v>4060</v>
      </c>
      <c r="AG34">
        <v>592311.06000000006</v>
      </c>
      <c r="AH34">
        <v>97553.71</v>
      </c>
      <c r="AK34" s="123">
        <f t="shared" si="1"/>
        <v>753253.40999999992</v>
      </c>
      <c r="AL34" s="181">
        <f t="shared" si="2"/>
        <v>0</v>
      </c>
      <c r="AM34" s="142">
        <f t="shared" si="3"/>
        <v>753253.40999999992</v>
      </c>
      <c r="AN34" s="182">
        <f t="shared" si="4"/>
        <v>2750339.2</v>
      </c>
      <c r="AO34" s="183">
        <f t="shared" si="5"/>
        <v>2322155.77</v>
      </c>
      <c r="AP34" s="125">
        <f t="shared" si="6"/>
        <v>428183.43000000017</v>
      </c>
    </row>
    <row r="35" spans="1:42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2372</v>
      </c>
      <c r="F35">
        <v>1223721.3999999999</v>
      </c>
      <c r="G35">
        <v>39403.300000000003</v>
      </c>
      <c r="H35">
        <v>118366.91</v>
      </c>
      <c r="K35">
        <v>623932.14</v>
      </c>
      <c r="L35">
        <v>249031.27</v>
      </c>
      <c r="O35">
        <v>0</v>
      </c>
      <c r="P35">
        <v>28925</v>
      </c>
      <c r="Q35">
        <v>0</v>
      </c>
      <c r="R35">
        <v>14975</v>
      </c>
      <c r="T35">
        <v>120000</v>
      </c>
      <c r="V35">
        <v>-1212364.7</v>
      </c>
      <c r="W35">
        <v>2707380.46</v>
      </c>
      <c r="X35">
        <v>2021692.12</v>
      </c>
      <c r="Z35">
        <v>2796.97</v>
      </c>
      <c r="AB35">
        <v>837757</v>
      </c>
      <c r="AC35">
        <v>41575</v>
      </c>
      <c r="AD35">
        <v>1327194</v>
      </c>
      <c r="AE35">
        <v>7920</v>
      </c>
      <c r="AF35">
        <v>8082</v>
      </c>
      <c r="AG35">
        <v>840117.55</v>
      </c>
      <c r="AH35">
        <v>123646.58</v>
      </c>
      <c r="AJ35">
        <v>1321.7</v>
      </c>
      <c r="AK35" s="123">
        <f t="shared" si="1"/>
        <v>1381491.6099999999</v>
      </c>
      <c r="AL35" s="181">
        <f t="shared" si="2"/>
        <v>43900</v>
      </c>
      <c r="AM35" s="142">
        <f t="shared" si="3"/>
        <v>1337591.6099999999</v>
      </c>
      <c r="AN35" s="182">
        <f t="shared" si="4"/>
        <v>2903821.09</v>
      </c>
      <c r="AO35" s="183">
        <f t="shared" si="5"/>
        <v>2308281.83</v>
      </c>
      <c r="AP35" s="125">
        <f t="shared" si="6"/>
        <v>595539.25999999978</v>
      </c>
    </row>
    <row r="36" spans="1:42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2373</v>
      </c>
      <c r="F36">
        <v>1010428.42</v>
      </c>
      <c r="G36">
        <v>38706</v>
      </c>
      <c r="H36">
        <v>21096.43</v>
      </c>
      <c r="K36">
        <v>492369.14</v>
      </c>
      <c r="L36">
        <v>89625.31</v>
      </c>
      <c r="P36">
        <v>17725</v>
      </c>
      <c r="R36">
        <v>435</v>
      </c>
      <c r="T36">
        <v>317642</v>
      </c>
      <c r="U36">
        <v>-150</v>
      </c>
      <c r="V36">
        <v>-1259725.79</v>
      </c>
      <c r="W36">
        <v>2321309.19</v>
      </c>
      <c r="X36">
        <v>845047.82</v>
      </c>
      <c r="Z36">
        <v>2135.63</v>
      </c>
      <c r="AB36">
        <v>502287.91</v>
      </c>
      <c r="AC36">
        <v>84180</v>
      </c>
      <c r="AD36">
        <v>644286.91</v>
      </c>
      <c r="AE36">
        <v>480</v>
      </c>
      <c r="AF36">
        <v>2172</v>
      </c>
      <c r="AG36">
        <v>374058.25</v>
      </c>
      <c r="AH36">
        <v>70199.3</v>
      </c>
      <c r="AJ36">
        <v>87465</v>
      </c>
      <c r="AK36" s="123">
        <f t="shared" si="1"/>
        <v>1070230.8499999999</v>
      </c>
      <c r="AL36" s="181">
        <f t="shared" si="2"/>
        <v>18160</v>
      </c>
      <c r="AM36" s="142">
        <f t="shared" si="3"/>
        <v>1052070.8499999999</v>
      </c>
      <c r="AN36" s="182">
        <f t="shared" si="4"/>
        <v>1433651.3599999999</v>
      </c>
      <c r="AO36" s="183">
        <f t="shared" si="5"/>
        <v>1178661.46</v>
      </c>
      <c r="AP36" s="125">
        <f t="shared" si="6"/>
        <v>254989.89999999991</v>
      </c>
    </row>
    <row r="37" spans="1:42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2374</v>
      </c>
      <c r="F37">
        <v>766299.18</v>
      </c>
      <c r="G37">
        <v>73122.5</v>
      </c>
      <c r="H37">
        <v>47668.22</v>
      </c>
      <c r="K37">
        <v>191090.97</v>
      </c>
      <c r="L37">
        <v>191277.95</v>
      </c>
      <c r="O37">
        <v>28950</v>
      </c>
      <c r="P37">
        <v>9700</v>
      </c>
      <c r="R37">
        <v>2388</v>
      </c>
      <c r="V37">
        <v>-744586.93</v>
      </c>
      <c r="W37">
        <v>2139773.89</v>
      </c>
      <c r="X37">
        <v>602696.44999999995</v>
      </c>
      <c r="Z37">
        <v>2378.08</v>
      </c>
      <c r="AC37">
        <v>1000</v>
      </c>
      <c r="AD37">
        <v>161039</v>
      </c>
      <c r="AE37">
        <v>11265</v>
      </c>
      <c r="AF37">
        <v>2374</v>
      </c>
      <c r="AG37">
        <v>459237.44</v>
      </c>
      <c r="AH37">
        <v>138925.23000000001</v>
      </c>
      <c r="AK37" s="123">
        <f t="shared" si="1"/>
        <v>887089.9</v>
      </c>
      <c r="AL37" s="181">
        <f t="shared" si="2"/>
        <v>41038</v>
      </c>
      <c r="AM37" s="142">
        <f t="shared" si="3"/>
        <v>846051.9</v>
      </c>
      <c r="AN37" s="182">
        <f t="shared" si="4"/>
        <v>606074.52999999991</v>
      </c>
      <c r="AO37" s="183">
        <f t="shared" si="5"/>
        <v>772840.66999999993</v>
      </c>
      <c r="AP37" s="125">
        <f t="shared" si="6"/>
        <v>-166766.14000000001</v>
      </c>
    </row>
    <row r="38" spans="1:42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2375</v>
      </c>
      <c r="F38">
        <v>952509.89</v>
      </c>
      <c r="G38">
        <v>32908.68</v>
      </c>
      <c r="H38">
        <v>15269.74</v>
      </c>
      <c r="K38">
        <v>220540.45</v>
      </c>
      <c r="L38">
        <v>165343.29</v>
      </c>
      <c r="O38">
        <v>7000</v>
      </c>
      <c r="P38">
        <v>18860.099999999999</v>
      </c>
      <c r="R38">
        <v>972</v>
      </c>
      <c r="V38">
        <v>1060172.7</v>
      </c>
      <c r="W38">
        <v>293207.49</v>
      </c>
      <c r="X38">
        <v>448419.31</v>
      </c>
      <c r="Z38">
        <v>4173.0600000000004</v>
      </c>
      <c r="AC38">
        <v>3000</v>
      </c>
      <c r="AE38">
        <v>13565</v>
      </c>
      <c r="AF38">
        <v>2974</v>
      </c>
      <c r="AG38">
        <v>368257.95</v>
      </c>
      <c r="AH38">
        <v>64435.66</v>
      </c>
      <c r="AK38" s="123">
        <f t="shared" si="1"/>
        <v>1000688.31</v>
      </c>
      <c r="AL38" s="181">
        <f t="shared" si="2"/>
        <v>26832.1</v>
      </c>
      <c r="AM38" s="142">
        <f t="shared" si="3"/>
        <v>973856.21000000008</v>
      </c>
      <c r="AN38" s="182">
        <f t="shared" si="4"/>
        <v>455592.37</v>
      </c>
      <c r="AO38" s="183">
        <f t="shared" si="5"/>
        <v>449232.61</v>
      </c>
      <c r="AP38" s="125">
        <f t="shared" si="6"/>
        <v>6359.7600000000093</v>
      </c>
    </row>
    <row r="39" spans="1:42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2376</v>
      </c>
      <c r="F39">
        <v>2350889.4900000002</v>
      </c>
      <c r="G39">
        <v>138071.46</v>
      </c>
      <c r="H39">
        <v>89403.69</v>
      </c>
      <c r="K39">
        <v>477608.81</v>
      </c>
      <c r="L39">
        <v>373395.97</v>
      </c>
      <c r="O39">
        <v>149210</v>
      </c>
      <c r="P39">
        <v>45029.75</v>
      </c>
      <c r="R39">
        <v>6227</v>
      </c>
      <c r="V39">
        <v>1087964.29</v>
      </c>
      <c r="W39">
        <v>2217512.62</v>
      </c>
      <c r="X39">
        <v>1031335.11</v>
      </c>
      <c r="Y39">
        <v>121110</v>
      </c>
      <c r="Z39">
        <v>6759.02</v>
      </c>
      <c r="AC39">
        <v>0.01</v>
      </c>
      <c r="AD39">
        <v>89442</v>
      </c>
      <c r="AE39">
        <v>2280</v>
      </c>
      <c r="AF39">
        <v>3660</v>
      </c>
      <c r="AG39">
        <v>996791.66</v>
      </c>
      <c r="AH39">
        <v>143604.72</v>
      </c>
      <c r="AK39" s="123">
        <f t="shared" si="1"/>
        <v>2578364.64</v>
      </c>
      <c r="AL39" s="181">
        <f t="shared" si="2"/>
        <v>200466.75</v>
      </c>
      <c r="AM39" s="142">
        <f t="shared" si="3"/>
        <v>2377897.89</v>
      </c>
      <c r="AN39" s="182">
        <f t="shared" si="4"/>
        <v>1159204.1399999999</v>
      </c>
      <c r="AO39" s="183">
        <f t="shared" si="5"/>
        <v>1235778.3800000001</v>
      </c>
      <c r="AP39" s="125">
        <f t="shared" si="6"/>
        <v>-76574.240000000224</v>
      </c>
    </row>
    <row r="40" spans="1:42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2377</v>
      </c>
      <c r="F40">
        <v>349997.91</v>
      </c>
      <c r="G40">
        <v>91185.279999999999</v>
      </c>
      <c r="H40">
        <v>86559.43</v>
      </c>
      <c r="K40">
        <v>346676.02</v>
      </c>
      <c r="L40">
        <v>317881.40999999997</v>
      </c>
      <c r="O40">
        <v>15900</v>
      </c>
      <c r="P40">
        <v>31950.71</v>
      </c>
      <c r="R40">
        <v>7941</v>
      </c>
      <c r="V40">
        <v>-322495.01</v>
      </c>
      <c r="W40">
        <v>1921030.3</v>
      </c>
      <c r="X40">
        <v>1049455.77</v>
      </c>
      <c r="Z40">
        <v>1775.95</v>
      </c>
      <c r="AD40">
        <v>423409</v>
      </c>
      <c r="AE40">
        <v>26415</v>
      </c>
      <c r="AF40">
        <v>13403.61</v>
      </c>
      <c r="AG40">
        <v>829345.56</v>
      </c>
      <c r="AH40">
        <v>125685.5</v>
      </c>
      <c r="AJ40">
        <v>95000</v>
      </c>
      <c r="AK40" s="123">
        <f t="shared" si="1"/>
        <v>527742.61999999988</v>
      </c>
      <c r="AL40" s="181">
        <f t="shared" si="2"/>
        <v>55791.71</v>
      </c>
      <c r="AM40" s="142">
        <f t="shared" si="3"/>
        <v>471950.90999999986</v>
      </c>
      <c r="AN40" s="182">
        <f t="shared" si="4"/>
        <v>1051231.72</v>
      </c>
      <c r="AO40" s="183">
        <f t="shared" si="5"/>
        <v>1513258.67</v>
      </c>
      <c r="AP40" s="125">
        <f t="shared" si="6"/>
        <v>-462026.94999999995</v>
      </c>
    </row>
    <row r="41" spans="1:42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2378</v>
      </c>
      <c r="F41">
        <v>581910.68000000005</v>
      </c>
      <c r="G41">
        <v>14124.8</v>
      </c>
      <c r="H41">
        <v>68642.73</v>
      </c>
      <c r="K41">
        <v>343782.38</v>
      </c>
      <c r="L41">
        <v>261865.19</v>
      </c>
      <c r="O41">
        <v>15518</v>
      </c>
      <c r="P41">
        <v>32316.5</v>
      </c>
      <c r="R41">
        <v>2718</v>
      </c>
      <c r="V41">
        <v>-664263.6</v>
      </c>
      <c r="W41">
        <v>1915444.77</v>
      </c>
      <c r="X41">
        <v>1196790.23</v>
      </c>
      <c r="Y41">
        <v>43306</v>
      </c>
      <c r="Z41">
        <v>968.01</v>
      </c>
      <c r="AD41">
        <v>407245</v>
      </c>
      <c r="AE41">
        <v>21645</v>
      </c>
      <c r="AF41">
        <v>6670</v>
      </c>
      <c r="AG41">
        <v>663198.13</v>
      </c>
      <c r="AH41">
        <v>173714</v>
      </c>
      <c r="AK41" s="123">
        <f t="shared" si="1"/>
        <v>664678.21000000008</v>
      </c>
      <c r="AL41" s="181">
        <f t="shared" si="2"/>
        <v>50552.5</v>
      </c>
      <c r="AM41" s="142">
        <f t="shared" si="3"/>
        <v>614125.71000000008</v>
      </c>
      <c r="AN41" s="182">
        <f t="shared" si="4"/>
        <v>1241064.24</v>
      </c>
      <c r="AO41" s="183">
        <f t="shared" si="5"/>
        <v>1272472.1299999999</v>
      </c>
      <c r="AP41" s="125">
        <f t="shared" si="6"/>
        <v>-31407.889999999898</v>
      </c>
    </row>
    <row r="42" spans="1:42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2379</v>
      </c>
      <c r="F42">
        <v>1204442.43</v>
      </c>
      <c r="G42">
        <v>78327.520000000004</v>
      </c>
      <c r="H42">
        <v>25189.81</v>
      </c>
      <c r="K42">
        <v>364037.99</v>
      </c>
      <c r="L42">
        <v>163617.57999999999</v>
      </c>
      <c r="O42">
        <v>9020</v>
      </c>
      <c r="P42">
        <v>24794</v>
      </c>
      <c r="R42">
        <v>1846</v>
      </c>
      <c r="V42">
        <v>139223.92000000001</v>
      </c>
      <c r="W42">
        <v>1650781.52</v>
      </c>
      <c r="X42">
        <v>1003029.83</v>
      </c>
      <c r="Y42">
        <v>46513.5</v>
      </c>
      <c r="Z42">
        <v>2567.4499999999998</v>
      </c>
      <c r="AD42">
        <v>434955</v>
      </c>
      <c r="AE42">
        <v>7660</v>
      </c>
      <c r="AF42">
        <v>2102</v>
      </c>
      <c r="AG42">
        <v>507331.7</v>
      </c>
      <c r="AH42">
        <v>90112.19</v>
      </c>
      <c r="AK42" s="123">
        <f t="shared" si="1"/>
        <v>1307959.76</v>
      </c>
      <c r="AL42" s="181">
        <f t="shared" si="2"/>
        <v>35660</v>
      </c>
      <c r="AM42" s="142">
        <f t="shared" si="3"/>
        <v>1272299.76</v>
      </c>
      <c r="AN42" s="182">
        <f t="shared" si="4"/>
        <v>1052110.78</v>
      </c>
      <c r="AO42" s="183">
        <f t="shared" si="5"/>
        <v>1042160.8899999999</v>
      </c>
      <c r="AP42" s="125">
        <f t="shared" si="6"/>
        <v>9949.8900000001304</v>
      </c>
    </row>
    <row r="43" spans="1:42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2380</v>
      </c>
      <c r="F43">
        <v>2038472.8</v>
      </c>
      <c r="G43">
        <v>90599.28</v>
      </c>
      <c r="H43">
        <v>78000.759999999995</v>
      </c>
      <c r="K43">
        <v>353511.16</v>
      </c>
      <c r="L43">
        <v>200309.29</v>
      </c>
      <c r="O43">
        <v>12254</v>
      </c>
      <c r="P43">
        <v>26904.04</v>
      </c>
      <c r="R43">
        <v>1456</v>
      </c>
      <c r="V43">
        <v>637281.39</v>
      </c>
      <c r="W43">
        <v>2032099.69</v>
      </c>
      <c r="X43">
        <v>771252.3</v>
      </c>
      <c r="Y43">
        <v>91806.2</v>
      </c>
      <c r="Z43">
        <v>5538.09</v>
      </c>
      <c r="AC43">
        <v>1000.01</v>
      </c>
      <c r="AD43">
        <v>67721</v>
      </c>
      <c r="AE43">
        <v>12985</v>
      </c>
      <c r="AF43">
        <v>1774</v>
      </c>
      <c r="AG43">
        <v>591006.19999999995</v>
      </c>
      <c r="AH43">
        <v>105287.23</v>
      </c>
      <c r="AJ43">
        <v>39925</v>
      </c>
      <c r="AK43" s="123">
        <f t="shared" si="1"/>
        <v>2207072.84</v>
      </c>
      <c r="AL43" s="181">
        <f t="shared" si="2"/>
        <v>40614.04</v>
      </c>
      <c r="AM43" s="142">
        <f t="shared" si="3"/>
        <v>2166458.7999999998</v>
      </c>
      <c r="AN43" s="182">
        <f t="shared" si="4"/>
        <v>869596.6</v>
      </c>
      <c r="AO43" s="183">
        <f t="shared" si="5"/>
        <v>818698.42999999993</v>
      </c>
      <c r="AP43" s="125">
        <f t="shared" si="6"/>
        <v>50898.170000000042</v>
      </c>
    </row>
    <row r="44" spans="1:42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2381</v>
      </c>
      <c r="F44">
        <v>1497313.05</v>
      </c>
      <c r="G44">
        <v>188727.94</v>
      </c>
      <c r="H44">
        <v>25766.79</v>
      </c>
      <c r="K44">
        <v>997305.6</v>
      </c>
      <c r="L44">
        <v>229559.51</v>
      </c>
      <c r="O44">
        <v>17300</v>
      </c>
      <c r="P44">
        <v>47243.55</v>
      </c>
      <c r="R44">
        <v>7008</v>
      </c>
      <c r="V44">
        <v>3941624.83</v>
      </c>
      <c r="W44">
        <v>1174038.5</v>
      </c>
      <c r="X44">
        <v>1041017.16</v>
      </c>
      <c r="Y44">
        <v>177985</v>
      </c>
      <c r="Z44">
        <v>8731.57</v>
      </c>
      <c r="AD44">
        <v>330050.05</v>
      </c>
      <c r="AE44">
        <v>18830</v>
      </c>
      <c r="AF44">
        <v>6676</v>
      </c>
      <c r="AG44">
        <v>2746903.89</v>
      </c>
      <c r="AH44">
        <v>156115.78</v>
      </c>
      <c r="AJ44">
        <v>217700</v>
      </c>
      <c r="AK44" s="123">
        <f t="shared" si="1"/>
        <v>1711807.78</v>
      </c>
      <c r="AL44" s="181">
        <f t="shared" si="2"/>
        <v>71551.55</v>
      </c>
      <c r="AM44" s="142">
        <f t="shared" si="3"/>
        <v>1640256.23</v>
      </c>
      <c r="AN44" s="182">
        <f t="shared" si="4"/>
        <v>1227733.7300000002</v>
      </c>
      <c r="AO44" s="183">
        <f t="shared" si="5"/>
        <v>3476275.7199999997</v>
      </c>
      <c r="AP44" s="125">
        <f t="shared" si="6"/>
        <v>-2248541.9899999993</v>
      </c>
    </row>
    <row r="45" spans="1:42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2382</v>
      </c>
      <c r="F45">
        <v>3844142.6</v>
      </c>
      <c r="G45">
        <v>596253.62</v>
      </c>
      <c r="H45">
        <v>72842.5</v>
      </c>
      <c r="K45">
        <v>307380.18</v>
      </c>
      <c r="L45">
        <v>299093.96999999997</v>
      </c>
      <c r="O45">
        <v>15600</v>
      </c>
      <c r="P45">
        <v>53485.83</v>
      </c>
      <c r="R45">
        <v>11512</v>
      </c>
      <c r="V45">
        <v>1190780.3</v>
      </c>
      <c r="W45">
        <v>3795531.45</v>
      </c>
      <c r="X45">
        <v>1504324.38</v>
      </c>
      <c r="Y45">
        <v>197938</v>
      </c>
      <c r="Z45">
        <v>10531.34</v>
      </c>
      <c r="AC45">
        <v>2600</v>
      </c>
      <c r="AD45">
        <v>434300</v>
      </c>
      <c r="AE45">
        <v>30665</v>
      </c>
      <c r="AF45">
        <v>9564</v>
      </c>
      <c r="AG45">
        <v>994472.69</v>
      </c>
      <c r="AH45">
        <v>193588.74</v>
      </c>
      <c r="AK45" s="123">
        <f t="shared" si="1"/>
        <v>4513238.72</v>
      </c>
      <c r="AL45" s="181">
        <f t="shared" si="2"/>
        <v>80597.83</v>
      </c>
      <c r="AM45" s="142">
        <f t="shared" si="3"/>
        <v>4432640.8899999997</v>
      </c>
      <c r="AN45" s="182">
        <f t="shared" si="4"/>
        <v>1715393.72</v>
      </c>
      <c r="AO45" s="183">
        <f t="shared" si="5"/>
        <v>1662590.43</v>
      </c>
      <c r="AP45" s="125">
        <f t="shared" si="6"/>
        <v>52803.290000000037</v>
      </c>
    </row>
    <row r="46" spans="1:42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2383</v>
      </c>
      <c r="F46">
        <v>952285.65</v>
      </c>
      <c r="G46">
        <v>463683.3</v>
      </c>
      <c r="H46">
        <v>96485.61</v>
      </c>
      <c r="K46">
        <v>187718.74</v>
      </c>
      <c r="L46">
        <v>183213.79</v>
      </c>
      <c r="O46">
        <v>15132</v>
      </c>
      <c r="P46">
        <v>35151</v>
      </c>
      <c r="R46">
        <v>4522.5</v>
      </c>
      <c r="V46">
        <v>1865590.33</v>
      </c>
      <c r="W46">
        <v>1606269.64</v>
      </c>
      <c r="X46">
        <v>827886.6</v>
      </c>
      <c r="Z46">
        <v>8218.6</v>
      </c>
      <c r="AC46">
        <v>22000</v>
      </c>
      <c r="AD46">
        <v>64000</v>
      </c>
      <c r="AE46">
        <v>19700</v>
      </c>
      <c r="AF46">
        <v>6606</v>
      </c>
      <c r="AG46">
        <v>2266978.6</v>
      </c>
      <c r="AH46">
        <v>105578.98</v>
      </c>
      <c r="AJ46">
        <v>38520</v>
      </c>
      <c r="AK46" s="123">
        <f t="shared" si="1"/>
        <v>1512454.56</v>
      </c>
      <c r="AL46" s="181">
        <f t="shared" si="2"/>
        <v>54805.5</v>
      </c>
      <c r="AM46" s="142">
        <f t="shared" si="3"/>
        <v>1457649.06</v>
      </c>
      <c r="AN46" s="182">
        <f t="shared" si="4"/>
        <v>858105.2</v>
      </c>
      <c r="AO46" s="183">
        <f t="shared" si="5"/>
        <v>2501383.58</v>
      </c>
      <c r="AP46" s="125">
        <f t="shared" si="6"/>
        <v>-1643278.3800000001</v>
      </c>
    </row>
    <row r="47" spans="1:42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2384</v>
      </c>
      <c r="F47">
        <v>408058.89</v>
      </c>
      <c r="G47">
        <v>154010.64000000001</v>
      </c>
      <c r="H47">
        <v>27104.71</v>
      </c>
      <c r="K47">
        <v>315911.65000000002</v>
      </c>
      <c r="L47">
        <v>135627.96</v>
      </c>
      <c r="O47">
        <v>13500</v>
      </c>
      <c r="P47">
        <v>31217.78</v>
      </c>
      <c r="R47">
        <v>11039</v>
      </c>
      <c r="V47">
        <v>-1585862.99</v>
      </c>
      <c r="W47">
        <v>2640334.33</v>
      </c>
      <c r="X47">
        <v>634938.12</v>
      </c>
      <c r="Y47">
        <v>208250</v>
      </c>
      <c r="Z47">
        <v>869.89</v>
      </c>
      <c r="AC47">
        <v>1500</v>
      </c>
      <c r="AE47">
        <v>13965</v>
      </c>
      <c r="AF47">
        <v>2874</v>
      </c>
      <c r="AG47">
        <v>802447.14</v>
      </c>
      <c r="AH47">
        <v>95786.14</v>
      </c>
      <c r="AK47" s="123">
        <f t="shared" si="1"/>
        <v>589174.24</v>
      </c>
      <c r="AL47" s="181">
        <f t="shared" si="2"/>
        <v>55756.78</v>
      </c>
      <c r="AM47" s="142">
        <f t="shared" si="3"/>
        <v>533417.46</v>
      </c>
      <c r="AN47" s="182">
        <f t="shared" si="4"/>
        <v>845558.01</v>
      </c>
      <c r="AO47" s="183">
        <f t="shared" si="5"/>
        <v>915072.28</v>
      </c>
      <c r="AP47" s="125">
        <f t="shared" si="6"/>
        <v>-69514.270000000019</v>
      </c>
    </row>
    <row r="48" spans="1:42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2385</v>
      </c>
      <c r="F48">
        <v>1040582.88</v>
      </c>
      <c r="G48">
        <v>88018.82</v>
      </c>
      <c r="H48">
        <v>20083.580000000002</v>
      </c>
      <c r="K48">
        <v>858464.47</v>
      </c>
      <c r="L48">
        <v>191113.9</v>
      </c>
      <c r="O48">
        <v>12420</v>
      </c>
      <c r="P48">
        <v>31479.5</v>
      </c>
      <c r="R48">
        <v>2288</v>
      </c>
      <c r="V48">
        <v>307548.71999999997</v>
      </c>
      <c r="W48">
        <v>2029021.21</v>
      </c>
      <c r="X48">
        <v>603749.29</v>
      </c>
      <c r="Y48">
        <v>130449</v>
      </c>
      <c r="Z48">
        <v>3070.13</v>
      </c>
      <c r="AD48">
        <v>195940</v>
      </c>
      <c r="AE48">
        <v>11505</v>
      </c>
      <c r="AF48">
        <v>3334</v>
      </c>
      <c r="AG48">
        <v>591858.23</v>
      </c>
      <c r="AH48">
        <v>119124.97</v>
      </c>
      <c r="AK48" s="123">
        <f t="shared" si="1"/>
        <v>1148685.28</v>
      </c>
      <c r="AL48" s="181">
        <f t="shared" si="2"/>
        <v>46187.5</v>
      </c>
      <c r="AM48" s="142">
        <f t="shared" si="3"/>
        <v>1102497.78</v>
      </c>
      <c r="AN48" s="182">
        <f t="shared" si="4"/>
        <v>737268.42</v>
      </c>
      <c r="AO48" s="183">
        <f t="shared" si="5"/>
        <v>921762.2</v>
      </c>
      <c r="AP48" s="125">
        <f t="shared" si="6"/>
        <v>-184493.77999999991</v>
      </c>
    </row>
    <row r="49" spans="1:42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2386</v>
      </c>
      <c r="F49">
        <v>496137.55</v>
      </c>
      <c r="G49">
        <v>0</v>
      </c>
      <c r="H49">
        <v>50148.27</v>
      </c>
      <c r="K49">
        <v>1648438.73</v>
      </c>
      <c r="L49">
        <v>96114.1</v>
      </c>
      <c r="O49">
        <v>8000</v>
      </c>
      <c r="P49">
        <v>36285</v>
      </c>
      <c r="R49">
        <v>0</v>
      </c>
      <c r="T49">
        <v>50350</v>
      </c>
      <c r="V49">
        <v>1571544.91</v>
      </c>
      <c r="W49">
        <v>849648.43</v>
      </c>
      <c r="X49">
        <v>515101.93</v>
      </c>
      <c r="Z49">
        <v>1321.32</v>
      </c>
      <c r="AB49">
        <v>329920</v>
      </c>
      <c r="AC49">
        <v>12000</v>
      </c>
      <c r="AD49">
        <v>414446</v>
      </c>
      <c r="AE49">
        <v>7400</v>
      </c>
      <c r="AF49">
        <v>6122</v>
      </c>
      <c r="AG49">
        <v>534739.23</v>
      </c>
      <c r="AH49">
        <v>119625.71</v>
      </c>
      <c r="AJ49">
        <v>1000</v>
      </c>
      <c r="AK49" s="123">
        <f t="shared" si="1"/>
        <v>546285.81999999995</v>
      </c>
      <c r="AL49" s="181">
        <f t="shared" si="2"/>
        <v>44285</v>
      </c>
      <c r="AM49" s="142">
        <f t="shared" si="3"/>
        <v>502000.81999999995</v>
      </c>
      <c r="AN49" s="182">
        <f t="shared" si="4"/>
        <v>858343.25</v>
      </c>
      <c r="AO49" s="183">
        <f t="shared" si="5"/>
        <v>1083332.94</v>
      </c>
      <c r="AP49" s="125">
        <f t="shared" si="6"/>
        <v>-224989.68999999994</v>
      </c>
    </row>
    <row r="50" spans="1:42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2387</v>
      </c>
      <c r="F50">
        <v>309058.43</v>
      </c>
      <c r="G50">
        <v>0</v>
      </c>
      <c r="H50">
        <v>27443.7</v>
      </c>
      <c r="K50">
        <v>162325.78</v>
      </c>
      <c r="L50">
        <v>87581.72</v>
      </c>
      <c r="O50">
        <v>23242</v>
      </c>
      <c r="P50">
        <v>12845</v>
      </c>
      <c r="R50">
        <v>0</v>
      </c>
      <c r="T50">
        <v>57620</v>
      </c>
      <c r="V50">
        <v>581871.26</v>
      </c>
      <c r="W50">
        <v>236925.61</v>
      </c>
      <c r="X50">
        <v>444729.04</v>
      </c>
      <c r="Z50">
        <v>1129.8499999999999</v>
      </c>
      <c r="AB50">
        <v>1803084</v>
      </c>
      <c r="AC50">
        <v>30200</v>
      </c>
      <c r="AD50">
        <v>1949760</v>
      </c>
      <c r="AG50">
        <v>618518.23</v>
      </c>
      <c r="AH50">
        <v>36958.9</v>
      </c>
      <c r="AK50" s="123">
        <f t="shared" si="1"/>
        <v>336502.13</v>
      </c>
      <c r="AL50" s="181">
        <f t="shared" si="2"/>
        <v>36087</v>
      </c>
      <c r="AM50" s="142">
        <f t="shared" si="3"/>
        <v>300415.13</v>
      </c>
      <c r="AN50" s="182">
        <f t="shared" si="4"/>
        <v>2279142.89</v>
      </c>
      <c r="AO50" s="183">
        <f t="shared" si="5"/>
        <v>2605237.13</v>
      </c>
      <c r="AP50" s="125">
        <f t="shared" si="6"/>
        <v>-326094.23999999976</v>
      </c>
    </row>
    <row r="51" spans="1:42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2388</v>
      </c>
      <c r="F51">
        <v>405986.33</v>
      </c>
      <c r="G51">
        <v>38592</v>
      </c>
      <c r="H51">
        <v>63840.85</v>
      </c>
      <c r="K51">
        <v>1229995.97</v>
      </c>
      <c r="L51">
        <v>83479.360000000001</v>
      </c>
      <c r="O51">
        <v>16960</v>
      </c>
      <c r="P51">
        <v>40960.730000000003</v>
      </c>
      <c r="R51">
        <v>0</v>
      </c>
      <c r="T51">
        <v>60000</v>
      </c>
      <c r="V51">
        <v>-116801.49</v>
      </c>
      <c r="W51">
        <v>1982889.72</v>
      </c>
      <c r="X51">
        <v>562415.68999999994</v>
      </c>
      <c r="Z51">
        <v>1138.71</v>
      </c>
      <c r="AB51">
        <v>951412</v>
      </c>
      <c r="AC51">
        <v>169800</v>
      </c>
      <c r="AD51">
        <v>1094031</v>
      </c>
      <c r="AE51">
        <v>3270</v>
      </c>
      <c r="AF51">
        <v>840</v>
      </c>
      <c r="AG51">
        <v>653161.9</v>
      </c>
      <c r="AH51">
        <v>95577.95</v>
      </c>
      <c r="AK51" s="123">
        <f t="shared" si="1"/>
        <v>508419.18</v>
      </c>
      <c r="AL51" s="181">
        <f t="shared" si="2"/>
        <v>57920.73</v>
      </c>
      <c r="AM51" s="142">
        <f t="shared" si="3"/>
        <v>450498.45</v>
      </c>
      <c r="AN51" s="182">
        <f t="shared" si="4"/>
        <v>1684766.4</v>
      </c>
      <c r="AO51" s="183">
        <f t="shared" si="5"/>
        <v>1846880.8499999999</v>
      </c>
      <c r="AP51" s="125">
        <f t="shared" si="6"/>
        <v>-162114.44999999995</v>
      </c>
    </row>
    <row r="52" spans="1:42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2389</v>
      </c>
      <c r="F52">
        <v>408234.82</v>
      </c>
      <c r="G52">
        <v>0</v>
      </c>
      <c r="H52">
        <v>43389.26</v>
      </c>
      <c r="K52">
        <v>182210.11</v>
      </c>
      <c r="L52">
        <v>83956.53</v>
      </c>
      <c r="O52">
        <v>17370</v>
      </c>
      <c r="P52">
        <v>27717.14</v>
      </c>
      <c r="R52">
        <v>0</v>
      </c>
      <c r="T52">
        <v>174230</v>
      </c>
      <c r="V52">
        <v>-1540854.86</v>
      </c>
      <c r="W52">
        <v>2283492.7400000002</v>
      </c>
      <c r="X52">
        <v>636501.18999999994</v>
      </c>
      <c r="Z52">
        <v>1170.93</v>
      </c>
      <c r="AB52">
        <v>833310</v>
      </c>
      <c r="AC52">
        <v>12000</v>
      </c>
      <c r="AD52">
        <v>1081050</v>
      </c>
      <c r="AE52">
        <v>840</v>
      </c>
      <c r="AG52">
        <v>598173.74</v>
      </c>
      <c r="AH52">
        <v>46082.68</v>
      </c>
      <c r="AJ52">
        <v>1000</v>
      </c>
      <c r="AK52" s="123">
        <f t="shared" si="1"/>
        <v>451624.08</v>
      </c>
      <c r="AL52" s="181">
        <f t="shared" si="2"/>
        <v>45087.14</v>
      </c>
      <c r="AM52" s="142">
        <f t="shared" si="3"/>
        <v>406536.94</v>
      </c>
      <c r="AN52" s="182">
        <f t="shared" si="4"/>
        <v>1482982.12</v>
      </c>
      <c r="AO52" s="183">
        <f t="shared" si="5"/>
        <v>1727146.42</v>
      </c>
      <c r="AP52" s="125">
        <f t="shared" si="6"/>
        <v>-244164.29999999981</v>
      </c>
    </row>
    <row r="53" spans="1:42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2390</v>
      </c>
      <c r="F53">
        <v>224692.48000000001</v>
      </c>
      <c r="G53">
        <v>0</v>
      </c>
      <c r="H53">
        <v>21717.279999999999</v>
      </c>
      <c r="K53">
        <v>162458.07</v>
      </c>
      <c r="L53">
        <v>-112052.93</v>
      </c>
      <c r="O53">
        <v>8800</v>
      </c>
      <c r="P53">
        <v>14060</v>
      </c>
      <c r="R53">
        <v>0</v>
      </c>
      <c r="T53">
        <v>48300</v>
      </c>
      <c r="V53">
        <v>127499.01</v>
      </c>
      <c r="W53">
        <v>355552.49</v>
      </c>
      <c r="X53">
        <v>423926.61</v>
      </c>
      <c r="Z53">
        <v>620.58000000000004</v>
      </c>
      <c r="AB53">
        <v>842352</v>
      </c>
      <c r="AD53">
        <v>950887</v>
      </c>
      <c r="AE53">
        <v>3190</v>
      </c>
      <c r="AF53">
        <v>2520</v>
      </c>
      <c r="AG53">
        <v>439096.32000000001</v>
      </c>
      <c r="AH53">
        <v>128602.47</v>
      </c>
      <c r="AK53" s="123">
        <f t="shared" si="1"/>
        <v>246409.76</v>
      </c>
      <c r="AL53" s="181">
        <f t="shared" si="2"/>
        <v>22860</v>
      </c>
      <c r="AM53" s="142">
        <f t="shared" si="3"/>
        <v>223549.76</v>
      </c>
      <c r="AN53" s="182">
        <f t="shared" si="4"/>
        <v>1266899.19</v>
      </c>
      <c r="AO53" s="183">
        <f t="shared" si="5"/>
        <v>1524295.79</v>
      </c>
      <c r="AP53" s="125">
        <f t="shared" ref="AP53:AP101" si="7">AN53-AO53</f>
        <v>-257396.60000000009</v>
      </c>
    </row>
    <row r="54" spans="1:42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2391</v>
      </c>
      <c r="F54">
        <v>778377.36</v>
      </c>
      <c r="G54">
        <v>385328.5</v>
      </c>
      <c r="H54">
        <v>25094.22</v>
      </c>
      <c r="K54">
        <v>571555.46</v>
      </c>
      <c r="L54">
        <v>86345.23</v>
      </c>
      <c r="O54">
        <v>44500</v>
      </c>
      <c r="P54">
        <v>30761.19</v>
      </c>
      <c r="Q54">
        <v>529058</v>
      </c>
      <c r="R54">
        <v>1108.5</v>
      </c>
      <c r="V54">
        <v>526110.28</v>
      </c>
      <c r="W54">
        <v>547255.34</v>
      </c>
      <c r="X54">
        <v>988260.69</v>
      </c>
      <c r="Y54">
        <v>79200</v>
      </c>
      <c r="Z54">
        <v>562.54</v>
      </c>
      <c r="AB54">
        <v>1466013</v>
      </c>
      <c r="AC54">
        <v>321870</v>
      </c>
      <c r="AD54">
        <v>1635933</v>
      </c>
      <c r="AE54">
        <v>13700</v>
      </c>
      <c r="AF54">
        <v>5672</v>
      </c>
      <c r="AG54">
        <v>973351.78</v>
      </c>
      <c r="AH54">
        <v>52441.99</v>
      </c>
      <c r="AJ54">
        <v>6900</v>
      </c>
      <c r="AK54" s="123">
        <f t="shared" si="1"/>
        <v>1188800.0799999998</v>
      </c>
      <c r="AL54" s="181">
        <f t="shared" si="2"/>
        <v>605427.68999999994</v>
      </c>
      <c r="AM54" s="142">
        <f t="shared" si="3"/>
        <v>583372.3899999999</v>
      </c>
      <c r="AN54" s="182">
        <f t="shared" si="4"/>
        <v>2855906.23</v>
      </c>
      <c r="AO54" s="183">
        <f t="shared" si="5"/>
        <v>2687998.7700000005</v>
      </c>
      <c r="AP54" s="125">
        <f t="shared" si="7"/>
        <v>167907.4599999995</v>
      </c>
    </row>
    <row r="55" spans="1:42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2392</v>
      </c>
      <c r="F55">
        <v>337409.52</v>
      </c>
      <c r="G55">
        <v>429386.6</v>
      </c>
      <c r="H55">
        <v>45381.120000000003</v>
      </c>
      <c r="K55">
        <v>63101.91</v>
      </c>
      <c r="L55">
        <v>106091.23</v>
      </c>
      <c r="O55">
        <v>35600</v>
      </c>
      <c r="P55">
        <v>52629.96</v>
      </c>
      <c r="Q55">
        <v>63483</v>
      </c>
      <c r="R55">
        <v>206.82</v>
      </c>
      <c r="V55">
        <v>153452.99</v>
      </c>
      <c r="W55">
        <v>432862.99</v>
      </c>
      <c r="X55">
        <v>935414.19</v>
      </c>
      <c r="Y55">
        <v>109260</v>
      </c>
      <c r="Z55">
        <v>818.29</v>
      </c>
      <c r="AB55">
        <v>524702.5</v>
      </c>
      <c r="AC55">
        <v>292467</v>
      </c>
      <c r="AD55">
        <v>686792.5</v>
      </c>
      <c r="AE55">
        <v>13232</v>
      </c>
      <c r="AF55">
        <v>13416</v>
      </c>
      <c r="AG55">
        <v>865215.12</v>
      </c>
      <c r="AH55">
        <v>34671.74</v>
      </c>
      <c r="AJ55">
        <v>6200</v>
      </c>
      <c r="AK55" s="123">
        <f t="shared" si="1"/>
        <v>812177.24</v>
      </c>
      <c r="AL55" s="181">
        <f t="shared" si="2"/>
        <v>151919.78</v>
      </c>
      <c r="AM55" s="142">
        <f t="shared" si="3"/>
        <v>660257.46</v>
      </c>
      <c r="AN55" s="182">
        <f t="shared" si="4"/>
        <v>1862661.98</v>
      </c>
      <c r="AO55" s="183">
        <f t="shared" si="5"/>
        <v>1619527.36</v>
      </c>
      <c r="AP55" s="125">
        <f t="shared" si="7"/>
        <v>243134.61999999988</v>
      </c>
    </row>
    <row r="56" spans="1:42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2393</v>
      </c>
      <c r="F56">
        <v>177706.21</v>
      </c>
      <c r="G56">
        <v>74585.37</v>
      </c>
      <c r="H56">
        <v>24436.18</v>
      </c>
      <c r="K56">
        <v>257039.64</v>
      </c>
      <c r="L56">
        <v>64688.99</v>
      </c>
      <c r="O56">
        <v>17500</v>
      </c>
      <c r="P56">
        <v>37943.480000000003</v>
      </c>
      <c r="Q56">
        <v>65310</v>
      </c>
      <c r="R56">
        <v>4868.3999999999996</v>
      </c>
      <c r="V56">
        <v>-545206.59</v>
      </c>
      <c r="W56">
        <v>923490.75</v>
      </c>
      <c r="X56">
        <v>748581.73</v>
      </c>
      <c r="Y56">
        <v>84000</v>
      </c>
      <c r="Z56">
        <v>448.22</v>
      </c>
      <c r="AB56">
        <v>905075.5</v>
      </c>
      <c r="AC56">
        <v>85200</v>
      </c>
      <c r="AD56">
        <v>917075.5</v>
      </c>
      <c r="AE56">
        <v>20880</v>
      </c>
      <c r="AF56">
        <v>8984</v>
      </c>
      <c r="AG56">
        <v>742417.09</v>
      </c>
      <c r="AH56">
        <v>32071.51</v>
      </c>
      <c r="AJ56">
        <v>7327</v>
      </c>
      <c r="AK56" s="123">
        <f t="shared" si="1"/>
        <v>276727.76</v>
      </c>
      <c r="AL56" s="181">
        <f t="shared" si="2"/>
        <v>125621.88</v>
      </c>
      <c r="AM56" s="142">
        <f t="shared" si="3"/>
        <v>151105.88</v>
      </c>
      <c r="AN56" s="182">
        <f t="shared" si="4"/>
        <v>1823305.45</v>
      </c>
      <c r="AO56" s="183">
        <f t="shared" si="5"/>
        <v>1728755.0999999999</v>
      </c>
      <c r="AP56" s="125">
        <f t="shared" si="7"/>
        <v>94550.350000000093</v>
      </c>
    </row>
    <row r="57" spans="1:42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2394</v>
      </c>
      <c r="F57">
        <v>455928.77</v>
      </c>
      <c r="G57">
        <v>318268</v>
      </c>
      <c r="H57">
        <v>33468.519999999997</v>
      </c>
      <c r="K57">
        <v>30638.99</v>
      </c>
      <c r="L57">
        <v>113296.51</v>
      </c>
      <c r="O57">
        <v>46900</v>
      </c>
      <c r="P57">
        <v>43302.21</v>
      </c>
      <c r="Q57">
        <v>54560</v>
      </c>
      <c r="R57">
        <v>8343.08</v>
      </c>
      <c r="V57">
        <v>-102841.49</v>
      </c>
      <c r="W57">
        <v>606181.84</v>
      </c>
      <c r="X57">
        <v>825216.76</v>
      </c>
      <c r="Y57">
        <v>15598.2</v>
      </c>
      <c r="Z57">
        <v>963.9</v>
      </c>
      <c r="AB57">
        <v>292432</v>
      </c>
      <c r="AC57">
        <v>462522</v>
      </c>
      <c r="AD57">
        <v>650216</v>
      </c>
      <c r="AE57">
        <v>26665</v>
      </c>
      <c r="AF57">
        <v>14860</v>
      </c>
      <c r="AG57">
        <v>562953.93999999994</v>
      </c>
      <c r="AH57">
        <v>39752.769999999997</v>
      </c>
      <c r="AJ57">
        <v>7130</v>
      </c>
      <c r="AK57" s="123">
        <f t="shared" si="1"/>
        <v>807665.29</v>
      </c>
      <c r="AL57" s="181">
        <f t="shared" si="2"/>
        <v>153105.28999999998</v>
      </c>
      <c r="AM57" s="142">
        <f t="shared" si="3"/>
        <v>654560</v>
      </c>
      <c r="AN57" s="182">
        <f t="shared" si="4"/>
        <v>1596732.8599999999</v>
      </c>
      <c r="AO57" s="183">
        <f t="shared" si="5"/>
        <v>1301577.71</v>
      </c>
      <c r="AP57" s="125">
        <f t="shared" si="7"/>
        <v>295155.14999999991</v>
      </c>
    </row>
    <row r="58" spans="1:42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2395</v>
      </c>
      <c r="F58">
        <v>831710.48</v>
      </c>
      <c r="G58">
        <v>425399.82</v>
      </c>
      <c r="H58">
        <v>22165.200000000001</v>
      </c>
      <c r="K58">
        <v>258595.94</v>
      </c>
      <c r="L58">
        <v>421619.9</v>
      </c>
      <c r="O58">
        <v>40200</v>
      </c>
      <c r="P58">
        <v>71446.58</v>
      </c>
      <c r="Q58">
        <v>366424</v>
      </c>
      <c r="R58">
        <v>16199.5</v>
      </c>
      <c r="V58">
        <v>-818103.61</v>
      </c>
      <c r="W58">
        <v>1832865.74</v>
      </c>
      <c r="X58">
        <v>1284531.8899999999</v>
      </c>
      <c r="Z58">
        <v>1179.44</v>
      </c>
      <c r="AB58">
        <v>1313238.6000000001</v>
      </c>
      <c r="AC58">
        <v>489080</v>
      </c>
      <c r="AD58">
        <v>1550497.6</v>
      </c>
      <c r="AE58">
        <v>21571</v>
      </c>
      <c r="AF58">
        <v>9640</v>
      </c>
      <c r="AG58">
        <v>937958.64</v>
      </c>
      <c r="AH58">
        <v>111703.56</v>
      </c>
      <c r="AJ58">
        <v>6200</v>
      </c>
      <c r="AK58" s="123">
        <f t="shared" si="1"/>
        <v>1279275.5</v>
      </c>
      <c r="AL58" s="181">
        <f t="shared" si="2"/>
        <v>494270.08</v>
      </c>
      <c r="AM58" s="142">
        <f t="shared" si="3"/>
        <v>785005.41999999993</v>
      </c>
      <c r="AN58" s="182">
        <f t="shared" si="4"/>
        <v>3088029.9299999997</v>
      </c>
      <c r="AO58" s="183">
        <f t="shared" si="5"/>
        <v>2637570.8000000003</v>
      </c>
      <c r="AP58" s="125">
        <f t="shared" si="7"/>
        <v>450459.12999999942</v>
      </c>
    </row>
    <row r="59" spans="1:42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2396</v>
      </c>
      <c r="F59">
        <v>671389.06</v>
      </c>
      <c r="G59">
        <v>0</v>
      </c>
      <c r="H59">
        <v>8890.4</v>
      </c>
      <c r="K59">
        <v>477885.5</v>
      </c>
      <c r="L59">
        <v>370218.17</v>
      </c>
      <c r="O59">
        <v>0</v>
      </c>
      <c r="P59">
        <v>71219.990000000005</v>
      </c>
      <c r="Q59">
        <v>2020</v>
      </c>
      <c r="R59">
        <v>567.22</v>
      </c>
      <c r="V59">
        <v>1139481.32</v>
      </c>
      <c r="X59">
        <v>618556.71</v>
      </c>
      <c r="Z59">
        <v>1525.89</v>
      </c>
      <c r="AA59">
        <v>450</v>
      </c>
      <c r="AC59">
        <v>539830</v>
      </c>
      <c r="AD59">
        <v>101514</v>
      </c>
      <c r="AE59">
        <v>1426.56</v>
      </c>
      <c r="AF59">
        <v>11094.6</v>
      </c>
      <c r="AG59">
        <v>630522</v>
      </c>
      <c r="AH59">
        <v>86578.84</v>
      </c>
      <c r="AJ59">
        <v>14132</v>
      </c>
      <c r="AK59" s="123">
        <f t="shared" si="1"/>
        <v>680279.46000000008</v>
      </c>
      <c r="AL59" s="181">
        <f t="shared" si="2"/>
        <v>73807.210000000006</v>
      </c>
      <c r="AM59" s="142">
        <f t="shared" si="3"/>
        <v>606472.25000000012</v>
      </c>
      <c r="AN59" s="182">
        <f t="shared" si="4"/>
        <v>1160362.6000000001</v>
      </c>
      <c r="AO59" s="183">
        <f t="shared" si="5"/>
        <v>845268</v>
      </c>
      <c r="AP59" s="125">
        <f t="shared" si="7"/>
        <v>315094.60000000009</v>
      </c>
    </row>
    <row r="60" spans="1:42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2397</v>
      </c>
      <c r="F60">
        <v>726459.66</v>
      </c>
      <c r="G60">
        <v>0</v>
      </c>
      <c r="H60">
        <v>4807.8500000000004</v>
      </c>
      <c r="K60">
        <v>46382.27</v>
      </c>
      <c r="L60">
        <v>223985.68</v>
      </c>
      <c r="O60">
        <v>20830</v>
      </c>
      <c r="P60">
        <v>42878.52</v>
      </c>
      <c r="R60">
        <v>54.24</v>
      </c>
      <c r="T60">
        <v>139390</v>
      </c>
      <c r="V60">
        <v>763811.7</v>
      </c>
      <c r="X60">
        <v>854863.69</v>
      </c>
      <c r="Z60">
        <v>1099.1099999999999</v>
      </c>
      <c r="AA60">
        <v>210</v>
      </c>
      <c r="AB60">
        <v>17581950</v>
      </c>
      <c r="AC60">
        <v>34460</v>
      </c>
      <c r="AD60">
        <v>17645789</v>
      </c>
      <c r="AE60">
        <v>6848</v>
      </c>
      <c r="AF60">
        <v>8484</v>
      </c>
      <c r="AG60">
        <v>732972.06</v>
      </c>
      <c r="AH60">
        <v>43818.74</v>
      </c>
      <c r="AK60" s="123">
        <f t="shared" si="1"/>
        <v>731267.51</v>
      </c>
      <c r="AL60" s="181">
        <f t="shared" si="2"/>
        <v>63762.759999999995</v>
      </c>
      <c r="AM60" s="142">
        <f t="shared" si="3"/>
        <v>667504.75</v>
      </c>
      <c r="AN60" s="182">
        <f t="shared" si="4"/>
        <v>18472582.800000001</v>
      </c>
      <c r="AO60" s="183">
        <f t="shared" si="5"/>
        <v>18437911.799999997</v>
      </c>
      <c r="AP60" s="125">
        <f t="shared" si="7"/>
        <v>34671.000000003725</v>
      </c>
    </row>
    <row r="61" spans="1:42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2398</v>
      </c>
      <c r="F61">
        <v>462525.91</v>
      </c>
      <c r="G61">
        <v>0</v>
      </c>
      <c r="H61">
        <v>5020.6099999999997</v>
      </c>
      <c r="K61">
        <v>173541.88</v>
      </c>
      <c r="L61">
        <v>997552.37</v>
      </c>
      <c r="O61">
        <v>61770</v>
      </c>
      <c r="P61">
        <v>27848.93</v>
      </c>
      <c r="Q61">
        <v>129600</v>
      </c>
      <c r="R61">
        <v>2264.9899999999998</v>
      </c>
      <c r="V61">
        <v>-245737.32</v>
      </c>
      <c r="W61">
        <v>2038156.59</v>
      </c>
      <c r="X61">
        <v>569765.12</v>
      </c>
      <c r="Y61">
        <v>41700</v>
      </c>
      <c r="Z61">
        <v>1347.73</v>
      </c>
      <c r="AA61">
        <v>320</v>
      </c>
      <c r="AB61">
        <v>790670</v>
      </c>
      <c r="AC61">
        <v>1051240.1599999999</v>
      </c>
      <c r="AD61">
        <v>1327226</v>
      </c>
      <c r="AE61">
        <v>7640</v>
      </c>
      <c r="AG61">
        <v>1376732.83</v>
      </c>
      <c r="AH61">
        <v>101537.60000000001</v>
      </c>
      <c r="AJ61">
        <v>17169</v>
      </c>
      <c r="AK61" s="123">
        <f t="shared" si="1"/>
        <v>467546.51999999996</v>
      </c>
      <c r="AL61" s="181">
        <f t="shared" si="2"/>
        <v>221483.91999999998</v>
      </c>
      <c r="AM61" s="142">
        <f t="shared" si="3"/>
        <v>246062.59999999998</v>
      </c>
      <c r="AN61" s="182">
        <f t="shared" si="4"/>
        <v>2455043.0099999998</v>
      </c>
      <c r="AO61" s="183">
        <f t="shared" si="5"/>
        <v>2830305.43</v>
      </c>
      <c r="AP61" s="125">
        <f t="shared" si="7"/>
        <v>-375262.42000000039</v>
      </c>
    </row>
    <row r="62" spans="1:42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2399</v>
      </c>
      <c r="F62">
        <v>522742.21</v>
      </c>
      <c r="G62">
        <v>0</v>
      </c>
      <c r="H62">
        <v>5000</v>
      </c>
      <c r="K62">
        <v>677393.12</v>
      </c>
      <c r="L62">
        <v>119447.89</v>
      </c>
      <c r="P62">
        <v>5625.09</v>
      </c>
      <c r="R62">
        <v>500</v>
      </c>
      <c r="V62">
        <v>1115333.1200000001</v>
      </c>
      <c r="X62">
        <v>815269.21</v>
      </c>
      <c r="Y62">
        <v>60000</v>
      </c>
      <c r="Z62">
        <v>424</v>
      </c>
      <c r="AB62">
        <v>930130</v>
      </c>
      <c r="AC62">
        <v>27255</v>
      </c>
      <c r="AD62">
        <v>1159084</v>
      </c>
      <c r="AE62">
        <v>4400</v>
      </c>
      <c r="AF62">
        <v>9196</v>
      </c>
      <c r="AG62">
        <v>302496.96000000002</v>
      </c>
      <c r="AH62">
        <v>140006.24</v>
      </c>
      <c r="AJ62">
        <v>14770</v>
      </c>
      <c r="AK62" s="123">
        <f t="shared" si="1"/>
        <v>527742.21</v>
      </c>
      <c r="AL62" s="181">
        <f t="shared" si="2"/>
        <v>6125.09</v>
      </c>
      <c r="AM62" s="142">
        <f t="shared" si="3"/>
        <v>521617.11999999994</v>
      </c>
      <c r="AN62" s="182">
        <f t="shared" si="4"/>
        <v>1833078.21</v>
      </c>
      <c r="AO62" s="183">
        <f t="shared" si="5"/>
        <v>1629953.2</v>
      </c>
      <c r="AP62" s="125">
        <f t="shared" si="7"/>
        <v>203125.01</v>
      </c>
    </row>
    <row r="63" spans="1:42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2400</v>
      </c>
      <c r="F63">
        <v>454177.86</v>
      </c>
      <c r="G63">
        <v>0</v>
      </c>
      <c r="H63">
        <v>2000</v>
      </c>
      <c r="K63">
        <v>144565.69</v>
      </c>
      <c r="L63">
        <v>175001.79</v>
      </c>
      <c r="O63">
        <v>0</v>
      </c>
      <c r="P63">
        <v>27796.14</v>
      </c>
      <c r="R63">
        <v>365.28</v>
      </c>
      <c r="V63">
        <v>643542.09</v>
      </c>
      <c r="X63">
        <v>515696.52</v>
      </c>
      <c r="Z63">
        <v>607.9</v>
      </c>
      <c r="AB63">
        <v>532960</v>
      </c>
      <c r="AC63">
        <v>18775</v>
      </c>
      <c r="AD63">
        <v>606042</v>
      </c>
      <c r="AE63">
        <v>2088</v>
      </c>
      <c r="AF63">
        <v>160</v>
      </c>
      <c r="AG63">
        <v>288309.27</v>
      </c>
      <c r="AH63">
        <v>63338.32</v>
      </c>
      <c r="AJ63">
        <v>4060</v>
      </c>
      <c r="AK63" s="123">
        <f t="shared" si="1"/>
        <v>456177.86</v>
      </c>
      <c r="AL63" s="181">
        <f t="shared" si="2"/>
        <v>28161.42</v>
      </c>
      <c r="AM63" s="142">
        <f t="shared" si="3"/>
        <v>428016.44</v>
      </c>
      <c r="AN63" s="182">
        <f t="shared" si="4"/>
        <v>1068039.42</v>
      </c>
      <c r="AO63" s="183">
        <f t="shared" si="5"/>
        <v>963997.59</v>
      </c>
      <c r="AP63" s="125">
        <f t="shared" si="7"/>
        <v>104041.82999999996</v>
      </c>
    </row>
    <row r="64" spans="1:42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2401</v>
      </c>
      <c r="F64">
        <v>784631.29</v>
      </c>
      <c r="G64">
        <v>0</v>
      </c>
      <c r="H64">
        <v>25283.31</v>
      </c>
      <c r="K64">
        <v>73795.64</v>
      </c>
      <c r="L64">
        <v>272166.21000000002</v>
      </c>
      <c r="P64">
        <v>39748.36</v>
      </c>
      <c r="R64">
        <v>704</v>
      </c>
      <c r="T64">
        <v>33600</v>
      </c>
      <c r="V64">
        <v>1006611</v>
      </c>
      <c r="X64">
        <v>558097.46</v>
      </c>
      <c r="Z64">
        <v>1330.63</v>
      </c>
      <c r="AB64">
        <v>167520</v>
      </c>
      <c r="AC64">
        <v>16794</v>
      </c>
      <c r="AD64">
        <v>282324</v>
      </c>
      <c r="AE64">
        <v>10485.36</v>
      </c>
      <c r="AF64">
        <v>1810</v>
      </c>
      <c r="AG64">
        <v>237456.12</v>
      </c>
      <c r="AH64">
        <v>131713.51999999999</v>
      </c>
      <c r="AJ64">
        <v>4740</v>
      </c>
      <c r="AK64" s="123">
        <f t="shared" si="1"/>
        <v>809914.60000000009</v>
      </c>
      <c r="AL64" s="181">
        <f t="shared" si="2"/>
        <v>40452.36</v>
      </c>
      <c r="AM64" s="142">
        <f t="shared" si="3"/>
        <v>769462.24000000011</v>
      </c>
      <c r="AN64" s="182">
        <f t="shared" si="4"/>
        <v>743742.09</v>
      </c>
      <c r="AO64" s="183">
        <f t="shared" si="5"/>
        <v>668529</v>
      </c>
      <c r="AP64" s="125">
        <f t="shared" si="7"/>
        <v>75213.089999999967</v>
      </c>
    </row>
    <row r="65" spans="1:42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2402</v>
      </c>
      <c r="F65">
        <v>675847.87</v>
      </c>
      <c r="G65">
        <v>0</v>
      </c>
      <c r="H65">
        <v>9212.7099999999991</v>
      </c>
      <c r="K65">
        <v>208431.81</v>
      </c>
      <c r="L65">
        <v>107722.83</v>
      </c>
      <c r="P65">
        <v>44004.06</v>
      </c>
      <c r="R65">
        <v>123</v>
      </c>
      <c r="V65">
        <v>811804.63</v>
      </c>
      <c r="X65">
        <v>576585.63</v>
      </c>
      <c r="Y65">
        <v>36200</v>
      </c>
      <c r="Z65">
        <v>1017.75</v>
      </c>
      <c r="AB65">
        <v>990000</v>
      </c>
      <c r="AC65">
        <v>19715</v>
      </c>
      <c r="AD65">
        <v>1100282</v>
      </c>
      <c r="AE65">
        <v>11561</v>
      </c>
      <c r="AG65">
        <v>307670.71000000002</v>
      </c>
      <c r="AH65">
        <v>53641.14</v>
      </c>
      <c r="AJ65">
        <v>5080</v>
      </c>
      <c r="AK65" s="123">
        <f t="shared" si="1"/>
        <v>685060.58</v>
      </c>
      <c r="AL65" s="181">
        <f t="shared" si="2"/>
        <v>44127.06</v>
      </c>
      <c r="AM65" s="142">
        <f t="shared" si="3"/>
        <v>640933.52</v>
      </c>
      <c r="AN65" s="182">
        <f t="shared" si="4"/>
        <v>1623518.38</v>
      </c>
      <c r="AO65" s="183">
        <f t="shared" si="5"/>
        <v>1478234.8499999999</v>
      </c>
      <c r="AP65" s="125">
        <f t="shared" si="7"/>
        <v>145283.53000000003</v>
      </c>
    </row>
    <row r="66" spans="1:42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2403</v>
      </c>
      <c r="F66">
        <v>765951.59</v>
      </c>
      <c r="G66">
        <v>0</v>
      </c>
      <c r="H66">
        <v>65507.98</v>
      </c>
      <c r="K66">
        <v>780161.41</v>
      </c>
      <c r="L66">
        <v>546323.59</v>
      </c>
      <c r="O66">
        <v>0</v>
      </c>
      <c r="R66">
        <v>10728</v>
      </c>
      <c r="T66">
        <v>147100</v>
      </c>
      <c r="V66">
        <v>1058791.5900000001</v>
      </c>
      <c r="W66">
        <v>1047464</v>
      </c>
      <c r="X66">
        <v>888372.75</v>
      </c>
      <c r="Z66">
        <v>1832.01</v>
      </c>
      <c r="AB66">
        <v>507400</v>
      </c>
      <c r="AC66">
        <v>30</v>
      </c>
      <c r="AD66">
        <v>993390</v>
      </c>
      <c r="AG66">
        <v>438348.06</v>
      </c>
      <c r="AH66">
        <v>72035.72</v>
      </c>
      <c r="AK66" s="123">
        <f t="shared" si="1"/>
        <v>831459.57</v>
      </c>
      <c r="AL66" s="181">
        <f t="shared" si="2"/>
        <v>10728</v>
      </c>
      <c r="AM66" s="142">
        <f t="shared" si="3"/>
        <v>820731.57</v>
      </c>
      <c r="AN66" s="182">
        <f t="shared" si="4"/>
        <v>1397634.76</v>
      </c>
      <c r="AO66" s="183">
        <f t="shared" si="5"/>
        <v>1503773.78</v>
      </c>
      <c r="AP66" s="125">
        <f t="shared" si="7"/>
        <v>-106139.02000000002</v>
      </c>
    </row>
    <row r="67" spans="1:42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2404</v>
      </c>
      <c r="F67">
        <v>216504.87</v>
      </c>
      <c r="G67">
        <v>0</v>
      </c>
      <c r="H67">
        <v>69623.41</v>
      </c>
      <c r="K67">
        <v>1652871.31</v>
      </c>
      <c r="L67">
        <v>-2330508.9300000002</v>
      </c>
      <c r="R67">
        <v>6163.03</v>
      </c>
      <c r="V67">
        <v>-1707344.86</v>
      </c>
      <c r="W67">
        <v>1212550.31</v>
      </c>
      <c r="X67">
        <v>980167.92</v>
      </c>
      <c r="Z67">
        <v>455.86</v>
      </c>
      <c r="AB67">
        <v>2592794.7999999998</v>
      </c>
      <c r="AC67">
        <v>175200</v>
      </c>
      <c r="AD67">
        <v>2886539.8</v>
      </c>
      <c r="AE67">
        <v>10280</v>
      </c>
      <c r="AF67">
        <v>13148</v>
      </c>
      <c r="AG67">
        <v>549528.19999999995</v>
      </c>
      <c r="AH67">
        <v>192000.4</v>
      </c>
      <c r="AK67" s="123">
        <f t="shared" si="1"/>
        <v>286128.28000000003</v>
      </c>
      <c r="AL67" s="181">
        <f t="shared" si="2"/>
        <v>6163.03</v>
      </c>
      <c r="AM67" s="142">
        <f t="shared" si="3"/>
        <v>279965.25</v>
      </c>
      <c r="AN67" s="182">
        <f t="shared" si="4"/>
        <v>3748618.58</v>
      </c>
      <c r="AO67" s="183">
        <f t="shared" si="5"/>
        <v>3651496.4</v>
      </c>
      <c r="AP67" s="125">
        <f t="shared" si="7"/>
        <v>97122.180000000168</v>
      </c>
    </row>
    <row r="68" spans="1:42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2405</v>
      </c>
      <c r="F68">
        <v>436367.87</v>
      </c>
      <c r="G68">
        <v>0</v>
      </c>
      <c r="H68">
        <v>603414.73</v>
      </c>
      <c r="K68">
        <v>4037640.87</v>
      </c>
      <c r="L68">
        <v>676031.63</v>
      </c>
      <c r="R68">
        <v>0</v>
      </c>
      <c r="V68">
        <v>4687768.2300000004</v>
      </c>
      <c r="W68">
        <v>1047464</v>
      </c>
      <c r="X68">
        <v>1160783.73</v>
      </c>
      <c r="Z68">
        <v>809.99</v>
      </c>
      <c r="AB68">
        <v>1515048</v>
      </c>
      <c r="AD68">
        <v>1847026</v>
      </c>
      <c r="AF68">
        <v>1088</v>
      </c>
      <c r="AG68">
        <v>343941.66</v>
      </c>
      <c r="AH68">
        <v>361795.19</v>
      </c>
      <c r="AJ68">
        <v>104568</v>
      </c>
      <c r="AK68" s="123">
        <f t="shared" si="1"/>
        <v>1039782.6</v>
      </c>
      <c r="AL68" s="181">
        <f t="shared" si="2"/>
        <v>0</v>
      </c>
      <c r="AM68" s="142">
        <f t="shared" si="3"/>
        <v>1039782.6</v>
      </c>
      <c r="AN68" s="182">
        <f t="shared" si="4"/>
        <v>2676641.7199999997</v>
      </c>
      <c r="AO68" s="183">
        <f t="shared" si="5"/>
        <v>2658418.85</v>
      </c>
      <c r="AP68" s="125">
        <f t="shared" si="7"/>
        <v>18222.869999999646</v>
      </c>
    </row>
    <row r="69" spans="1:42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2406</v>
      </c>
      <c r="F69">
        <v>560918.6</v>
      </c>
      <c r="G69">
        <v>5460</v>
      </c>
      <c r="H69">
        <v>1067669.24</v>
      </c>
      <c r="K69">
        <v>1098881.1000000001</v>
      </c>
      <c r="L69">
        <v>832991.08</v>
      </c>
      <c r="O69">
        <v>190500</v>
      </c>
      <c r="Q69">
        <v>1800</v>
      </c>
      <c r="R69">
        <v>869.16</v>
      </c>
      <c r="T69">
        <v>314833</v>
      </c>
      <c r="V69">
        <v>549592.86</v>
      </c>
      <c r="W69">
        <v>2617329.11</v>
      </c>
      <c r="X69">
        <v>957590.84</v>
      </c>
      <c r="Z69">
        <v>905.84</v>
      </c>
      <c r="AB69">
        <v>1555470</v>
      </c>
      <c r="AD69">
        <v>1953331</v>
      </c>
      <c r="AG69">
        <v>461613.62</v>
      </c>
      <c r="AH69">
        <v>208026.17</v>
      </c>
      <c r="AK69" s="123">
        <f t="shared" ref="AK69:AK132" si="8">SUM(F69:I69)</f>
        <v>1634047.8399999999</v>
      </c>
      <c r="AL69" s="181">
        <f t="shared" ref="AL69:AL132" si="9">SUM(O69:S69)</f>
        <v>193169.16</v>
      </c>
      <c r="AM69" s="142">
        <f t="shared" ref="AM69:AM132" si="10">AK69-AL69</f>
        <v>1440878.68</v>
      </c>
      <c r="AN69" s="182">
        <f t="shared" ref="AN69:AN132" si="11">SUM(X69:AC69)</f>
        <v>2513966.6799999997</v>
      </c>
      <c r="AO69" s="183">
        <f t="shared" ref="AO69:AO132" si="12">SUM(AD69:AJ69)</f>
        <v>2622970.79</v>
      </c>
      <c r="AP69" s="125">
        <f t="shared" si="7"/>
        <v>-109004.11000000034</v>
      </c>
    </row>
    <row r="70" spans="1:42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2407</v>
      </c>
      <c r="F70">
        <v>953213.99</v>
      </c>
      <c r="G70">
        <v>3720</v>
      </c>
      <c r="H70">
        <v>143851.82999999999</v>
      </c>
      <c r="K70">
        <v>-12049693.609999999</v>
      </c>
      <c r="L70">
        <v>-6650822.8200000003</v>
      </c>
      <c r="O70">
        <v>43840</v>
      </c>
      <c r="Q70">
        <v>24649.42</v>
      </c>
      <c r="R70">
        <v>5169.04</v>
      </c>
      <c r="T70">
        <v>-52942</v>
      </c>
      <c r="V70">
        <v>-18283261.559999999</v>
      </c>
      <c r="W70">
        <v>1047464</v>
      </c>
      <c r="X70">
        <v>308790.37</v>
      </c>
      <c r="AD70">
        <v>155812</v>
      </c>
      <c r="AG70">
        <v>247764.94</v>
      </c>
      <c r="AH70">
        <v>289862.94</v>
      </c>
      <c r="AK70" s="123">
        <f t="shared" si="8"/>
        <v>1100785.82</v>
      </c>
      <c r="AL70" s="181">
        <f t="shared" si="9"/>
        <v>73658.459999999992</v>
      </c>
      <c r="AM70" s="142">
        <f t="shared" si="10"/>
        <v>1027127.3600000001</v>
      </c>
      <c r="AN70" s="182">
        <f t="shared" si="11"/>
        <v>308790.37</v>
      </c>
      <c r="AO70" s="183">
        <f t="shared" si="12"/>
        <v>693439.88</v>
      </c>
      <c r="AP70" s="125">
        <f t="shared" si="7"/>
        <v>-384649.51</v>
      </c>
    </row>
    <row r="71" spans="1:42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2408</v>
      </c>
      <c r="F71">
        <v>266750.25</v>
      </c>
      <c r="G71">
        <v>0</v>
      </c>
      <c r="H71">
        <v>1220385.03</v>
      </c>
      <c r="K71">
        <v>1416167.36</v>
      </c>
      <c r="L71">
        <v>573581.77</v>
      </c>
      <c r="O71">
        <v>0</v>
      </c>
      <c r="P71">
        <v>226804.58</v>
      </c>
      <c r="Q71">
        <v>872356</v>
      </c>
      <c r="R71">
        <v>2281</v>
      </c>
      <c r="U71">
        <v>1212977.1599999999</v>
      </c>
      <c r="V71">
        <v>-8469.3700000000008</v>
      </c>
      <c r="W71">
        <v>1215671.21</v>
      </c>
      <c r="X71">
        <v>1138351.6399999999</v>
      </c>
      <c r="Z71">
        <v>179.47</v>
      </c>
      <c r="AB71">
        <v>1824677.56</v>
      </c>
      <c r="AD71">
        <v>2018435.19</v>
      </c>
      <c r="AE71">
        <v>8176</v>
      </c>
      <c r="AF71">
        <v>940</v>
      </c>
      <c r="AG71">
        <v>690252.53</v>
      </c>
      <c r="AH71">
        <v>240141.12</v>
      </c>
      <c r="AJ71">
        <v>50000</v>
      </c>
      <c r="AK71" s="123">
        <f t="shared" si="8"/>
        <v>1487135.28</v>
      </c>
      <c r="AL71" s="181">
        <f t="shared" si="9"/>
        <v>1101441.58</v>
      </c>
      <c r="AM71" s="142">
        <f t="shared" si="10"/>
        <v>385693.69999999995</v>
      </c>
      <c r="AN71" s="182">
        <f t="shared" si="11"/>
        <v>2963208.67</v>
      </c>
      <c r="AO71" s="183">
        <f t="shared" si="12"/>
        <v>3007944.84</v>
      </c>
      <c r="AP71" s="125">
        <f t="shared" si="7"/>
        <v>-44736.169999999925</v>
      </c>
    </row>
    <row r="72" spans="1:42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2409</v>
      </c>
      <c r="F72">
        <v>488245.03</v>
      </c>
      <c r="G72">
        <v>2537</v>
      </c>
      <c r="H72">
        <v>401265.22</v>
      </c>
      <c r="I72">
        <v>0</v>
      </c>
      <c r="J72">
        <v>0</v>
      </c>
      <c r="K72">
        <v>543664.76</v>
      </c>
      <c r="L72">
        <v>-206606.44</v>
      </c>
      <c r="M72">
        <v>0</v>
      </c>
      <c r="N72">
        <v>0</v>
      </c>
      <c r="O72">
        <v>-26000</v>
      </c>
      <c r="P72">
        <v>0</v>
      </c>
      <c r="Q72">
        <v>66745</v>
      </c>
      <c r="R72">
        <v>2781</v>
      </c>
      <c r="S72">
        <v>0</v>
      </c>
      <c r="T72">
        <v>0</v>
      </c>
      <c r="U72">
        <v>0</v>
      </c>
      <c r="V72">
        <v>-391322.15</v>
      </c>
      <c r="W72">
        <v>1684096.73</v>
      </c>
      <c r="X72">
        <v>441540.51</v>
      </c>
      <c r="Z72">
        <v>1488.13</v>
      </c>
      <c r="AB72">
        <v>727641.9</v>
      </c>
      <c r="AD72">
        <v>980131.9</v>
      </c>
      <c r="AE72">
        <v>1200</v>
      </c>
      <c r="AG72">
        <v>242229.55</v>
      </c>
      <c r="AH72">
        <v>54304.1</v>
      </c>
      <c r="AK72" s="123">
        <f t="shared" si="8"/>
        <v>892047.25</v>
      </c>
      <c r="AL72" s="181">
        <f t="shared" si="9"/>
        <v>43526</v>
      </c>
      <c r="AM72" s="142">
        <f t="shared" si="10"/>
        <v>848521.25</v>
      </c>
      <c r="AN72" s="182">
        <f t="shared" si="11"/>
        <v>1170670.54</v>
      </c>
      <c r="AO72" s="183">
        <f t="shared" si="12"/>
        <v>1277865.55</v>
      </c>
      <c r="AP72" s="125">
        <f t="shared" si="7"/>
        <v>-107195.01000000001</v>
      </c>
    </row>
    <row r="73" spans="1:42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2410</v>
      </c>
      <c r="F73">
        <v>74168.990000000005</v>
      </c>
      <c r="G73">
        <v>0</v>
      </c>
      <c r="H73">
        <v>423286.68</v>
      </c>
      <c r="K73">
        <v>3331195.2</v>
      </c>
      <c r="L73">
        <v>6496845.6699999999</v>
      </c>
      <c r="Q73">
        <v>28776.5</v>
      </c>
      <c r="R73">
        <v>162.44999999999999</v>
      </c>
      <c r="V73">
        <v>7393557.6900000004</v>
      </c>
      <c r="W73">
        <v>2812906.16</v>
      </c>
      <c r="X73">
        <v>636163.49</v>
      </c>
      <c r="Z73">
        <v>285.51</v>
      </c>
      <c r="AC73">
        <v>71300</v>
      </c>
      <c r="AD73">
        <v>135640</v>
      </c>
      <c r="AE73">
        <v>2000</v>
      </c>
      <c r="AF73">
        <v>640</v>
      </c>
      <c r="AG73">
        <v>465576.38</v>
      </c>
      <c r="AH73">
        <v>13798.88</v>
      </c>
      <c r="AK73" s="123">
        <f t="shared" si="8"/>
        <v>497455.67</v>
      </c>
      <c r="AL73" s="181">
        <f t="shared" si="9"/>
        <v>28938.95</v>
      </c>
      <c r="AM73" s="142">
        <f t="shared" si="10"/>
        <v>468516.72</v>
      </c>
      <c r="AN73" s="182">
        <f t="shared" si="11"/>
        <v>707749</v>
      </c>
      <c r="AO73" s="183">
        <f t="shared" si="12"/>
        <v>617655.26</v>
      </c>
      <c r="AP73" s="125">
        <f t="shared" si="7"/>
        <v>90093.739999999991</v>
      </c>
    </row>
    <row r="74" spans="1:42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2411</v>
      </c>
      <c r="F74">
        <v>521817.72</v>
      </c>
      <c r="G74">
        <v>0</v>
      </c>
      <c r="H74">
        <v>1315014.8700000001</v>
      </c>
      <c r="K74">
        <v>2143118.12</v>
      </c>
      <c r="L74">
        <v>349622.85</v>
      </c>
      <c r="O74">
        <v>0</v>
      </c>
      <c r="Q74">
        <v>363144</v>
      </c>
      <c r="R74">
        <v>2304.9499999999998</v>
      </c>
      <c r="V74">
        <v>3044306.18</v>
      </c>
      <c r="W74">
        <v>1047464</v>
      </c>
      <c r="X74">
        <v>399984.57</v>
      </c>
      <c r="Z74">
        <v>954.36</v>
      </c>
      <c r="AB74">
        <v>1275991.5</v>
      </c>
      <c r="AC74">
        <v>75600</v>
      </c>
      <c r="AD74">
        <v>1483813.5</v>
      </c>
      <c r="AG74">
        <v>299745.14</v>
      </c>
      <c r="AH74">
        <v>96617.36</v>
      </c>
      <c r="AK74" s="123">
        <f t="shared" si="8"/>
        <v>1836832.59</v>
      </c>
      <c r="AL74" s="181">
        <f t="shared" si="9"/>
        <v>365448.95</v>
      </c>
      <c r="AM74" s="142">
        <f t="shared" si="10"/>
        <v>1471383.6400000001</v>
      </c>
      <c r="AN74" s="182">
        <f t="shared" si="11"/>
        <v>1752530.43</v>
      </c>
      <c r="AO74" s="183">
        <f t="shared" si="12"/>
        <v>1880176.0000000002</v>
      </c>
      <c r="AP74" s="125">
        <f t="shared" si="7"/>
        <v>-127645.5700000003</v>
      </c>
    </row>
    <row r="75" spans="1:42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2412</v>
      </c>
      <c r="F75">
        <v>655352.93999999994</v>
      </c>
      <c r="G75">
        <v>0</v>
      </c>
      <c r="H75">
        <v>32854.15</v>
      </c>
      <c r="K75">
        <v>364484.72</v>
      </c>
      <c r="L75">
        <v>843443.99</v>
      </c>
      <c r="R75">
        <v>0</v>
      </c>
      <c r="T75">
        <v>1118004</v>
      </c>
      <c r="V75">
        <v>-260380.86</v>
      </c>
      <c r="W75">
        <v>1334838.29</v>
      </c>
      <c r="X75">
        <v>625913.39</v>
      </c>
      <c r="Z75">
        <v>765.95</v>
      </c>
      <c r="AD75">
        <v>146082</v>
      </c>
      <c r="AG75">
        <v>588164.56999999995</v>
      </c>
      <c r="AH75">
        <v>188758.39999999999</v>
      </c>
      <c r="AK75" s="123">
        <f t="shared" si="8"/>
        <v>688207.09</v>
      </c>
      <c r="AL75" s="181">
        <f t="shared" si="9"/>
        <v>0</v>
      </c>
      <c r="AM75" s="142">
        <f t="shared" si="10"/>
        <v>688207.09</v>
      </c>
      <c r="AN75" s="182">
        <f t="shared" si="11"/>
        <v>626679.34</v>
      </c>
      <c r="AO75" s="183">
        <f t="shared" si="12"/>
        <v>923004.97</v>
      </c>
      <c r="AP75" s="125">
        <f t="shared" si="7"/>
        <v>-296325.63</v>
      </c>
    </row>
    <row r="76" spans="1:42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2413</v>
      </c>
      <c r="F76">
        <v>595759.32999999996</v>
      </c>
      <c r="G76">
        <v>0</v>
      </c>
      <c r="H76">
        <v>8827.26</v>
      </c>
      <c r="K76">
        <v>1846310.81</v>
      </c>
      <c r="L76">
        <v>2012271</v>
      </c>
      <c r="O76">
        <v>0</v>
      </c>
      <c r="R76">
        <v>0</v>
      </c>
      <c r="T76">
        <v>119554</v>
      </c>
      <c r="U76">
        <v>2886108.02</v>
      </c>
      <c r="V76">
        <v>1461225.45</v>
      </c>
      <c r="X76">
        <v>958232.72</v>
      </c>
      <c r="Z76">
        <v>1821.4</v>
      </c>
      <c r="AC76">
        <v>91800</v>
      </c>
      <c r="AD76">
        <v>508125</v>
      </c>
      <c r="AE76">
        <v>586</v>
      </c>
      <c r="AF76">
        <v>2808</v>
      </c>
      <c r="AG76">
        <v>543327.18999999994</v>
      </c>
      <c r="AH76">
        <v>727</v>
      </c>
      <c r="AK76" s="123">
        <f t="shared" si="8"/>
        <v>604586.59</v>
      </c>
      <c r="AL76" s="181">
        <f t="shared" si="9"/>
        <v>0</v>
      </c>
      <c r="AM76" s="142">
        <f t="shared" si="10"/>
        <v>604586.59</v>
      </c>
      <c r="AN76" s="182">
        <f t="shared" si="11"/>
        <v>1051854.1200000001</v>
      </c>
      <c r="AO76" s="183">
        <f t="shared" si="12"/>
        <v>1055573.19</v>
      </c>
      <c r="AP76" s="125">
        <f t="shared" si="7"/>
        <v>-3719.0699999998324</v>
      </c>
    </row>
    <row r="77" spans="1:42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2414</v>
      </c>
      <c r="F77">
        <v>579517.01</v>
      </c>
      <c r="G77">
        <v>143401.65</v>
      </c>
      <c r="H77">
        <v>161331.01</v>
      </c>
      <c r="K77">
        <v>3833135.64</v>
      </c>
      <c r="L77">
        <v>751309.71</v>
      </c>
      <c r="P77">
        <v>-3900</v>
      </c>
      <c r="Q77">
        <v>188726</v>
      </c>
      <c r="R77">
        <v>0</v>
      </c>
      <c r="T77">
        <v>370</v>
      </c>
      <c r="V77">
        <v>4367205.7300000004</v>
      </c>
      <c r="W77">
        <v>1047464</v>
      </c>
      <c r="X77">
        <v>1388272.47</v>
      </c>
      <c r="Y77">
        <v>26490</v>
      </c>
      <c r="Z77">
        <v>1135.3</v>
      </c>
      <c r="AD77">
        <v>219118</v>
      </c>
      <c r="AE77">
        <v>1056</v>
      </c>
      <c r="AG77">
        <v>554699.5</v>
      </c>
      <c r="AH77">
        <v>510870.98</v>
      </c>
      <c r="AJ77">
        <v>261324</v>
      </c>
      <c r="AK77" s="123">
        <f t="shared" si="8"/>
        <v>884249.67</v>
      </c>
      <c r="AL77" s="181">
        <f t="shared" si="9"/>
        <v>184826</v>
      </c>
      <c r="AM77" s="142">
        <f t="shared" si="10"/>
        <v>699423.67</v>
      </c>
      <c r="AN77" s="182">
        <f t="shared" si="11"/>
        <v>1415897.77</v>
      </c>
      <c r="AO77" s="183">
        <f t="shared" si="12"/>
        <v>1547068.48</v>
      </c>
      <c r="AP77" s="125">
        <f t="shared" si="7"/>
        <v>-131170.70999999996</v>
      </c>
    </row>
    <row r="78" spans="1:42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2415</v>
      </c>
      <c r="F78">
        <v>44484.95</v>
      </c>
      <c r="G78">
        <v>14800</v>
      </c>
      <c r="H78">
        <v>798995.77</v>
      </c>
      <c r="K78">
        <v>592725.63</v>
      </c>
      <c r="L78">
        <v>-51053.66</v>
      </c>
      <c r="R78">
        <v>3892.15</v>
      </c>
      <c r="V78">
        <v>-159953.42000000001</v>
      </c>
      <c r="W78">
        <v>1768225.65</v>
      </c>
      <c r="X78">
        <v>569006.32999999996</v>
      </c>
      <c r="Z78">
        <v>309.97000000000003</v>
      </c>
      <c r="AD78">
        <v>199332</v>
      </c>
      <c r="AE78">
        <v>440</v>
      </c>
      <c r="AG78">
        <v>265436.84999999998</v>
      </c>
      <c r="AH78">
        <v>235251.01</v>
      </c>
      <c r="AJ78">
        <v>81068.13</v>
      </c>
      <c r="AK78" s="123">
        <f t="shared" si="8"/>
        <v>858280.72</v>
      </c>
      <c r="AL78" s="181">
        <f t="shared" si="9"/>
        <v>3892.15</v>
      </c>
      <c r="AM78" s="142">
        <f t="shared" si="10"/>
        <v>854388.57</v>
      </c>
      <c r="AN78" s="182">
        <f t="shared" si="11"/>
        <v>569316.29999999993</v>
      </c>
      <c r="AO78" s="183">
        <f t="shared" si="12"/>
        <v>781527.99</v>
      </c>
      <c r="AP78" s="125">
        <f t="shared" si="7"/>
        <v>-212211.69000000006</v>
      </c>
    </row>
    <row r="79" spans="1:42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2416</v>
      </c>
      <c r="F79">
        <v>2717109.86</v>
      </c>
      <c r="G79">
        <v>564065.48</v>
      </c>
      <c r="H79">
        <v>241328.43</v>
      </c>
      <c r="K79">
        <v>357655.32</v>
      </c>
      <c r="L79">
        <v>384909.02</v>
      </c>
      <c r="R79">
        <v>20434.099999999999</v>
      </c>
      <c r="T79">
        <v>1674532</v>
      </c>
      <c r="V79">
        <v>816612.43</v>
      </c>
      <c r="W79">
        <v>2439714</v>
      </c>
      <c r="X79">
        <v>2338368.2200000002</v>
      </c>
      <c r="Z79">
        <v>5843.27</v>
      </c>
      <c r="AB79">
        <v>727620</v>
      </c>
      <c r="AD79">
        <v>1908566</v>
      </c>
      <c r="AE79">
        <v>11630</v>
      </c>
      <c r="AF79">
        <v>14680</v>
      </c>
      <c r="AG79">
        <v>1724806.61</v>
      </c>
      <c r="AH79">
        <v>98373.3</v>
      </c>
      <c r="AK79" s="123">
        <f t="shared" si="8"/>
        <v>3522503.77</v>
      </c>
      <c r="AL79" s="181">
        <f t="shared" si="9"/>
        <v>20434.099999999999</v>
      </c>
      <c r="AM79" s="142">
        <f t="shared" si="10"/>
        <v>3502069.67</v>
      </c>
      <c r="AN79" s="182">
        <f t="shared" si="11"/>
        <v>3071831.49</v>
      </c>
      <c r="AO79" s="183">
        <f t="shared" si="12"/>
        <v>3758055.91</v>
      </c>
      <c r="AP79" s="125">
        <f t="shared" si="7"/>
        <v>-686224.41999999993</v>
      </c>
    </row>
    <row r="80" spans="1:42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2417</v>
      </c>
      <c r="F80">
        <v>1089059.9099999999</v>
      </c>
      <c r="G80">
        <v>767.04</v>
      </c>
      <c r="H80">
        <v>346950</v>
      </c>
      <c r="K80">
        <v>280586.25</v>
      </c>
      <c r="L80">
        <v>235367.32</v>
      </c>
      <c r="P80">
        <v>54086</v>
      </c>
      <c r="R80">
        <v>1184</v>
      </c>
      <c r="V80">
        <v>-414576.68</v>
      </c>
      <c r="W80">
        <v>3137825</v>
      </c>
      <c r="X80">
        <v>707868.11</v>
      </c>
      <c r="Z80">
        <v>3059.29</v>
      </c>
      <c r="AB80">
        <v>1854080</v>
      </c>
      <c r="AC80">
        <v>30500</v>
      </c>
      <c r="AD80">
        <v>2194654</v>
      </c>
      <c r="AE80">
        <v>12596</v>
      </c>
      <c r="AF80">
        <v>846</v>
      </c>
      <c r="AG80">
        <v>1121560.79</v>
      </c>
      <c r="AH80">
        <v>91638.41</v>
      </c>
      <c r="AK80" s="123">
        <f t="shared" si="8"/>
        <v>1436776.95</v>
      </c>
      <c r="AL80" s="181">
        <f t="shared" si="9"/>
        <v>55270</v>
      </c>
      <c r="AM80" s="142">
        <f t="shared" si="10"/>
        <v>1381506.95</v>
      </c>
      <c r="AN80" s="182">
        <f t="shared" si="11"/>
        <v>2595507.4</v>
      </c>
      <c r="AO80" s="183">
        <f t="shared" si="12"/>
        <v>3421295.2</v>
      </c>
      <c r="AP80" s="125">
        <f t="shared" si="7"/>
        <v>-825787.80000000028</v>
      </c>
    </row>
    <row r="81" spans="1:42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2418</v>
      </c>
      <c r="F81">
        <v>594550.82999999996</v>
      </c>
      <c r="G81">
        <v>2317</v>
      </c>
      <c r="H81">
        <v>222351.1</v>
      </c>
      <c r="K81">
        <v>4840213.68</v>
      </c>
      <c r="L81">
        <v>96385.77</v>
      </c>
      <c r="P81">
        <v>56360.58</v>
      </c>
      <c r="R81">
        <v>11771.9</v>
      </c>
      <c r="V81">
        <v>3750730.39</v>
      </c>
      <c r="W81">
        <v>1687514</v>
      </c>
      <c r="X81">
        <v>1319025.5</v>
      </c>
      <c r="Z81">
        <v>680.74</v>
      </c>
      <c r="AB81">
        <v>917920</v>
      </c>
      <c r="AC81">
        <v>224000</v>
      </c>
      <c r="AD81">
        <v>1497220.45</v>
      </c>
      <c r="AE81">
        <v>12004</v>
      </c>
      <c r="AG81">
        <v>429348.3</v>
      </c>
      <c r="AH81">
        <v>273611.98</v>
      </c>
      <c r="AK81" s="123">
        <f t="shared" si="8"/>
        <v>819218.92999999993</v>
      </c>
      <c r="AL81" s="181">
        <f t="shared" si="9"/>
        <v>68132.479999999996</v>
      </c>
      <c r="AM81" s="142">
        <f t="shared" si="10"/>
        <v>751086.45</v>
      </c>
      <c r="AN81" s="182">
        <f t="shared" si="11"/>
        <v>2461626.2400000002</v>
      </c>
      <c r="AO81" s="183">
        <f t="shared" si="12"/>
        <v>2212184.73</v>
      </c>
      <c r="AP81" s="125">
        <f t="shared" si="7"/>
        <v>249441.51000000024</v>
      </c>
    </row>
    <row r="82" spans="1:42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2419</v>
      </c>
      <c r="F82">
        <v>462703.21</v>
      </c>
      <c r="G82">
        <v>131.35</v>
      </c>
      <c r="H82">
        <v>39236.589999999997</v>
      </c>
      <c r="K82">
        <v>138574.34</v>
      </c>
      <c r="L82">
        <v>111075.35</v>
      </c>
      <c r="O82">
        <v>0</v>
      </c>
      <c r="P82">
        <v>23400</v>
      </c>
      <c r="R82">
        <v>246.17</v>
      </c>
      <c r="T82">
        <v>109070</v>
      </c>
      <c r="V82">
        <v>-1497481.95</v>
      </c>
      <c r="W82">
        <v>2346487</v>
      </c>
      <c r="X82">
        <v>309513.96000000002</v>
      </c>
      <c r="Z82">
        <v>1339.43</v>
      </c>
      <c r="AB82">
        <v>1196883.8</v>
      </c>
      <c r="AC82">
        <v>40665</v>
      </c>
      <c r="AD82">
        <v>1268483.8</v>
      </c>
      <c r="AE82">
        <v>2640</v>
      </c>
      <c r="AG82">
        <v>410755.95</v>
      </c>
      <c r="AH82">
        <v>96522.82</v>
      </c>
      <c r="AK82" s="123">
        <f t="shared" si="8"/>
        <v>502071.15</v>
      </c>
      <c r="AL82" s="181">
        <f t="shared" si="9"/>
        <v>23646.17</v>
      </c>
      <c r="AM82" s="142">
        <f t="shared" si="10"/>
        <v>478424.98000000004</v>
      </c>
      <c r="AN82" s="182">
        <f t="shared" si="11"/>
        <v>1548402.19</v>
      </c>
      <c r="AO82" s="183">
        <f t="shared" si="12"/>
        <v>1778402.57</v>
      </c>
      <c r="AP82" s="125">
        <f t="shared" si="7"/>
        <v>-230000.38000000012</v>
      </c>
    </row>
    <row r="83" spans="1:42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2420</v>
      </c>
      <c r="F83">
        <v>692525.44</v>
      </c>
      <c r="G83">
        <v>0</v>
      </c>
      <c r="H83">
        <v>72007.649999999994</v>
      </c>
      <c r="K83">
        <v>479265.66</v>
      </c>
      <c r="L83">
        <v>706963.61</v>
      </c>
      <c r="O83">
        <v>0</v>
      </c>
      <c r="P83">
        <v>53305.41</v>
      </c>
      <c r="R83">
        <v>340.59</v>
      </c>
      <c r="T83">
        <v>62295</v>
      </c>
      <c r="V83">
        <v>196978.25</v>
      </c>
      <c r="W83">
        <v>2125037.4300000002</v>
      </c>
      <c r="X83">
        <v>668798.92000000004</v>
      </c>
      <c r="Z83">
        <v>2068.44</v>
      </c>
      <c r="AB83">
        <v>1132148</v>
      </c>
      <c r="AC83">
        <v>95160</v>
      </c>
      <c r="AD83">
        <v>1380860</v>
      </c>
      <c r="AE83">
        <v>3250</v>
      </c>
      <c r="AF83">
        <v>5992</v>
      </c>
      <c r="AG83">
        <v>758544.02</v>
      </c>
      <c r="AH83">
        <v>236723.66</v>
      </c>
      <c r="AK83" s="123">
        <f t="shared" si="8"/>
        <v>764533.09</v>
      </c>
      <c r="AL83" s="181">
        <f t="shared" si="9"/>
        <v>53646</v>
      </c>
      <c r="AM83" s="142">
        <f t="shared" si="10"/>
        <v>710887.09</v>
      </c>
      <c r="AN83" s="182">
        <f t="shared" si="11"/>
        <v>1898175.3599999999</v>
      </c>
      <c r="AO83" s="183">
        <f t="shared" si="12"/>
        <v>2385369.6800000002</v>
      </c>
      <c r="AP83" s="125">
        <f t="shared" si="7"/>
        <v>-487194.3200000003</v>
      </c>
    </row>
    <row r="84" spans="1:42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2421</v>
      </c>
      <c r="F84">
        <v>680202.3</v>
      </c>
      <c r="G84">
        <v>0</v>
      </c>
      <c r="H84">
        <v>44877</v>
      </c>
      <c r="K84">
        <v>3453590.2</v>
      </c>
      <c r="L84">
        <v>181228.79</v>
      </c>
      <c r="P84">
        <v>42940</v>
      </c>
      <c r="Q84">
        <v>21675</v>
      </c>
      <c r="R84">
        <v>430.17</v>
      </c>
      <c r="V84">
        <v>3405944.5</v>
      </c>
      <c r="W84">
        <v>1196485.3400000001</v>
      </c>
      <c r="X84">
        <v>445089.18</v>
      </c>
      <c r="Y84">
        <v>126570</v>
      </c>
      <c r="Z84">
        <v>1559.14</v>
      </c>
      <c r="AB84">
        <v>1390901</v>
      </c>
      <c r="AC84">
        <v>116900</v>
      </c>
      <c r="AD84">
        <v>1535877</v>
      </c>
      <c r="AE84">
        <v>10146</v>
      </c>
      <c r="AF84">
        <v>1136</v>
      </c>
      <c r="AG84">
        <v>593111.79</v>
      </c>
      <c r="AH84">
        <v>248325.25</v>
      </c>
      <c r="AK84" s="123">
        <f t="shared" si="8"/>
        <v>725079.3</v>
      </c>
      <c r="AL84" s="181">
        <f t="shared" si="9"/>
        <v>65045.17</v>
      </c>
      <c r="AM84" s="142">
        <f t="shared" si="10"/>
        <v>660034.13</v>
      </c>
      <c r="AN84" s="182">
        <f t="shared" si="11"/>
        <v>2081019.3199999998</v>
      </c>
      <c r="AO84" s="183">
        <f t="shared" si="12"/>
        <v>2388596.04</v>
      </c>
      <c r="AP84" s="125">
        <f t="shared" si="7"/>
        <v>-307576.7200000002</v>
      </c>
    </row>
    <row r="85" spans="1:42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2422</v>
      </c>
      <c r="F85">
        <v>115205.18</v>
      </c>
      <c r="G85">
        <v>0</v>
      </c>
      <c r="H85">
        <v>15866.31</v>
      </c>
      <c r="K85">
        <v>135815.75</v>
      </c>
      <c r="L85">
        <v>93990.53</v>
      </c>
      <c r="P85">
        <v>23900</v>
      </c>
      <c r="R85">
        <v>0</v>
      </c>
      <c r="T85">
        <v>78000</v>
      </c>
      <c r="V85">
        <v>-537626.52</v>
      </c>
      <c r="W85">
        <v>1169693.49</v>
      </c>
      <c r="X85">
        <v>338871.02</v>
      </c>
      <c r="Z85">
        <v>745.41</v>
      </c>
      <c r="AB85">
        <v>646063.4</v>
      </c>
      <c r="AC85">
        <v>70615</v>
      </c>
      <c r="AD85">
        <v>725763.4</v>
      </c>
      <c r="AE85">
        <v>1160</v>
      </c>
      <c r="AF85">
        <v>784</v>
      </c>
      <c r="AG85">
        <v>631840.91</v>
      </c>
      <c r="AH85">
        <v>69835.72</v>
      </c>
      <c r="AK85" s="123">
        <f t="shared" si="8"/>
        <v>131071.48999999999</v>
      </c>
      <c r="AL85" s="181">
        <f t="shared" si="9"/>
        <v>23900</v>
      </c>
      <c r="AM85" s="142">
        <f t="shared" si="10"/>
        <v>107171.48999999999</v>
      </c>
      <c r="AN85" s="182">
        <f t="shared" si="11"/>
        <v>1056294.83</v>
      </c>
      <c r="AO85" s="183">
        <f t="shared" si="12"/>
        <v>1429384.03</v>
      </c>
      <c r="AP85" s="125">
        <f t="shared" si="7"/>
        <v>-373089.19999999995</v>
      </c>
    </row>
    <row r="86" spans="1:42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2423</v>
      </c>
      <c r="F86">
        <v>1005913.68</v>
      </c>
      <c r="G86">
        <v>74521.88</v>
      </c>
      <c r="H86">
        <v>36820.83</v>
      </c>
      <c r="K86">
        <v>1694910.94</v>
      </c>
      <c r="L86">
        <v>576847.5</v>
      </c>
      <c r="O86">
        <v>0</v>
      </c>
      <c r="P86">
        <v>70080</v>
      </c>
      <c r="Q86">
        <v>886240</v>
      </c>
      <c r="R86">
        <v>2806.9</v>
      </c>
      <c r="V86">
        <v>2245501.63</v>
      </c>
      <c r="W86">
        <v>620039.24</v>
      </c>
      <c r="X86">
        <v>1193794.3700000001</v>
      </c>
      <c r="Z86">
        <v>3096.78</v>
      </c>
      <c r="AA86">
        <v>1570</v>
      </c>
      <c r="AB86">
        <v>1780188</v>
      </c>
      <c r="AC86">
        <v>390855</v>
      </c>
      <c r="AD86">
        <v>2145264</v>
      </c>
      <c r="AE86">
        <v>8940</v>
      </c>
      <c r="AF86">
        <v>10340</v>
      </c>
      <c r="AG86">
        <v>1299619.48</v>
      </c>
      <c r="AH86">
        <v>339786.61</v>
      </c>
      <c r="AI86">
        <v>7</v>
      </c>
      <c r="AJ86">
        <v>1200</v>
      </c>
      <c r="AK86" s="123">
        <f t="shared" si="8"/>
        <v>1117256.3900000001</v>
      </c>
      <c r="AL86" s="181">
        <f t="shared" si="9"/>
        <v>959126.9</v>
      </c>
      <c r="AM86" s="142">
        <f t="shared" si="10"/>
        <v>158129.49000000011</v>
      </c>
      <c r="AN86" s="182">
        <f t="shared" si="11"/>
        <v>3369504.1500000004</v>
      </c>
      <c r="AO86" s="183">
        <f t="shared" si="12"/>
        <v>3805157.09</v>
      </c>
      <c r="AP86" s="125">
        <f t="shared" si="7"/>
        <v>-435652.93999999948</v>
      </c>
    </row>
    <row r="87" spans="1:42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2424</v>
      </c>
      <c r="F87">
        <v>311624.15000000002</v>
      </c>
      <c r="G87">
        <v>30400</v>
      </c>
      <c r="H87">
        <v>13715.39</v>
      </c>
      <c r="K87">
        <v>8113306.1900000004</v>
      </c>
      <c r="L87">
        <v>292124.09999999998</v>
      </c>
      <c r="R87">
        <v>0</v>
      </c>
      <c r="T87">
        <v>43700</v>
      </c>
      <c r="V87">
        <v>8674467.4299999997</v>
      </c>
      <c r="X87">
        <v>955286.69</v>
      </c>
      <c r="Y87">
        <v>58194</v>
      </c>
      <c r="Z87">
        <v>983.69</v>
      </c>
      <c r="AA87">
        <v>485</v>
      </c>
      <c r="AB87">
        <v>903406.8</v>
      </c>
      <c r="AC87">
        <v>88000</v>
      </c>
      <c r="AD87">
        <v>1350665.71</v>
      </c>
      <c r="AE87">
        <v>11961</v>
      </c>
      <c r="AG87">
        <v>497261.45</v>
      </c>
      <c r="AH87">
        <v>103465.62</v>
      </c>
      <c r="AK87" s="123">
        <f t="shared" si="8"/>
        <v>355739.54000000004</v>
      </c>
      <c r="AL87" s="181">
        <f t="shared" si="9"/>
        <v>0</v>
      </c>
      <c r="AM87" s="142">
        <f t="shared" si="10"/>
        <v>355739.54000000004</v>
      </c>
      <c r="AN87" s="182">
        <f t="shared" si="11"/>
        <v>2006356.18</v>
      </c>
      <c r="AO87" s="183">
        <f t="shared" si="12"/>
        <v>1963353.7799999998</v>
      </c>
      <c r="AP87" s="125">
        <f t="shared" si="7"/>
        <v>43002.40000000014</v>
      </c>
    </row>
    <row r="88" spans="1:42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2425</v>
      </c>
      <c r="F88">
        <v>80459.87</v>
      </c>
      <c r="G88">
        <v>57316.95</v>
      </c>
      <c r="H88">
        <v>25619.69</v>
      </c>
      <c r="K88">
        <v>217313.12</v>
      </c>
      <c r="L88">
        <v>531599.24</v>
      </c>
      <c r="O88">
        <v>0</v>
      </c>
      <c r="R88">
        <v>-750</v>
      </c>
      <c r="V88">
        <v>1029297.97</v>
      </c>
      <c r="X88">
        <v>562316.59</v>
      </c>
      <c r="Z88">
        <v>414.92</v>
      </c>
      <c r="AB88">
        <v>555480</v>
      </c>
      <c r="AC88">
        <v>67200</v>
      </c>
      <c r="AD88">
        <v>699694</v>
      </c>
      <c r="AE88">
        <v>18070</v>
      </c>
      <c r="AF88">
        <v>1184</v>
      </c>
      <c r="AG88">
        <v>453666.38</v>
      </c>
      <c r="AH88">
        <v>129036.23</v>
      </c>
      <c r="AK88" s="123">
        <f t="shared" si="8"/>
        <v>163396.51</v>
      </c>
      <c r="AL88" s="181">
        <f t="shared" si="9"/>
        <v>-750</v>
      </c>
      <c r="AM88" s="142">
        <f t="shared" si="10"/>
        <v>164146.51</v>
      </c>
      <c r="AN88" s="182">
        <f t="shared" si="11"/>
        <v>1185411.51</v>
      </c>
      <c r="AO88" s="183">
        <f t="shared" si="12"/>
        <v>1301650.6099999999</v>
      </c>
      <c r="AP88" s="125">
        <f t="shared" si="7"/>
        <v>-116239.09999999986</v>
      </c>
    </row>
    <row r="89" spans="1:42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2426</v>
      </c>
      <c r="F89">
        <v>1657951.63</v>
      </c>
      <c r="G89">
        <v>15201.78</v>
      </c>
      <c r="H89">
        <v>79465.509999999995</v>
      </c>
      <c r="K89">
        <v>3166729.99</v>
      </c>
      <c r="L89">
        <v>1653414.11</v>
      </c>
      <c r="O89">
        <v>0</v>
      </c>
      <c r="Q89">
        <v>1461151.4</v>
      </c>
      <c r="R89">
        <v>60.87</v>
      </c>
      <c r="V89">
        <v>3798189.72</v>
      </c>
      <c r="W89">
        <v>1221990.08</v>
      </c>
      <c r="X89">
        <v>770670.32</v>
      </c>
      <c r="Y89">
        <v>139100</v>
      </c>
      <c r="Z89">
        <v>1225.46</v>
      </c>
      <c r="AA89">
        <v>280</v>
      </c>
      <c r="AB89">
        <v>1237600</v>
      </c>
      <c r="AC89">
        <v>306340</v>
      </c>
      <c r="AD89">
        <v>1402840</v>
      </c>
      <c r="AE89">
        <v>10356</v>
      </c>
      <c r="AG89">
        <v>920771.87</v>
      </c>
      <c r="AH89">
        <v>29866.959999999999</v>
      </c>
      <c r="AI89">
        <v>10</v>
      </c>
      <c r="AK89" s="123">
        <f t="shared" si="8"/>
        <v>1752618.92</v>
      </c>
      <c r="AL89" s="181">
        <f t="shared" si="9"/>
        <v>1461212.27</v>
      </c>
      <c r="AM89" s="142">
        <f t="shared" si="10"/>
        <v>291406.64999999991</v>
      </c>
      <c r="AN89" s="182">
        <f t="shared" si="11"/>
        <v>2455215.7799999998</v>
      </c>
      <c r="AO89" s="183">
        <f t="shared" si="12"/>
        <v>2363844.83</v>
      </c>
      <c r="AP89" s="125">
        <f t="shared" si="7"/>
        <v>91370.949999999721</v>
      </c>
    </row>
    <row r="90" spans="1:42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2427</v>
      </c>
      <c r="F90">
        <v>911709.66</v>
      </c>
      <c r="G90">
        <v>0</v>
      </c>
      <c r="H90">
        <v>122349.05</v>
      </c>
      <c r="K90">
        <v>87333.83</v>
      </c>
      <c r="L90">
        <v>192216.12</v>
      </c>
      <c r="O90">
        <v>0</v>
      </c>
      <c r="P90">
        <v>69450</v>
      </c>
      <c r="Q90">
        <v>90720</v>
      </c>
      <c r="R90">
        <v>0</v>
      </c>
      <c r="T90">
        <v>100692</v>
      </c>
      <c r="V90">
        <v>13324.56</v>
      </c>
      <c r="W90">
        <v>1247302.3600000001</v>
      </c>
      <c r="X90">
        <v>601470.73</v>
      </c>
      <c r="Z90">
        <v>4669.49</v>
      </c>
      <c r="AB90">
        <v>727200</v>
      </c>
      <c r="AC90">
        <v>182400</v>
      </c>
      <c r="AD90">
        <v>1013100</v>
      </c>
      <c r="AG90">
        <v>603736.93000000005</v>
      </c>
      <c r="AH90">
        <v>106783.55</v>
      </c>
      <c r="AK90" s="123">
        <f t="shared" si="8"/>
        <v>1034058.7100000001</v>
      </c>
      <c r="AL90" s="181">
        <f t="shared" si="9"/>
        <v>160170</v>
      </c>
      <c r="AM90" s="142">
        <f t="shared" si="10"/>
        <v>873888.71000000008</v>
      </c>
      <c r="AN90" s="182">
        <f t="shared" si="11"/>
        <v>1515740.22</v>
      </c>
      <c r="AO90" s="183">
        <f t="shared" si="12"/>
        <v>1723620.4800000002</v>
      </c>
      <c r="AP90" s="125">
        <f t="shared" si="7"/>
        <v>-207880.26000000024</v>
      </c>
    </row>
    <row r="91" spans="1:42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2428</v>
      </c>
      <c r="F91">
        <v>1071809.02</v>
      </c>
      <c r="G91">
        <v>2553</v>
      </c>
      <c r="H91">
        <v>69150.27</v>
      </c>
      <c r="K91">
        <v>173038.79</v>
      </c>
      <c r="L91">
        <v>125512.51</v>
      </c>
      <c r="P91">
        <v>56785.87</v>
      </c>
      <c r="R91">
        <v>6340.4</v>
      </c>
      <c r="T91">
        <v>657217.69999999995</v>
      </c>
      <c r="V91">
        <v>-960127.94</v>
      </c>
      <c r="W91">
        <v>1693308.65</v>
      </c>
      <c r="X91">
        <v>646596.35</v>
      </c>
      <c r="Z91">
        <v>2168.5700000000002</v>
      </c>
      <c r="AB91">
        <v>1444285.6</v>
      </c>
      <c r="AD91">
        <v>1562885.6</v>
      </c>
      <c r="AE91">
        <v>200</v>
      </c>
      <c r="AF91">
        <v>2008</v>
      </c>
      <c r="AG91">
        <v>463780.82</v>
      </c>
      <c r="AH91">
        <v>51545.19</v>
      </c>
      <c r="AJ91">
        <v>24092</v>
      </c>
      <c r="AK91" s="123">
        <f t="shared" si="8"/>
        <v>1143512.29</v>
      </c>
      <c r="AL91" s="181">
        <f t="shared" si="9"/>
        <v>63126.270000000004</v>
      </c>
      <c r="AM91" s="142">
        <f t="shared" si="10"/>
        <v>1080386.02</v>
      </c>
      <c r="AN91" s="182">
        <f t="shared" si="11"/>
        <v>2093050.52</v>
      </c>
      <c r="AO91" s="183">
        <f t="shared" si="12"/>
        <v>2104511.6100000003</v>
      </c>
      <c r="AP91" s="125">
        <f t="shared" si="7"/>
        <v>-11461.090000000317</v>
      </c>
    </row>
    <row r="92" spans="1:42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2429</v>
      </c>
      <c r="F92">
        <v>677841.96</v>
      </c>
      <c r="G92">
        <v>0</v>
      </c>
      <c r="H92">
        <v>127871.02</v>
      </c>
      <c r="K92">
        <v>2098785.4500000002</v>
      </c>
      <c r="L92">
        <v>66141.97</v>
      </c>
      <c r="O92">
        <v>0</v>
      </c>
      <c r="P92">
        <v>35132</v>
      </c>
      <c r="Q92">
        <v>69600</v>
      </c>
      <c r="R92">
        <v>2449</v>
      </c>
      <c r="T92">
        <v>410186</v>
      </c>
      <c r="V92">
        <v>2194972.65</v>
      </c>
      <c r="W92">
        <v>345503.07</v>
      </c>
      <c r="X92">
        <v>402134.06</v>
      </c>
      <c r="Z92">
        <v>1307.45</v>
      </c>
      <c r="AB92">
        <v>486409.6</v>
      </c>
      <c r="AD92">
        <v>640399.6</v>
      </c>
      <c r="AG92">
        <v>280791</v>
      </c>
      <c r="AH92">
        <v>55862.83</v>
      </c>
      <c r="AK92" s="123">
        <f t="shared" si="8"/>
        <v>805712.98</v>
      </c>
      <c r="AL92" s="181">
        <f t="shared" si="9"/>
        <v>107181</v>
      </c>
      <c r="AM92" s="142">
        <f t="shared" si="10"/>
        <v>698531.98</v>
      </c>
      <c r="AN92" s="182">
        <f t="shared" si="11"/>
        <v>889851.11</v>
      </c>
      <c r="AO92" s="183">
        <f t="shared" si="12"/>
        <v>977053.42999999993</v>
      </c>
      <c r="AP92" s="125">
        <f t="shared" si="7"/>
        <v>-87202.319999999949</v>
      </c>
    </row>
    <row r="93" spans="1:42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2430</v>
      </c>
      <c r="F93">
        <v>971661.98</v>
      </c>
      <c r="G93">
        <v>0</v>
      </c>
      <c r="H93">
        <v>113890.9</v>
      </c>
      <c r="I93">
        <v>0</v>
      </c>
      <c r="J93">
        <v>0</v>
      </c>
      <c r="K93">
        <v>29851.439999999999</v>
      </c>
      <c r="L93">
        <v>115171.84</v>
      </c>
      <c r="M93">
        <v>0</v>
      </c>
      <c r="N93">
        <v>0</v>
      </c>
      <c r="O93">
        <v>0</v>
      </c>
      <c r="P93">
        <v>43599.39</v>
      </c>
      <c r="Q93">
        <v>169409</v>
      </c>
      <c r="R93">
        <v>0</v>
      </c>
      <c r="S93">
        <v>0</v>
      </c>
      <c r="T93">
        <v>444154</v>
      </c>
      <c r="U93">
        <v>0</v>
      </c>
      <c r="V93">
        <v>-1774650.11</v>
      </c>
      <c r="W93">
        <v>2439641.09</v>
      </c>
      <c r="X93">
        <v>319667.7</v>
      </c>
      <c r="Z93">
        <v>2250.12</v>
      </c>
      <c r="AB93">
        <v>809600</v>
      </c>
      <c r="AC93">
        <v>110400</v>
      </c>
      <c r="AD93">
        <v>941800</v>
      </c>
      <c r="AF93">
        <v>544</v>
      </c>
      <c r="AG93">
        <v>361561.24</v>
      </c>
      <c r="AH93">
        <v>29489.79</v>
      </c>
      <c r="AJ93">
        <v>100</v>
      </c>
      <c r="AK93" s="123">
        <f t="shared" si="8"/>
        <v>1085552.8799999999</v>
      </c>
      <c r="AL93" s="181">
        <f t="shared" si="9"/>
        <v>213008.39</v>
      </c>
      <c r="AM93" s="142">
        <f t="shared" si="10"/>
        <v>872544.48999999987</v>
      </c>
      <c r="AN93" s="182">
        <f t="shared" si="11"/>
        <v>1241917.82</v>
      </c>
      <c r="AO93" s="183">
        <f t="shared" si="12"/>
        <v>1333495.03</v>
      </c>
      <c r="AP93" s="125">
        <f t="shared" si="7"/>
        <v>-91577.209999999963</v>
      </c>
    </row>
    <row r="94" spans="1:42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2431</v>
      </c>
      <c r="F94">
        <v>654978.01</v>
      </c>
      <c r="G94">
        <v>1969.9</v>
      </c>
      <c r="H94">
        <v>61688.99</v>
      </c>
      <c r="K94">
        <v>365913.06</v>
      </c>
      <c r="L94">
        <v>343969.38</v>
      </c>
      <c r="O94">
        <v>0</v>
      </c>
      <c r="P94">
        <v>42250</v>
      </c>
      <c r="R94">
        <v>0</v>
      </c>
      <c r="T94">
        <v>389284</v>
      </c>
      <c r="V94">
        <v>-2075087.84</v>
      </c>
      <c r="W94">
        <v>3118920.11</v>
      </c>
      <c r="X94">
        <v>548773.22</v>
      </c>
      <c r="Y94">
        <v>173924</v>
      </c>
      <c r="Z94">
        <v>1401</v>
      </c>
      <c r="AB94">
        <v>541158.19999999995</v>
      </c>
      <c r="AD94">
        <v>783758.2</v>
      </c>
      <c r="AE94">
        <v>2820</v>
      </c>
      <c r="AF94">
        <v>4308</v>
      </c>
      <c r="AG94">
        <v>394856.15</v>
      </c>
      <c r="AH94">
        <v>125371</v>
      </c>
      <c r="AJ94">
        <v>990</v>
      </c>
      <c r="AK94" s="123">
        <f t="shared" si="8"/>
        <v>718636.9</v>
      </c>
      <c r="AL94" s="181">
        <f t="shared" si="9"/>
        <v>42250</v>
      </c>
      <c r="AM94" s="142">
        <f t="shared" si="10"/>
        <v>676386.9</v>
      </c>
      <c r="AN94" s="182">
        <f t="shared" si="11"/>
        <v>1265256.42</v>
      </c>
      <c r="AO94" s="183">
        <f t="shared" si="12"/>
        <v>1312103.3500000001</v>
      </c>
      <c r="AP94" s="125">
        <f t="shared" si="7"/>
        <v>-46846.930000000168</v>
      </c>
    </row>
    <row r="95" spans="1:42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2432</v>
      </c>
      <c r="F95">
        <v>384265.4</v>
      </c>
      <c r="G95">
        <v>0</v>
      </c>
      <c r="H95">
        <v>8058.74</v>
      </c>
      <c r="K95">
        <v>864879.42</v>
      </c>
      <c r="L95">
        <v>72233.87</v>
      </c>
      <c r="P95">
        <v>28391</v>
      </c>
      <c r="Q95">
        <v>503205</v>
      </c>
      <c r="R95">
        <v>2922</v>
      </c>
      <c r="T95">
        <v>106999</v>
      </c>
      <c r="V95">
        <v>-1758475.35</v>
      </c>
      <c r="W95">
        <v>2656385</v>
      </c>
      <c r="X95">
        <v>755614.85</v>
      </c>
      <c r="Z95">
        <v>474.62</v>
      </c>
      <c r="AB95">
        <v>395570.64</v>
      </c>
      <c r="AC95">
        <v>83032.56</v>
      </c>
      <c r="AD95">
        <v>836344.64</v>
      </c>
      <c r="AE95">
        <v>1632</v>
      </c>
      <c r="AG95">
        <v>428458.81</v>
      </c>
      <c r="AH95">
        <v>178246.44</v>
      </c>
      <c r="AK95" s="123">
        <f t="shared" si="8"/>
        <v>392324.14</v>
      </c>
      <c r="AL95" s="181">
        <f t="shared" si="9"/>
        <v>534518</v>
      </c>
      <c r="AM95" s="142">
        <f t="shared" si="10"/>
        <v>-142193.85999999999</v>
      </c>
      <c r="AN95" s="182">
        <f t="shared" si="11"/>
        <v>1234692.67</v>
      </c>
      <c r="AO95" s="183">
        <f t="shared" si="12"/>
        <v>1444681.89</v>
      </c>
      <c r="AP95" s="125">
        <f t="shared" si="7"/>
        <v>-209989.21999999997</v>
      </c>
    </row>
    <row r="96" spans="1:42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2433</v>
      </c>
      <c r="F96">
        <v>279487.90999999997</v>
      </c>
      <c r="G96">
        <v>0</v>
      </c>
      <c r="H96">
        <v>13830.17</v>
      </c>
      <c r="K96">
        <v>280252.57</v>
      </c>
      <c r="L96">
        <v>24226.01</v>
      </c>
      <c r="P96">
        <v>23549.02</v>
      </c>
      <c r="Q96">
        <v>180299</v>
      </c>
      <c r="R96">
        <v>0</v>
      </c>
      <c r="T96">
        <v>56355</v>
      </c>
      <c r="V96">
        <v>-2380351.23</v>
      </c>
      <c r="W96">
        <v>2668500</v>
      </c>
      <c r="X96">
        <v>399944.26</v>
      </c>
      <c r="Z96">
        <v>265.61</v>
      </c>
      <c r="AB96">
        <v>961656.5</v>
      </c>
      <c r="AC96">
        <v>93082.62</v>
      </c>
      <c r="AD96">
        <v>1055411.5</v>
      </c>
      <c r="AE96">
        <v>1888</v>
      </c>
      <c r="AG96">
        <v>309986.58</v>
      </c>
      <c r="AH96">
        <v>38218.04</v>
      </c>
      <c r="AK96" s="123">
        <f t="shared" si="8"/>
        <v>293318.07999999996</v>
      </c>
      <c r="AL96" s="181">
        <f t="shared" si="9"/>
        <v>203848.02</v>
      </c>
      <c r="AM96" s="142">
        <f t="shared" si="10"/>
        <v>89470.059999999969</v>
      </c>
      <c r="AN96" s="182">
        <f t="shared" si="11"/>
        <v>1454948.9900000002</v>
      </c>
      <c r="AO96" s="183">
        <f t="shared" si="12"/>
        <v>1405504.12</v>
      </c>
      <c r="AP96" s="125">
        <f t="shared" si="7"/>
        <v>49444.870000000112</v>
      </c>
    </row>
    <row r="97" spans="1:42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2434</v>
      </c>
      <c r="F97">
        <v>1583466.13</v>
      </c>
      <c r="G97">
        <v>0</v>
      </c>
      <c r="H97">
        <v>19297.560000000001</v>
      </c>
      <c r="K97">
        <v>2606646.08</v>
      </c>
      <c r="L97">
        <v>97866.67</v>
      </c>
      <c r="P97">
        <v>53355.040000000001</v>
      </c>
      <c r="R97">
        <v>1526</v>
      </c>
      <c r="T97">
        <v>1273398.46</v>
      </c>
      <c r="V97">
        <v>-6353487.4100000001</v>
      </c>
      <c r="W97">
        <v>9526566.6699999999</v>
      </c>
      <c r="X97">
        <v>1111882.46</v>
      </c>
      <c r="Y97">
        <v>574310</v>
      </c>
      <c r="Z97">
        <v>3023.09</v>
      </c>
      <c r="AB97">
        <v>1514159.5</v>
      </c>
      <c r="AC97">
        <v>305436.45</v>
      </c>
      <c r="AD97">
        <v>2180085.64</v>
      </c>
      <c r="AE97">
        <v>46803.79</v>
      </c>
      <c r="AF97">
        <v>1320</v>
      </c>
      <c r="AG97">
        <v>1161600.25</v>
      </c>
      <c r="AH97">
        <v>313084.14</v>
      </c>
      <c r="AK97" s="123">
        <f t="shared" si="8"/>
        <v>1602763.69</v>
      </c>
      <c r="AL97" s="181">
        <f t="shared" si="9"/>
        <v>54881.04</v>
      </c>
      <c r="AM97" s="142">
        <f t="shared" si="10"/>
        <v>1547882.65</v>
      </c>
      <c r="AN97" s="182">
        <f t="shared" si="11"/>
        <v>3508811.5</v>
      </c>
      <c r="AO97" s="183">
        <f t="shared" si="12"/>
        <v>3702893.8200000003</v>
      </c>
      <c r="AP97" s="125">
        <f t="shared" si="7"/>
        <v>-194082.3200000003</v>
      </c>
    </row>
    <row r="98" spans="1:42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2435</v>
      </c>
      <c r="F98">
        <v>766032.62</v>
      </c>
      <c r="G98">
        <v>0</v>
      </c>
      <c r="H98">
        <v>0</v>
      </c>
      <c r="K98">
        <v>288767.84999999998</v>
      </c>
      <c r="L98">
        <v>2364.14</v>
      </c>
      <c r="P98">
        <v>45609.03</v>
      </c>
      <c r="Q98">
        <v>4450</v>
      </c>
      <c r="R98">
        <v>18.5</v>
      </c>
      <c r="T98">
        <v>90120</v>
      </c>
      <c r="V98">
        <v>-1575328.59</v>
      </c>
      <c r="W98">
        <v>2647000</v>
      </c>
      <c r="X98">
        <v>478867.43</v>
      </c>
      <c r="Z98">
        <v>1903.14</v>
      </c>
      <c r="AB98">
        <v>933268.3</v>
      </c>
      <c r="AC98">
        <v>14482.42</v>
      </c>
      <c r="AD98">
        <v>1133898.3</v>
      </c>
      <c r="AE98">
        <v>9668</v>
      </c>
      <c r="AF98">
        <v>4216</v>
      </c>
      <c r="AG98">
        <v>405848.56</v>
      </c>
      <c r="AH98">
        <v>29594.76</v>
      </c>
      <c r="AK98" s="123">
        <f t="shared" si="8"/>
        <v>766032.62</v>
      </c>
      <c r="AL98" s="181">
        <f t="shared" si="9"/>
        <v>50077.53</v>
      </c>
      <c r="AM98" s="142">
        <f t="shared" si="10"/>
        <v>715955.09</v>
      </c>
      <c r="AN98" s="182">
        <f t="shared" si="11"/>
        <v>1428521.29</v>
      </c>
      <c r="AO98" s="183">
        <f t="shared" si="12"/>
        <v>1583225.62</v>
      </c>
      <c r="AP98" s="125">
        <f t="shared" si="7"/>
        <v>-154704.33000000007</v>
      </c>
    </row>
    <row r="99" spans="1:42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2436</v>
      </c>
      <c r="F99">
        <v>803954.21</v>
      </c>
      <c r="G99">
        <v>0</v>
      </c>
      <c r="H99">
        <v>0</v>
      </c>
      <c r="K99">
        <v>83378.559999999998</v>
      </c>
      <c r="L99">
        <v>89965.59</v>
      </c>
      <c r="O99">
        <v>0</v>
      </c>
      <c r="P99">
        <v>21439.02</v>
      </c>
      <c r="Q99">
        <v>5500</v>
      </c>
      <c r="R99">
        <v>1447.48</v>
      </c>
      <c r="T99">
        <v>657216</v>
      </c>
      <c r="V99">
        <v>-1432886.66</v>
      </c>
      <c r="W99">
        <v>1913700</v>
      </c>
      <c r="X99">
        <v>543419.81000000006</v>
      </c>
      <c r="Z99">
        <v>3103.27</v>
      </c>
      <c r="AB99">
        <v>638900.5</v>
      </c>
      <c r="AD99">
        <v>837807.5</v>
      </c>
      <c r="AE99">
        <v>13576</v>
      </c>
      <c r="AG99">
        <v>506904.72</v>
      </c>
      <c r="AH99">
        <v>16252.84</v>
      </c>
      <c r="AK99" s="123">
        <f t="shared" si="8"/>
        <v>803954.21</v>
      </c>
      <c r="AL99" s="181">
        <f t="shared" si="9"/>
        <v>28386.5</v>
      </c>
      <c r="AM99" s="142">
        <f t="shared" si="10"/>
        <v>775567.71</v>
      </c>
      <c r="AN99" s="182">
        <f t="shared" si="11"/>
        <v>1185423.58</v>
      </c>
      <c r="AO99" s="183">
        <f t="shared" si="12"/>
        <v>1374541.06</v>
      </c>
      <c r="AP99" s="125">
        <f t="shared" si="7"/>
        <v>-189117.47999999998</v>
      </c>
    </row>
    <row r="100" spans="1:42" x14ac:dyDescent="0.25">
      <c r="AK100" s="123">
        <f t="shared" si="8"/>
        <v>0</v>
      </c>
      <c r="AL100" s="181">
        <f t="shared" si="9"/>
        <v>0</v>
      </c>
      <c r="AM100" s="142">
        <f t="shared" si="10"/>
        <v>0</v>
      </c>
      <c r="AN100" s="182">
        <f t="shared" si="11"/>
        <v>0</v>
      </c>
      <c r="AO100" s="183">
        <f t="shared" si="12"/>
        <v>0</v>
      </c>
      <c r="AP100" s="125">
        <f t="shared" si="7"/>
        <v>0</v>
      </c>
    </row>
    <row r="101" spans="1:42" x14ac:dyDescent="0.25">
      <c r="AK101" s="123">
        <f t="shared" si="8"/>
        <v>0</v>
      </c>
      <c r="AL101" s="181">
        <f t="shared" si="9"/>
        <v>0</v>
      </c>
      <c r="AM101" s="142">
        <f t="shared" si="10"/>
        <v>0</v>
      </c>
      <c r="AN101" s="182">
        <f t="shared" si="11"/>
        <v>0</v>
      </c>
      <c r="AO101" s="183">
        <f t="shared" si="12"/>
        <v>0</v>
      </c>
      <c r="AP101" s="125">
        <f t="shared" si="7"/>
        <v>0</v>
      </c>
    </row>
    <row r="102" spans="1:42" x14ac:dyDescent="0.25">
      <c r="AK102" s="123">
        <f t="shared" si="8"/>
        <v>0</v>
      </c>
      <c r="AL102" s="181">
        <f t="shared" si="9"/>
        <v>0</v>
      </c>
      <c r="AM102" s="142">
        <f t="shared" si="10"/>
        <v>0</v>
      </c>
      <c r="AN102" s="182">
        <f t="shared" si="11"/>
        <v>0</v>
      </c>
      <c r="AO102" s="183">
        <f t="shared" si="12"/>
        <v>0</v>
      </c>
      <c r="AP102" s="125">
        <f t="shared" ref="AP102:AP165" si="13">AN102-AO102</f>
        <v>0</v>
      </c>
    </row>
    <row r="103" spans="1:42" x14ac:dyDescent="0.25">
      <c r="AK103" s="123">
        <f t="shared" si="8"/>
        <v>0</v>
      </c>
      <c r="AL103" s="181">
        <f t="shared" si="9"/>
        <v>0</v>
      </c>
      <c r="AM103" s="142">
        <f t="shared" si="10"/>
        <v>0</v>
      </c>
      <c r="AN103" s="182">
        <f t="shared" si="11"/>
        <v>0</v>
      </c>
      <c r="AO103" s="183">
        <f t="shared" si="12"/>
        <v>0</v>
      </c>
      <c r="AP103" s="125">
        <f t="shared" si="13"/>
        <v>0</v>
      </c>
    </row>
    <row r="104" spans="1:42" x14ac:dyDescent="0.25">
      <c r="AK104" s="123">
        <f t="shared" si="8"/>
        <v>0</v>
      </c>
      <c r="AL104" s="181">
        <f t="shared" si="9"/>
        <v>0</v>
      </c>
      <c r="AM104" s="142">
        <f t="shared" si="10"/>
        <v>0</v>
      </c>
      <c r="AN104" s="182">
        <f t="shared" si="11"/>
        <v>0</v>
      </c>
      <c r="AO104" s="183">
        <f t="shared" si="12"/>
        <v>0</v>
      </c>
      <c r="AP104" s="125">
        <f t="shared" si="13"/>
        <v>0</v>
      </c>
    </row>
    <row r="105" spans="1:42" x14ac:dyDescent="0.25">
      <c r="AK105" s="123">
        <f t="shared" si="8"/>
        <v>0</v>
      </c>
      <c r="AL105" s="181">
        <f t="shared" si="9"/>
        <v>0</v>
      </c>
      <c r="AM105" s="142">
        <f t="shared" si="10"/>
        <v>0</v>
      </c>
      <c r="AN105" s="182">
        <f t="shared" si="11"/>
        <v>0</v>
      </c>
      <c r="AO105" s="183">
        <f t="shared" si="12"/>
        <v>0</v>
      </c>
      <c r="AP105" s="125">
        <f t="shared" si="13"/>
        <v>0</v>
      </c>
    </row>
    <row r="106" spans="1:42" x14ac:dyDescent="0.25">
      <c r="AK106" s="123">
        <f t="shared" si="8"/>
        <v>0</v>
      </c>
      <c r="AL106" s="181">
        <f t="shared" si="9"/>
        <v>0</v>
      </c>
      <c r="AM106" s="142">
        <f t="shared" si="10"/>
        <v>0</v>
      </c>
      <c r="AN106" s="182">
        <f t="shared" si="11"/>
        <v>0</v>
      </c>
      <c r="AO106" s="183">
        <f t="shared" si="12"/>
        <v>0</v>
      </c>
      <c r="AP106" s="125">
        <f t="shared" si="13"/>
        <v>0</v>
      </c>
    </row>
    <row r="107" spans="1:42" x14ac:dyDescent="0.25">
      <c r="AK107" s="123">
        <f t="shared" si="8"/>
        <v>0</v>
      </c>
      <c r="AL107" s="181">
        <f t="shared" si="9"/>
        <v>0</v>
      </c>
      <c r="AM107" s="142">
        <f t="shared" si="10"/>
        <v>0</v>
      </c>
      <c r="AN107" s="182">
        <f t="shared" si="11"/>
        <v>0</v>
      </c>
      <c r="AO107" s="183">
        <f t="shared" si="12"/>
        <v>0</v>
      </c>
      <c r="AP107" s="125">
        <f t="shared" si="13"/>
        <v>0</v>
      </c>
    </row>
    <row r="108" spans="1:42" x14ac:dyDescent="0.25">
      <c r="AK108" s="123">
        <f t="shared" si="8"/>
        <v>0</v>
      </c>
      <c r="AL108" s="181">
        <f t="shared" si="9"/>
        <v>0</v>
      </c>
      <c r="AM108" s="142">
        <f t="shared" si="10"/>
        <v>0</v>
      </c>
      <c r="AN108" s="182">
        <f t="shared" si="11"/>
        <v>0</v>
      </c>
      <c r="AO108" s="183">
        <f t="shared" si="12"/>
        <v>0</v>
      </c>
      <c r="AP108" s="125">
        <f t="shared" si="13"/>
        <v>0</v>
      </c>
    </row>
    <row r="109" spans="1:42" x14ac:dyDescent="0.25">
      <c r="AK109" s="123">
        <f t="shared" si="8"/>
        <v>0</v>
      </c>
      <c r="AL109" s="181">
        <f t="shared" si="9"/>
        <v>0</v>
      </c>
      <c r="AM109" s="142">
        <f t="shared" si="10"/>
        <v>0</v>
      </c>
      <c r="AN109" s="182">
        <f t="shared" si="11"/>
        <v>0</v>
      </c>
      <c r="AO109" s="183">
        <f t="shared" si="12"/>
        <v>0</v>
      </c>
      <c r="AP109" s="125">
        <f t="shared" si="13"/>
        <v>0</v>
      </c>
    </row>
    <row r="110" spans="1:42" x14ac:dyDescent="0.25">
      <c r="AK110" s="123">
        <f t="shared" si="8"/>
        <v>0</v>
      </c>
      <c r="AL110" s="181">
        <f t="shared" si="9"/>
        <v>0</v>
      </c>
      <c r="AM110" s="142">
        <f t="shared" si="10"/>
        <v>0</v>
      </c>
      <c r="AN110" s="182">
        <f t="shared" si="11"/>
        <v>0</v>
      </c>
      <c r="AO110" s="183">
        <f t="shared" si="12"/>
        <v>0</v>
      </c>
      <c r="AP110" s="125">
        <f t="shared" si="13"/>
        <v>0</v>
      </c>
    </row>
    <row r="111" spans="1:42" x14ac:dyDescent="0.25">
      <c r="AK111" s="123">
        <f t="shared" si="8"/>
        <v>0</v>
      </c>
      <c r="AL111" s="181">
        <f t="shared" si="9"/>
        <v>0</v>
      </c>
      <c r="AM111" s="142">
        <f t="shared" si="10"/>
        <v>0</v>
      </c>
      <c r="AN111" s="182">
        <f t="shared" si="11"/>
        <v>0</v>
      </c>
      <c r="AO111" s="183">
        <f t="shared" si="12"/>
        <v>0</v>
      </c>
      <c r="AP111" s="125">
        <f t="shared" si="13"/>
        <v>0</v>
      </c>
    </row>
    <row r="112" spans="1:42" x14ac:dyDescent="0.25">
      <c r="AK112" s="123">
        <f t="shared" si="8"/>
        <v>0</v>
      </c>
      <c r="AL112" s="181">
        <f t="shared" si="9"/>
        <v>0</v>
      </c>
      <c r="AM112" s="142">
        <f t="shared" si="10"/>
        <v>0</v>
      </c>
      <c r="AN112" s="182">
        <f t="shared" si="11"/>
        <v>0</v>
      </c>
      <c r="AO112" s="183">
        <f t="shared" si="12"/>
        <v>0</v>
      </c>
      <c r="AP112" s="125">
        <f t="shared" si="13"/>
        <v>0</v>
      </c>
    </row>
    <row r="113" spans="37:42" x14ac:dyDescent="0.25">
      <c r="AK113" s="123">
        <f t="shared" si="8"/>
        <v>0</v>
      </c>
      <c r="AL113" s="181">
        <f t="shared" si="9"/>
        <v>0</v>
      </c>
      <c r="AM113" s="142">
        <f t="shared" si="10"/>
        <v>0</v>
      </c>
      <c r="AN113" s="182">
        <f t="shared" si="11"/>
        <v>0</v>
      </c>
      <c r="AO113" s="183">
        <f t="shared" si="12"/>
        <v>0</v>
      </c>
      <c r="AP113" s="125">
        <f t="shared" si="13"/>
        <v>0</v>
      </c>
    </row>
    <row r="114" spans="37:42" x14ac:dyDescent="0.25">
      <c r="AK114" s="123">
        <f t="shared" si="8"/>
        <v>0</v>
      </c>
      <c r="AL114" s="181">
        <f t="shared" si="9"/>
        <v>0</v>
      </c>
      <c r="AM114" s="142">
        <f t="shared" si="10"/>
        <v>0</v>
      </c>
      <c r="AN114" s="182">
        <f t="shared" si="11"/>
        <v>0</v>
      </c>
      <c r="AO114" s="183">
        <f t="shared" si="12"/>
        <v>0</v>
      </c>
      <c r="AP114" s="125">
        <f t="shared" si="13"/>
        <v>0</v>
      </c>
    </row>
    <row r="115" spans="37:42" x14ac:dyDescent="0.25">
      <c r="AK115" s="123">
        <f t="shared" si="8"/>
        <v>0</v>
      </c>
      <c r="AL115" s="181">
        <f t="shared" si="9"/>
        <v>0</v>
      </c>
      <c r="AM115" s="142">
        <f t="shared" si="10"/>
        <v>0</v>
      </c>
      <c r="AN115" s="182">
        <f t="shared" si="11"/>
        <v>0</v>
      </c>
      <c r="AO115" s="183">
        <f t="shared" si="12"/>
        <v>0</v>
      </c>
      <c r="AP115" s="125">
        <f t="shared" si="13"/>
        <v>0</v>
      </c>
    </row>
    <row r="116" spans="37:42" x14ac:dyDescent="0.25">
      <c r="AK116" s="123">
        <f t="shared" si="8"/>
        <v>0</v>
      </c>
      <c r="AL116" s="181">
        <f t="shared" si="9"/>
        <v>0</v>
      </c>
      <c r="AM116" s="142">
        <f t="shared" si="10"/>
        <v>0</v>
      </c>
      <c r="AN116" s="182">
        <f t="shared" si="11"/>
        <v>0</v>
      </c>
      <c r="AO116" s="183">
        <f t="shared" si="12"/>
        <v>0</v>
      </c>
      <c r="AP116" s="125">
        <f t="shared" si="13"/>
        <v>0</v>
      </c>
    </row>
    <row r="117" spans="37:42" x14ac:dyDescent="0.25">
      <c r="AK117" s="123">
        <f t="shared" si="8"/>
        <v>0</v>
      </c>
      <c r="AL117" s="181">
        <f t="shared" si="9"/>
        <v>0</v>
      </c>
      <c r="AM117" s="142">
        <f t="shared" si="10"/>
        <v>0</v>
      </c>
      <c r="AN117" s="182">
        <f t="shared" si="11"/>
        <v>0</v>
      </c>
      <c r="AO117" s="183">
        <f t="shared" si="12"/>
        <v>0</v>
      </c>
      <c r="AP117" s="125">
        <f t="shared" si="13"/>
        <v>0</v>
      </c>
    </row>
    <row r="118" spans="37:42" x14ac:dyDescent="0.25">
      <c r="AK118" s="123">
        <f t="shared" si="8"/>
        <v>0</v>
      </c>
      <c r="AL118" s="181">
        <f t="shared" si="9"/>
        <v>0</v>
      </c>
      <c r="AM118" s="142">
        <f t="shared" si="10"/>
        <v>0</v>
      </c>
      <c r="AN118" s="182">
        <f t="shared" si="11"/>
        <v>0</v>
      </c>
      <c r="AO118" s="183">
        <f t="shared" si="12"/>
        <v>0</v>
      </c>
      <c r="AP118" s="125">
        <f t="shared" si="13"/>
        <v>0</v>
      </c>
    </row>
    <row r="119" spans="37:42" x14ac:dyDescent="0.25">
      <c r="AK119" s="123">
        <f t="shared" si="8"/>
        <v>0</v>
      </c>
      <c r="AL119" s="181">
        <f t="shared" si="9"/>
        <v>0</v>
      </c>
      <c r="AM119" s="142">
        <f t="shared" si="10"/>
        <v>0</v>
      </c>
      <c r="AN119" s="182">
        <f t="shared" si="11"/>
        <v>0</v>
      </c>
      <c r="AO119" s="183">
        <f t="shared" si="12"/>
        <v>0</v>
      </c>
      <c r="AP119" s="125">
        <f t="shared" si="13"/>
        <v>0</v>
      </c>
    </row>
    <row r="120" spans="37:42" x14ac:dyDescent="0.25">
      <c r="AK120" s="123">
        <f t="shared" si="8"/>
        <v>0</v>
      </c>
      <c r="AL120" s="181">
        <f t="shared" si="9"/>
        <v>0</v>
      </c>
      <c r="AM120" s="142">
        <f t="shared" si="10"/>
        <v>0</v>
      </c>
      <c r="AN120" s="182">
        <f t="shared" si="11"/>
        <v>0</v>
      </c>
      <c r="AO120" s="183">
        <f t="shared" si="12"/>
        <v>0</v>
      </c>
      <c r="AP120" s="125">
        <f t="shared" si="13"/>
        <v>0</v>
      </c>
    </row>
    <row r="121" spans="37:42" x14ac:dyDescent="0.25">
      <c r="AK121" s="123">
        <f t="shared" si="8"/>
        <v>0</v>
      </c>
      <c r="AL121" s="181">
        <f t="shared" si="9"/>
        <v>0</v>
      </c>
      <c r="AM121" s="142">
        <f t="shared" si="10"/>
        <v>0</v>
      </c>
      <c r="AN121" s="182">
        <f t="shared" si="11"/>
        <v>0</v>
      </c>
      <c r="AO121" s="183">
        <f t="shared" si="12"/>
        <v>0</v>
      </c>
      <c r="AP121" s="125">
        <f t="shared" si="13"/>
        <v>0</v>
      </c>
    </row>
    <row r="122" spans="37:42" x14ac:dyDescent="0.25">
      <c r="AK122" s="123">
        <f t="shared" si="8"/>
        <v>0</v>
      </c>
      <c r="AL122" s="181">
        <f t="shared" si="9"/>
        <v>0</v>
      </c>
      <c r="AM122" s="142">
        <f t="shared" si="10"/>
        <v>0</v>
      </c>
      <c r="AN122" s="182">
        <f t="shared" si="11"/>
        <v>0</v>
      </c>
      <c r="AO122" s="183">
        <f t="shared" si="12"/>
        <v>0</v>
      </c>
      <c r="AP122" s="125">
        <f t="shared" si="13"/>
        <v>0</v>
      </c>
    </row>
    <row r="123" spans="37:42" x14ac:dyDescent="0.25">
      <c r="AK123" s="123">
        <f t="shared" si="8"/>
        <v>0</v>
      </c>
      <c r="AL123" s="181">
        <f t="shared" si="9"/>
        <v>0</v>
      </c>
      <c r="AM123" s="142">
        <f t="shared" si="10"/>
        <v>0</v>
      </c>
      <c r="AN123" s="182">
        <f t="shared" si="11"/>
        <v>0</v>
      </c>
      <c r="AO123" s="183">
        <f t="shared" si="12"/>
        <v>0</v>
      </c>
      <c r="AP123" s="125">
        <f t="shared" si="13"/>
        <v>0</v>
      </c>
    </row>
    <row r="124" spans="37:42" x14ac:dyDescent="0.25">
      <c r="AK124" s="123">
        <f t="shared" si="8"/>
        <v>0</v>
      </c>
      <c r="AL124" s="181">
        <f t="shared" si="9"/>
        <v>0</v>
      </c>
      <c r="AM124" s="142">
        <f t="shared" si="10"/>
        <v>0</v>
      </c>
      <c r="AN124" s="182">
        <f t="shared" si="11"/>
        <v>0</v>
      </c>
      <c r="AO124" s="183">
        <f t="shared" si="12"/>
        <v>0</v>
      </c>
      <c r="AP124" s="125">
        <f t="shared" si="13"/>
        <v>0</v>
      </c>
    </row>
    <row r="125" spans="37:42" x14ac:dyDescent="0.25">
      <c r="AK125" s="123">
        <f t="shared" si="8"/>
        <v>0</v>
      </c>
      <c r="AL125" s="181">
        <f t="shared" si="9"/>
        <v>0</v>
      </c>
      <c r="AM125" s="142">
        <f t="shared" si="10"/>
        <v>0</v>
      </c>
      <c r="AN125" s="182">
        <f t="shared" si="11"/>
        <v>0</v>
      </c>
      <c r="AO125" s="183">
        <f t="shared" si="12"/>
        <v>0</v>
      </c>
      <c r="AP125" s="125">
        <f t="shared" si="13"/>
        <v>0</v>
      </c>
    </row>
    <row r="126" spans="37:42" x14ac:dyDescent="0.25">
      <c r="AK126" s="123">
        <f t="shared" si="8"/>
        <v>0</v>
      </c>
      <c r="AL126" s="181">
        <f t="shared" si="9"/>
        <v>0</v>
      </c>
      <c r="AM126" s="142">
        <f t="shared" si="10"/>
        <v>0</v>
      </c>
      <c r="AN126" s="182">
        <f t="shared" si="11"/>
        <v>0</v>
      </c>
      <c r="AO126" s="183">
        <f t="shared" si="12"/>
        <v>0</v>
      </c>
      <c r="AP126" s="125">
        <f t="shared" si="13"/>
        <v>0</v>
      </c>
    </row>
    <row r="127" spans="37:42" x14ac:dyDescent="0.25">
      <c r="AK127" s="123">
        <f t="shared" si="8"/>
        <v>0</v>
      </c>
      <c r="AL127" s="181">
        <f t="shared" si="9"/>
        <v>0</v>
      </c>
      <c r="AM127" s="142">
        <f t="shared" si="10"/>
        <v>0</v>
      </c>
      <c r="AN127" s="182">
        <f t="shared" si="11"/>
        <v>0</v>
      </c>
      <c r="AO127" s="183">
        <f t="shared" si="12"/>
        <v>0</v>
      </c>
      <c r="AP127" s="125">
        <f t="shared" si="13"/>
        <v>0</v>
      </c>
    </row>
    <row r="128" spans="37:42" x14ac:dyDescent="0.25">
      <c r="AK128" s="123">
        <f t="shared" si="8"/>
        <v>0</v>
      </c>
      <c r="AL128" s="181">
        <f t="shared" si="9"/>
        <v>0</v>
      </c>
      <c r="AM128" s="142">
        <f t="shared" si="10"/>
        <v>0</v>
      </c>
      <c r="AN128" s="182">
        <f t="shared" si="11"/>
        <v>0</v>
      </c>
      <c r="AO128" s="183">
        <f t="shared" si="12"/>
        <v>0</v>
      </c>
      <c r="AP128" s="125">
        <f t="shared" si="13"/>
        <v>0</v>
      </c>
    </row>
    <row r="129" spans="37:42" x14ac:dyDescent="0.25">
      <c r="AK129" s="123">
        <f t="shared" si="8"/>
        <v>0</v>
      </c>
      <c r="AL129" s="181">
        <f t="shared" si="9"/>
        <v>0</v>
      </c>
      <c r="AM129" s="142">
        <f t="shared" si="10"/>
        <v>0</v>
      </c>
      <c r="AN129" s="182">
        <f t="shared" si="11"/>
        <v>0</v>
      </c>
      <c r="AO129" s="183">
        <f t="shared" si="12"/>
        <v>0</v>
      </c>
      <c r="AP129" s="125">
        <f t="shared" si="13"/>
        <v>0</v>
      </c>
    </row>
    <row r="130" spans="37:42" x14ac:dyDescent="0.25">
      <c r="AK130" s="123">
        <f t="shared" si="8"/>
        <v>0</v>
      </c>
      <c r="AL130" s="181">
        <f t="shared" si="9"/>
        <v>0</v>
      </c>
      <c r="AM130" s="142">
        <f t="shared" si="10"/>
        <v>0</v>
      </c>
      <c r="AN130" s="182">
        <f t="shared" si="11"/>
        <v>0</v>
      </c>
      <c r="AO130" s="183">
        <f t="shared" si="12"/>
        <v>0</v>
      </c>
      <c r="AP130" s="125">
        <f t="shared" si="13"/>
        <v>0</v>
      </c>
    </row>
    <row r="131" spans="37:42" x14ac:dyDescent="0.25">
      <c r="AK131" s="123">
        <f t="shared" si="8"/>
        <v>0</v>
      </c>
      <c r="AL131" s="181">
        <f t="shared" si="9"/>
        <v>0</v>
      </c>
      <c r="AM131" s="142">
        <f t="shared" si="10"/>
        <v>0</v>
      </c>
      <c r="AN131" s="182">
        <f t="shared" si="11"/>
        <v>0</v>
      </c>
      <c r="AO131" s="183">
        <f t="shared" si="12"/>
        <v>0</v>
      </c>
      <c r="AP131" s="125">
        <f t="shared" si="13"/>
        <v>0</v>
      </c>
    </row>
    <row r="132" spans="37:42" x14ac:dyDescent="0.25">
      <c r="AK132" s="123">
        <f t="shared" si="8"/>
        <v>0</v>
      </c>
      <c r="AL132" s="181">
        <f t="shared" si="9"/>
        <v>0</v>
      </c>
      <c r="AM132" s="142">
        <f t="shared" si="10"/>
        <v>0</v>
      </c>
      <c r="AN132" s="182">
        <f t="shared" si="11"/>
        <v>0</v>
      </c>
      <c r="AO132" s="183">
        <f t="shared" si="12"/>
        <v>0</v>
      </c>
      <c r="AP132" s="125">
        <f t="shared" si="13"/>
        <v>0</v>
      </c>
    </row>
    <row r="133" spans="37:42" x14ac:dyDescent="0.25">
      <c r="AK133" s="123">
        <f t="shared" ref="AK133:AK188" si="14">SUM(F133:I133)</f>
        <v>0</v>
      </c>
      <c r="AL133" s="181">
        <f t="shared" ref="AL133:AL188" si="15">SUM(O133:S133)</f>
        <v>0</v>
      </c>
      <c r="AM133" s="142">
        <f t="shared" ref="AM133:AM188" si="16">AK133-AL133</f>
        <v>0</v>
      </c>
      <c r="AN133" s="182">
        <f t="shared" ref="AN133:AN188" si="17">SUM(X133:AC133)</f>
        <v>0</v>
      </c>
      <c r="AO133" s="183">
        <f t="shared" ref="AO133:AO188" si="18">SUM(AD133:AJ133)</f>
        <v>0</v>
      </c>
      <c r="AP133" s="125">
        <f t="shared" si="13"/>
        <v>0</v>
      </c>
    </row>
    <row r="134" spans="37:42" x14ac:dyDescent="0.25">
      <c r="AK134" s="123">
        <f t="shared" si="14"/>
        <v>0</v>
      </c>
      <c r="AL134" s="181">
        <f t="shared" si="15"/>
        <v>0</v>
      </c>
      <c r="AM134" s="142">
        <f t="shared" si="16"/>
        <v>0</v>
      </c>
      <c r="AN134" s="182">
        <f t="shared" si="17"/>
        <v>0</v>
      </c>
      <c r="AO134" s="183">
        <f t="shared" si="18"/>
        <v>0</v>
      </c>
      <c r="AP134" s="125">
        <f t="shared" si="13"/>
        <v>0</v>
      </c>
    </row>
    <row r="135" spans="37:42" x14ac:dyDescent="0.25">
      <c r="AK135" s="123">
        <f t="shared" si="14"/>
        <v>0</v>
      </c>
      <c r="AL135" s="181">
        <f t="shared" si="15"/>
        <v>0</v>
      </c>
      <c r="AM135" s="142">
        <f t="shared" si="16"/>
        <v>0</v>
      </c>
      <c r="AN135" s="182">
        <f t="shared" si="17"/>
        <v>0</v>
      </c>
      <c r="AO135" s="183">
        <f t="shared" si="18"/>
        <v>0</v>
      </c>
      <c r="AP135" s="125">
        <f t="shared" si="13"/>
        <v>0</v>
      </c>
    </row>
    <row r="136" spans="37:42" x14ac:dyDescent="0.25">
      <c r="AK136" s="123">
        <f t="shared" si="14"/>
        <v>0</v>
      </c>
      <c r="AL136" s="181">
        <f t="shared" si="15"/>
        <v>0</v>
      </c>
      <c r="AM136" s="142">
        <f t="shared" si="16"/>
        <v>0</v>
      </c>
      <c r="AN136" s="182">
        <f t="shared" si="17"/>
        <v>0</v>
      </c>
      <c r="AO136" s="183">
        <f t="shared" si="18"/>
        <v>0</v>
      </c>
      <c r="AP136" s="125">
        <f t="shared" si="13"/>
        <v>0</v>
      </c>
    </row>
    <row r="137" spans="37:42" x14ac:dyDescent="0.25">
      <c r="AK137" s="123">
        <f t="shared" si="14"/>
        <v>0</v>
      </c>
      <c r="AL137" s="181">
        <f t="shared" si="15"/>
        <v>0</v>
      </c>
      <c r="AM137" s="142">
        <f t="shared" si="16"/>
        <v>0</v>
      </c>
      <c r="AN137" s="182">
        <f t="shared" si="17"/>
        <v>0</v>
      </c>
      <c r="AO137" s="183">
        <f t="shared" si="18"/>
        <v>0</v>
      </c>
      <c r="AP137" s="125">
        <f t="shared" si="13"/>
        <v>0</v>
      </c>
    </row>
    <row r="138" spans="37:42" x14ac:dyDescent="0.25">
      <c r="AK138" s="123">
        <f t="shared" si="14"/>
        <v>0</v>
      </c>
      <c r="AL138" s="181">
        <f t="shared" si="15"/>
        <v>0</v>
      </c>
      <c r="AM138" s="142">
        <f t="shared" si="16"/>
        <v>0</v>
      </c>
      <c r="AN138" s="182">
        <f t="shared" si="17"/>
        <v>0</v>
      </c>
      <c r="AO138" s="183">
        <f t="shared" si="18"/>
        <v>0</v>
      </c>
      <c r="AP138" s="125">
        <f t="shared" si="13"/>
        <v>0</v>
      </c>
    </row>
    <row r="139" spans="37:42" x14ac:dyDescent="0.25">
      <c r="AK139" s="123">
        <f t="shared" si="14"/>
        <v>0</v>
      </c>
      <c r="AL139" s="181">
        <f t="shared" si="15"/>
        <v>0</v>
      </c>
      <c r="AM139" s="142">
        <f t="shared" si="16"/>
        <v>0</v>
      </c>
      <c r="AN139" s="182">
        <f t="shared" si="17"/>
        <v>0</v>
      </c>
      <c r="AO139" s="183">
        <f t="shared" si="18"/>
        <v>0</v>
      </c>
      <c r="AP139" s="125">
        <f t="shared" si="13"/>
        <v>0</v>
      </c>
    </row>
    <row r="140" spans="37:42" x14ac:dyDescent="0.25">
      <c r="AK140" s="123">
        <f t="shared" si="14"/>
        <v>0</v>
      </c>
      <c r="AL140" s="181">
        <f t="shared" si="15"/>
        <v>0</v>
      </c>
      <c r="AM140" s="142">
        <f t="shared" si="16"/>
        <v>0</v>
      </c>
      <c r="AN140" s="182">
        <f t="shared" si="17"/>
        <v>0</v>
      </c>
      <c r="AO140" s="183">
        <f t="shared" si="18"/>
        <v>0</v>
      </c>
      <c r="AP140" s="125">
        <f t="shared" si="13"/>
        <v>0</v>
      </c>
    </row>
    <row r="141" spans="37:42" x14ac:dyDescent="0.25">
      <c r="AK141" s="123">
        <f t="shared" si="14"/>
        <v>0</v>
      </c>
      <c r="AL141" s="181">
        <f t="shared" si="15"/>
        <v>0</v>
      </c>
      <c r="AM141" s="142">
        <f t="shared" si="16"/>
        <v>0</v>
      </c>
      <c r="AN141" s="182">
        <f t="shared" si="17"/>
        <v>0</v>
      </c>
      <c r="AO141" s="183">
        <f t="shared" si="18"/>
        <v>0</v>
      </c>
      <c r="AP141" s="125">
        <f t="shared" si="13"/>
        <v>0</v>
      </c>
    </row>
    <row r="142" spans="37:42" x14ac:dyDescent="0.25">
      <c r="AK142" s="123">
        <f t="shared" si="14"/>
        <v>0</v>
      </c>
      <c r="AL142" s="181">
        <f t="shared" si="15"/>
        <v>0</v>
      </c>
      <c r="AM142" s="142">
        <f t="shared" si="16"/>
        <v>0</v>
      </c>
      <c r="AN142" s="182">
        <f t="shared" si="17"/>
        <v>0</v>
      </c>
      <c r="AO142" s="183">
        <f t="shared" si="18"/>
        <v>0</v>
      </c>
      <c r="AP142" s="125">
        <f t="shared" si="13"/>
        <v>0</v>
      </c>
    </row>
    <row r="143" spans="37:42" x14ac:dyDescent="0.25">
      <c r="AK143" s="123">
        <f t="shared" si="14"/>
        <v>0</v>
      </c>
      <c r="AL143" s="181">
        <f t="shared" si="15"/>
        <v>0</v>
      </c>
      <c r="AM143" s="142">
        <f t="shared" si="16"/>
        <v>0</v>
      </c>
      <c r="AN143" s="182">
        <f t="shared" si="17"/>
        <v>0</v>
      </c>
      <c r="AO143" s="183">
        <f t="shared" si="18"/>
        <v>0</v>
      </c>
      <c r="AP143" s="125">
        <f t="shared" si="13"/>
        <v>0</v>
      </c>
    </row>
    <row r="144" spans="37:42" x14ac:dyDescent="0.25">
      <c r="AK144" s="123">
        <f t="shared" si="14"/>
        <v>0</v>
      </c>
      <c r="AL144" s="181">
        <f t="shared" si="15"/>
        <v>0</v>
      </c>
      <c r="AM144" s="142">
        <f t="shared" si="16"/>
        <v>0</v>
      </c>
      <c r="AN144" s="182">
        <f t="shared" si="17"/>
        <v>0</v>
      </c>
      <c r="AO144" s="183">
        <f t="shared" si="18"/>
        <v>0</v>
      </c>
      <c r="AP144" s="125">
        <f t="shared" si="13"/>
        <v>0</v>
      </c>
    </row>
    <row r="145" spans="37:42" x14ac:dyDescent="0.25">
      <c r="AK145" s="123">
        <f t="shared" si="14"/>
        <v>0</v>
      </c>
      <c r="AL145" s="181">
        <f t="shared" si="15"/>
        <v>0</v>
      </c>
      <c r="AM145" s="142">
        <f t="shared" si="16"/>
        <v>0</v>
      </c>
      <c r="AN145" s="182">
        <f t="shared" si="17"/>
        <v>0</v>
      </c>
      <c r="AO145" s="183">
        <f t="shared" si="18"/>
        <v>0</v>
      </c>
      <c r="AP145" s="125">
        <f t="shared" si="13"/>
        <v>0</v>
      </c>
    </row>
    <row r="146" spans="37:42" x14ac:dyDescent="0.25">
      <c r="AK146" s="123">
        <f t="shared" si="14"/>
        <v>0</v>
      </c>
      <c r="AL146" s="181">
        <f t="shared" si="15"/>
        <v>0</v>
      </c>
      <c r="AM146" s="142">
        <f t="shared" si="16"/>
        <v>0</v>
      </c>
      <c r="AN146" s="182">
        <f t="shared" si="17"/>
        <v>0</v>
      </c>
      <c r="AO146" s="183">
        <f t="shared" si="18"/>
        <v>0</v>
      </c>
      <c r="AP146" s="125">
        <f t="shared" si="13"/>
        <v>0</v>
      </c>
    </row>
    <row r="147" spans="37:42" x14ac:dyDescent="0.25">
      <c r="AK147" s="123">
        <f t="shared" si="14"/>
        <v>0</v>
      </c>
      <c r="AL147" s="181">
        <f t="shared" si="15"/>
        <v>0</v>
      </c>
      <c r="AM147" s="142">
        <f t="shared" si="16"/>
        <v>0</v>
      </c>
      <c r="AN147" s="182">
        <f t="shared" si="17"/>
        <v>0</v>
      </c>
      <c r="AO147" s="183">
        <f t="shared" si="18"/>
        <v>0</v>
      </c>
      <c r="AP147" s="125">
        <f t="shared" si="13"/>
        <v>0</v>
      </c>
    </row>
    <row r="148" spans="37:42" x14ac:dyDescent="0.25">
      <c r="AK148" s="123">
        <f t="shared" si="14"/>
        <v>0</v>
      </c>
      <c r="AL148" s="181">
        <f t="shared" si="15"/>
        <v>0</v>
      </c>
      <c r="AM148" s="142">
        <f t="shared" si="16"/>
        <v>0</v>
      </c>
      <c r="AN148" s="182">
        <f t="shared" si="17"/>
        <v>0</v>
      </c>
      <c r="AO148" s="183">
        <f t="shared" si="18"/>
        <v>0</v>
      </c>
      <c r="AP148" s="125">
        <f t="shared" si="13"/>
        <v>0</v>
      </c>
    </row>
    <row r="149" spans="37:42" x14ac:dyDescent="0.25">
      <c r="AK149" s="123">
        <f t="shared" si="14"/>
        <v>0</v>
      </c>
      <c r="AL149" s="181">
        <f t="shared" si="15"/>
        <v>0</v>
      </c>
      <c r="AM149" s="142">
        <f t="shared" si="16"/>
        <v>0</v>
      </c>
      <c r="AN149" s="182">
        <f t="shared" si="17"/>
        <v>0</v>
      </c>
      <c r="AO149" s="183">
        <f t="shared" si="18"/>
        <v>0</v>
      </c>
      <c r="AP149" s="125">
        <f t="shared" si="13"/>
        <v>0</v>
      </c>
    </row>
    <row r="150" spans="37:42" x14ac:dyDescent="0.25">
      <c r="AK150" s="123">
        <f t="shared" si="14"/>
        <v>0</v>
      </c>
      <c r="AL150" s="181">
        <f t="shared" si="15"/>
        <v>0</v>
      </c>
      <c r="AM150" s="142">
        <f t="shared" si="16"/>
        <v>0</v>
      </c>
      <c r="AN150" s="182">
        <f t="shared" si="17"/>
        <v>0</v>
      </c>
      <c r="AO150" s="183">
        <f t="shared" si="18"/>
        <v>0</v>
      </c>
      <c r="AP150" s="125">
        <f t="shared" si="13"/>
        <v>0</v>
      </c>
    </row>
    <row r="151" spans="37:42" x14ac:dyDescent="0.25">
      <c r="AK151" s="123">
        <f t="shared" si="14"/>
        <v>0</v>
      </c>
      <c r="AL151" s="181">
        <f t="shared" si="15"/>
        <v>0</v>
      </c>
      <c r="AM151" s="142">
        <f t="shared" si="16"/>
        <v>0</v>
      </c>
      <c r="AN151" s="182">
        <f t="shared" si="17"/>
        <v>0</v>
      </c>
      <c r="AO151" s="183">
        <f t="shared" si="18"/>
        <v>0</v>
      </c>
      <c r="AP151" s="125">
        <f t="shared" si="13"/>
        <v>0</v>
      </c>
    </row>
    <row r="152" spans="37:42" x14ac:dyDescent="0.25">
      <c r="AK152" s="123">
        <f t="shared" si="14"/>
        <v>0</v>
      </c>
      <c r="AL152" s="181">
        <f t="shared" si="15"/>
        <v>0</v>
      </c>
      <c r="AM152" s="142">
        <f t="shared" si="16"/>
        <v>0</v>
      </c>
      <c r="AN152" s="182">
        <f t="shared" si="17"/>
        <v>0</v>
      </c>
      <c r="AO152" s="183">
        <f t="shared" si="18"/>
        <v>0</v>
      </c>
      <c r="AP152" s="125">
        <f t="shared" si="13"/>
        <v>0</v>
      </c>
    </row>
    <row r="153" spans="37:42" x14ac:dyDescent="0.25">
      <c r="AK153" s="123">
        <f t="shared" si="14"/>
        <v>0</v>
      </c>
      <c r="AL153" s="181">
        <f t="shared" si="15"/>
        <v>0</v>
      </c>
      <c r="AM153" s="142">
        <f t="shared" si="16"/>
        <v>0</v>
      </c>
      <c r="AN153" s="182">
        <f t="shared" si="17"/>
        <v>0</v>
      </c>
      <c r="AO153" s="183">
        <f t="shared" si="18"/>
        <v>0</v>
      </c>
      <c r="AP153" s="125">
        <f t="shared" si="13"/>
        <v>0</v>
      </c>
    </row>
    <row r="154" spans="37:42" x14ac:dyDescent="0.25">
      <c r="AK154" s="123">
        <f t="shared" si="14"/>
        <v>0</v>
      </c>
      <c r="AL154" s="181">
        <f t="shared" si="15"/>
        <v>0</v>
      </c>
      <c r="AM154" s="142">
        <f t="shared" si="16"/>
        <v>0</v>
      </c>
      <c r="AN154" s="182">
        <f t="shared" si="17"/>
        <v>0</v>
      </c>
      <c r="AO154" s="183">
        <f t="shared" si="18"/>
        <v>0</v>
      </c>
      <c r="AP154" s="125">
        <f t="shared" si="13"/>
        <v>0</v>
      </c>
    </row>
    <row r="155" spans="37:42" x14ac:dyDescent="0.25">
      <c r="AK155" s="123">
        <f t="shared" si="14"/>
        <v>0</v>
      </c>
      <c r="AL155" s="181">
        <f t="shared" si="15"/>
        <v>0</v>
      </c>
      <c r="AM155" s="142">
        <f t="shared" si="16"/>
        <v>0</v>
      </c>
      <c r="AN155" s="182">
        <f t="shared" si="17"/>
        <v>0</v>
      </c>
      <c r="AO155" s="183">
        <f t="shared" si="18"/>
        <v>0</v>
      </c>
      <c r="AP155" s="125">
        <f t="shared" si="13"/>
        <v>0</v>
      </c>
    </row>
    <row r="156" spans="37:42" x14ac:dyDescent="0.25">
      <c r="AK156" s="123">
        <f t="shared" si="14"/>
        <v>0</v>
      </c>
      <c r="AL156" s="181">
        <f t="shared" si="15"/>
        <v>0</v>
      </c>
      <c r="AM156" s="142">
        <f t="shared" si="16"/>
        <v>0</v>
      </c>
      <c r="AN156" s="182">
        <f t="shared" si="17"/>
        <v>0</v>
      </c>
      <c r="AO156" s="183">
        <f t="shared" si="18"/>
        <v>0</v>
      </c>
      <c r="AP156" s="125">
        <f t="shared" si="13"/>
        <v>0</v>
      </c>
    </row>
    <row r="157" spans="37:42" x14ac:dyDescent="0.25">
      <c r="AK157" s="123">
        <f t="shared" si="14"/>
        <v>0</v>
      </c>
      <c r="AL157" s="181">
        <f t="shared" si="15"/>
        <v>0</v>
      </c>
      <c r="AM157" s="142">
        <f t="shared" si="16"/>
        <v>0</v>
      </c>
      <c r="AN157" s="182">
        <f t="shared" si="17"/>
        <v>0</v>
      </c>
      <c r="AO157" s="183">
        <f t="shared" si="18"/>
        <v>0</v>
      </c>
      <c r="AP157" s="125">
        <f t="shared" si="13"/>
        <v>0</v>
      </c>
    </row>
    <row r="158" spans="37:42" x14ac:dyDescent="0.25">
      <c r="AK158" s="123">
        <f t="shared" si="14"/>
        <v>0</v>
      </c>
      <c r="AL158" s="181">
        <f t="shared" si="15"/>
        <v>0</v>
      </c>
      <c r="AM158" s="142">
        <f t="shared" si="16"/>
        <v>0</v>
      </c>
      <c r="AN158" s="182">
        <f t="shared" si="17"/>
        <v>0</v>
      </c>
      <c r="AO158" s="183">
        <f t="shared" si="18"/>
        <v>0</v>
      </c>
      <c r="AP158" s="125">
        <f t="shared" si="13"/>
        <v>0</v>
      </c>
    </row>
    <row r="159" spans="37:42" x14ac:dyDescent="0.25">
      <c r="AK159" s="123">
        <f t="shared" si="14"/>
        <v>0</v>
      </c>
      <c r="AL159" s="181">
        <f t="shared" si="15"/>
        <v>0</v>
      </c>
      <c r="AM159" s="142">
        <f t="shared" si="16"/>
        <v>0</v>
      </c>
      <c r="AN159" s="182">
        <f t="shared" si="17"/>
        <v>0</v>
      </c>
      <c r="AO159" s="183">
        <f t="shared" si="18"/>
        <v>0</v>
      </c>
      <c r="AP159" s="125">
        <f t="shared" si="13"/>
        <v>0</v>
      </c>
    </row>
    <row r="160" spans="37:42" x14ac:dyDescent="0.25">
      <c r="AK160" s="123">
        <f t="shared" si="14"/>
        <v>0</v>
      </c>
      <c r="AL160" s="181">
        <f t="shared" si="15"/>
        <v>0</v>
      </c>
      <c r="AM160" s="142">
        <f t="shared" si="16"/>
        <v>0</v>
      </c>
      <c r="AN160" s="182">
        <f t="shared" si="17"/>
        <v>0</v>
      </c>
      <c r="AO160" s="183">
        <f t="shared" si="18"/>
        <v>0</v>
      </c>
      <c r="AP160" s="125">
        <f t="shared" si="13"/>
        <v>0</v>
      </c>
    </row>
    <row r="161" spans="37:42" x14ac:dyDescent="0.25">
      <c r="AK161" s="123">
        <f t="shared" si="14"/>
        <v>0</v>
      </c>
      <c r="AL161" s="181">
        <f t="shared" si="15"/>
        <v>0</v>
      </c>
      <c r="AM161" s="142">
        <f t="shared" si="16"/>
        <v>0</v>
      </c>
      <c r="AN161" s="182">
        <f t="shared" si="17"/>
        <v>0</v>
      </c>
      <c r="AO161" s="183">
        <f t="shared" si="18"/>
        <v>0</v>
      </c>
      <c r="AP161" s="125">
        <f t="shared" si="13"/>
        <v>0</v>
      </c>
    </row>
    <row r="162" spans="37:42" x14ac:dyDescent="0.25">
      <c r="AK162" s="123">
        <f t="shared" si="14"/>
        <v>0</v>
      </c>
      <c r="AL162" s="181">
        <f t="shared" si="15"/>
        <v>0</v>
      </c>
      <c r="AM162" s="142">
        <f t="shared" si="16"/>
        <v>0</v>
      </c>
      <c r="AN162" s="182">
        <f t="shared" si="17"/>
        <v>0</v>
      </c>
      <c r="AO162" s="183">
        <f t="shared" si="18"/>
        <v>0</v>
      </c>
      <c r="AP162" s="125">
        <f t="shared" si="13"/>
        <v>0</v>
      </c>
    </row>
    <row r="163" spans="37:42" x14ac:dyDescent="0.25">
      <c r="AK163" s="123">
        <f t="shared" si="14"/>
        <v>0</v>
      </c>
      <c r="AL163" s="181">
        <f t="shared" si="15"/>
        <v>0</v>
      </c>
      <c r="AM163" s="142">
        <f t="shared" si="16"/>
        <v>0</v>
      </c>
      <c r="AN163" s="182">
        <f t="shared" si="17"/>
        <v>0</v>
      </c>
      <c r="AO163" s="183">
        <f t="shared" si="18"/>
        <v>0</v>
      </c>
      <c r="AP163" s="125">
        <f t="shared" si="13"/>
        <v>0</v>
      </c>
    </row>
    <row r="164" spans="37:42" x14ac:dyDescent="0.25">
      <c r="AK164" s="123">
        <f t="shared" si="14"/>
        <v>0</v>
      </c>
      <c r="AL164" s="181">
        <f t="shared" si="15"/>
        <v>0</v>
      </c>
      <c r="AM164" s="142">
        <f t="shared" si="16"/>
        <v>0</v>
      </c>
      <c r="AN164" s="182">
        <f t="shared" si="17"/>
        <v>0</v>
      </c>
      <c r="AO164" s="183">
        <f t="shared" si="18"/>
        <v>0</v>
      </c>
      <c r="AP164" s="125">
        <f t="shared" si="13"/>
        <v>0</v>
      </c>
    </row>
    <row r="165" spans="37:42" x14ac:dyDescent="0.25">
      <c r="AK165" s="123">
        <f t="shared" si="14"/>
        <v>0</v>
      </c>
      <c r="AL165" s="181">
        <f t="shared" si="15"/>
        <v>0</v>
      </c>
      <c r="AM165" s="142">
        <f t="shared" si="16"/>
        <v>0</v>
      </c>
      <c r="AN165" s="182">
        <f t="shared" si="17"/>
        <v>0</v>
      </c>
      <c r="AO165" s="183">
        <f t="shared" si="18"/>
        <v>0</v>
      </c>
      <c r="AP165" s="125">
        <f t="shared" si="13"/>
        <v>0</v>
      </c>
    </row>
    <row r="166" spans="37:42" x14ac:dyDescent="0.25">
      <c r="AK166" s="123">
        <f t="shared" si="14"/>
        <v>0</v>
      </c>
      <c r="AL166" s="181">
        <f t="shared" si="15"/>
        <v>0</v>
      </c>
      <c r="AM166" s="142">
        <f t="shared" si="16"/>
        <v>0</v>
      </c>
      <c r="AN166" s="182">
        <f t="shared" si="17"/>
        <v>0</v>
      </c>
      <c r="AO166" s="183">
        <f t="shared" si="18"/>
        <v>0</v>
      </c>
      <c r="AP166" s="125">
        <f t="shared" ref="AP166:AP188" si="19">AN166-AO166</f>
        <v>0</v>
      </c>
    </row>
    <row r="167" spans="37:42" x14ac:dyDescent="0.25">
      <c r="AK167" s="123">
        <f t="shared" si="14"/>
        <v>0</v>
      </c>
      <c r="AL167" s="181">
        <f t="shared" si="15"/>
        <v>0</v>
      </c>
      <c r="AM167" s="142">
        <f t="shared" si="16"/>
        <v>0</v>
      </c>
      <c r="AN167" s="182">
        <f t="shared" si="17"/>
        <v>0</v>
      </c>
      <c r="AO167" s="183">
        <f t="shared" si="18"/>
        <v>0</v>
      </c>
      <c r="AP167" s="125">
        <f t="shared" si="19"/>
        <v>0</v>
      </c>
    </row>
    <row r="168" spans="37:42" x14ac:dyDescent="0.25">
      <c r="AK168" s="123">
        <f t="shared" si="14"/>
        <v>0</v>
      </c>
      <c r="AL168" s="181">
        <f t="shared" si="15"/>
        <v>0</v>
      </c>
      <c r="AM168" s="142">
        <f t="shared" si="16"/>
        <v>0</v>
      </c>
      <c r="AN168" s="182">
        <f t="shared" si="17"/>
        <v>0</v>
      </c>
      <c r="AO168" s="183">
        <f t="shared" si="18"/>
        <v>0</v>
      </c>
      <c r="AP168" s="125">
        <f t="shared" si="19"/>
        <v>0</v>
      </c>
    </row>
    <row r="169" spans="37:42" x14ac:dyDescent="0.25">
      <c r="AK169" s="123">
        <f t="shared" si="14"/>
        <v>0</v>
      </c>
      <c r="AL169" s="181">
        <f t="shared" si="15"/>
        <v>0</v>
      </c>
      <c r="AM169" s="142">
        <f t="shared" si="16"/>
        <v>0</v>
      </c>
      <c r="AN169" s="182">
        <f t="shared" si="17"/>
        <v>0</v>
      </c>
      <c r="AO169" s="183">
        <f t="shared" si="18"/>
        <v>0</v>
      </c>
      <c r="AP169" s="125">
        <f t="shared" si="19"/>
        <v>0</v>
      </c>
    </row>
    <row r="170" spans="37:42" x14ac:dyDescent="0.25">
      <c r="AK170" s="123">
        <f t="shared" si="14"/>
        <v>0</v>
      </c>
      <c r="AL170" s="181">
        <f t="shared" si="15"/>
        <v>0</v>
      </c>
      <c r="AM170" s="142">
        <f t="shared" si="16"/>
        <v>0</v>
      </c>
      <c r="AN170" s="182">
        <f t="shared" si="17"/>
        <v>0</v>
      </c>
      <c r="AO170" s="183">
        <f t="shared" si="18"/>
        <v>0</v>
      </c>
      <c r="AP170" s="125">
        <f t="shared" si="19"/>
        <v>0</v>
      </c>
    </row>
    <row r="171" spans="37:42" x14ac:dyDescent="0.25">
      <c r="AK171" s="123">
        <f t="shared" si="14"/>
        <v>0</v>
      </c>
      <c r="AL171" s="181">
        <f t="shared" si="15"/>
        <v>0</v>
      </c>
      <c r="AM171" s="142">
        <f t="shared" si="16"/>
        <v>0</v>
      </c>
      <c r="AN171" s="182">
        <f t="shared" si="17"/>
        <v>0</v>
      </c>
      <c r="AO171" s="183">
        <f t="shared" si="18"/>
        <v>0</v>
      </c>
      <c r="AP171" s="125">
        <f t="shared" si="19"/>
        <v>0</v>
      </c>
    </row>
    <row r="172" spans="37:42" x14ac:dyDescent="0.25">
      <c r="AK172" s="123">
        <f t="shared" si="14"/>
        <v>0</v>
      </c>
      <c r="AL172" s="181">
        <f t="shared" si="15"/>
        <v>0</v>
      </c>
      <c r="AM172" s="142">
        <f t="shared" si="16"/>
        <v>0</v>
      </c>
      <c r="AN172" s="182">
        <f t="shared" si="17"/>
        <v>0</v>
      </c>
      <c r="AO172" s="183">
        <f t="shared" si="18"/>
        <v>0</v>
      </c>
      <c r="AP172" s="125">
        <f t="shared" si="19"/>
        <v>0</v>
      </c>
    </row>
    <row r="173" spans="37:42" x14ac:dyDescent="0.25">
      <c r="AK173" s="123">
        <f t="shared" si="14"/>
        <v>0</v>
      </c>
      <c r="AL173" s="181">
        <f t="shared" si="15"/>
        <v>0</v>
      </c>
      <c r="AM173" s="142">
        <f t="shared" si="16"/>
        <v>0</v>
      </c>
      <c r="AN173" s="182">
        <f t="shared" si="17"/>
        <v>0</v>
      </c>
      <c r="AO173" s="183">
        <f t="shared" si="18"/>
        <v>0</v>
      </c>
      <c r="AP173" s="125">
        <f t="shared" si="19"/>
        <v>0</v>
      </c>
    </row>
    <row r="174" spans="37:42" x14ac:dyDescent="0.25">
      <c r="AK174" s="123">
        <f t="shared" si="14"/>
        <v>0</v>
      </c>
      <c r="AL174" s="181">
        <f t="shared" si="15"/>
        <v>0</v>
      </c>
      <c r="AM174" s="142">
        <f t="shared" si="16"/>
        <v>0</v>
      </c>
      <c r="AN174" s="182">
        <f t="shared" si="17"/>
        <v>0</v>
      </c>
      <c r="AO174" s="183">
        <f t="shared" si="18"/>
        <v>0</v>
      </c>
      <c r="AP174" s="125">
        <f t="shared" si="19"/>
        <v>0</v>
      </c>
    </row>
    <row r="175" spans="37:42" x14ac:dyDescent="0.25">
      <c r="AK175" s="123">
        <f t="shared" si="14"/>
        <v>0</v>
      </c>
      <c r="AL175" s="181">
        <f t="shared" si="15"/>
        <v>0</v>
      </c>
      <c r="AM175" s="142">
        <f t="shared" si="16"/>
        <v>0</v>
      </c>
      <c r="AN175" s="182">
        <f t="shared" si="17"/>
        <v>0</v>
      </c>
      <c r="AO175" s="183">
        <f t="shared" si="18"/>
        <v>0</v>
      </c>
      <c r="AP175" s="125">
        <f t="shared" si="19"/>
        <v>0</v>
      </c>
    </row>
    <row r="176" spans="37:42" x14ac:dyDescent="0.25">
      <c r="AK176" s="123">
        <f t="shared" si="14"/>
        <v>0</v>
      </c>
      <c r="AL176" s="181">
        <f t="shared" si="15"/>
        <v>0</v>
      </c>
      <c r="AM176" s="142">
        <f t="shared" si="16"/>
        <v>0</v>
      </c>
      <c r="AN176" s="182">
        <f t="shared" si="17"/>
        <v>0</v>
      </c>
      <c r="AO176" s="183">
        <f t="shared" si="18"/>
        <v>0</v>
      </c>
      <c r="AP176" s="125">
        <f t="shared" si="19"/>
        <v>0</v>
      </c>
    </row>
    <row r="177" spans="37:42" x14ac:dyDescent="0.25">
      <c r="AK177" s="123">
        <f t="shared" si="14"/>
        <v>0</v>
      </c>
      <c r="AL177" s="181">
        <f t="shared" si="15"/>
        <v>0</v>
      </c>
      <c r="AM177" s="142">
        <f t="shared" si="16"/>
        <v>0</v>
      </c>
      <c r="AN177" s="182">
        <f t="shared" si="17"/>
        <v>0</v>
      </c>
      <c r="AO177" s="183">
        <f t="shared" si="18"/>
        <v>0</v>
      </c>
      <c r="AP177" s="125">
        <f t="shared" si="19"/>
        <v>0</v>
      </c>
    </row>
    <row r="178" spans="37:42" x14ac:dyDescent="0.25">
      <c r="AK178" s="123">
        <f t="shared" si="14"/>
        <v>0</v>
      </c>
      <c r="AL178" s="181">
        <f t="shared" si="15"/>
        <v>0</v>
      </c>
      <c r="AM178" s="142">
        <f t="shared" si="16"/>
        <v>0</v>
      </c>
      <c r="AN178" s="182">
        <f t="shared" si="17"/>
        <v>0</v>
      </c>
      <c r="AO178" s="183">
        <f t="shared" si="18"/>
        <v>0</v>
      </c>
      <c r="AP178" s="125">
        <f t="shared" si="19"/>
        <v>0</v>
      </c>
    </row>
    <row r="179" spans="37:42" x14ac:dyDescent="0.25">
      <c r="AK179" s="123">
        <f t="shared" si="14"/>
        <v>0</v>
      </c>
      <c r="AL179" s="181">
        <f t="shared" si="15"/>
        <v>0</v>
      </c>
      <c r="AM179" s="142">
        <f t="shared" si="16"/>
        <v>0</v>
      </c>
      <c r="AN179" s="182">
        <f t="shared" si="17"/>
        <v>0</v>
      </c>
      <c r="AO179" s="183">
        <f t="shared" si="18"/>
        <v>0</v>
      </c>
      <c r="AP179" s="125">
        <f t="shared" si="19"/>
        <v>0</v>
      </c>
    </row>
    <row r="180" spans="37:42" x14ac:dyDescent="0.25">
      <c r="AK180" s="123">
        <f t="shared" si="14"/>
        <v>0</v>
      </c>
      <c r="AL180" s="181">
        <f t="shared" si="15"/>
        <v>0</v>
      </c>
      <c r="AM180" s="142">
        <f t="shared" si="16"/>
        <v>0</v>
      </c>
      <c r="AN180" s="182">
        <f t="shared" si="17"/>
        <v>0</v>
      </c>
      <c r="AO180" s="183">
        <f t="shared" si="18"/>
        <v>0</v>
      </c>
      <c r="AP180" s="125">
        <f t="shared" si="19"/>
        <v>0</v>
      </c>
    </row>
    <row r="181" spans="37:42" x14ac:dyDescent="0.25">
      <c r="AK181" s="123">
        <f t="shared" si="14"/>
        <v>0</v>
      </c>
      <c r="AL181" s="181">
        <f t="shared" si="15"/>
        <v>0</v>
      </c>
      <c r="AM181" s="142">
        <f t="shared" si="16"/>
        <v>0</v>
      </c>
      <c r="AN181" s="182">
        <f t="shared" si="17"/>
        <v>0</v>
      </c>
      <c r="AO181" s="183">
        <f t="shared" si="18"/>
        <v>0</v>
      </c>
      <c r="AP181" s="125">
        <f t="shared" si="19"/>
        <v>0</v>
      </c>
    </row>
    <row r="182" spans="37:42" x14ac:dyDescent="0.25">
      <c r="AK182" s="123">
        <f t="shared" si="14"/>
        <v>0</v>
      </c>
      <c r="AL182" s="181">
        <f t="shared" si="15"/>
        <v>0</v>
      </c>
      <c r="AM182" s="142">
        <f t="shared" si="16"/>
        <v>0</v>
      </c>
      <c r="AN182" s="182">
        <f t="shared" si="17"/>
        <v>0</v>
      </c>
      <c r="AO182" s="183">
        <f t="shared" si="18"/>
        <v>0</v>
      </c>
      <c r="AP182" s="125">
        <f t="shared" si="19"/>
        <v>0</v>
      </c>
    </row>
    <row r="183" spans="37:42" x14ac:dyDescent="0.25">
      <c r="AK183" s="123">
        <f t="shared" si="14"/>
        <v>0</v>
      </c>
      <c r="AL183" s="181">
        <f t="shared" si="15"/>
        <v>0</v>
      </c>
      <c r="AM183" s="142">
        <f t="shared" si="16"/>
        <v>0</v>
      </c>
      <c r="AN183" s="182">
        <f t="shared" si="17"/>
        <v>0</v>
      </c>
      <c r="AO183" s="183">
        <f t="shared" si="18"/>
        <v>0</v>
      </c>
      <c r="AP183" s="125">
        <f t="shared" si="19"/>
        <v>0</v>
      </c>
    </row>
    <row r="184" spans="37:42" x14ac:dyDescent="0.25">
      <c r="AK184" s="123">
        <f t="shared" si="14"/>
        <v>0</v>
      </c>
      <c r="AL184" s="181">
        <f t="shared" si="15"/>
        <v>0</v>
      </c>
      <c r="AM184" s="142">
        <f t="shared" si="16"/>
        <v>0</v>
      </c>
      <c r="AN184" s="182">
        <f t="shared" si="17"/>
        <v>0</v>
      </c>
      <c r="AO184" s="183">
        <f t="shared" si="18"/>
        <v>0</v>
      </c>
      <c r="AP184" s="125">
        <f t="shared" si="19"/>
        <v>0</v>
      </c>
    </row>
    <row r="185" spans="37:42" x14ac:dyDescent="0.25">
      <c r="AK185" s="123">
        <f t="shared" si="14"/>
        <v>0</v>
      </c>
      <c r="AL185" s="181">
        <f t="shared" si="15"/>
        <v>0</v>
      </c>
      <c r="AM185" s="142">
        <f t="shared" si="16"/>
        <v>0</v>
      </c>
      <c r="AN185" s="182">
        <f t="shared" si="17"/>
        <v>0</v>
      </c>
      <c r="AO185" s="183">
        <f t="shared" si="18"/>
        <v>0</v>
      </c>
      <c r="AP185" s="125">
        <f t="shared" si="19"/>
        <v>0</v>
      </c>
    </row>
    <row r="186" spans="37:42" x14ac:dyDescent="0.25">
      <c r="AK186" s="123">
        <f t="shared" si="14"/>
        <v>0</v>
      </c>
      <c r="AL186" s="181">
        <f t="shared" si="15"/>
        <v>0</v>
      </c>
      <c r="AM186" s="142">
        <f t="shared" si="16"/>
        <v>0</v>
      </c>
      <c r="AN186" s="182">
        <f t="shared" si="17"/>
        <v>0</v>
      </c>
      <c r="AO186" s="183">
        <f t="shared" si="18"/>
        <v>0</v>
      </c>
      <c r="AP186" s="125">
        <f t="shared" si="19"/>
        <v>0</v>
      </c>
    </row>
    <row r="187" spans="37:42" x14ac:dyDescent="0.25">
      <c r="AK187" s="123">
        <f t="shared" si="14"/>
        <v>0</v>
      </c>
      <c r="AL187" s="181">
        <f t="shared" si="15"/>
        <v>0</v>
      </c>
      <c r="AM187" s="142">
        <f t="shared" si="16"/>
        <v>0</v>
      </c>
      <c r="AN187" s="182">
        <f t="shared" si="17"/>
        <v>0</v>
      </c>
      <c r="AO187" s="183">
        <f t="shared" si="18"/>
        <v>0</v>
      </c>
      <c r="AP187" s="125">
        <f t="shared" si="19"/>
        <v>0</v>
      </c>
    </row>
    <row r="188" spans="37:42" x14ac:dyDescent="0.25">
      <c r="AK188" s="123">
        <f t="shared" si="14"/>
        <v>0</v>
      </c>
      <c r="AL188" s="181">
        <f t="shared" si="15"/>
        <v>0</v>
      </c>
      <c r="AM188" s="142">
        <f t="shared" si="16"/>
        <v>0</v>
      </c>
      <c r="AN188" s="182">
        <f t="shared" si="17"/>
        <v>0</v>
      </c>
      <c r="AO188" s="183">
        <f t="shared" si="18"/>
        <v>0</v>
      </c>
      <c r="AP188" s="125">
        <f t="shared" si="19"/>
        <v>0</v>
      </c>
    </row>
  </sheetData>
  <autoFilter ref="A1:AP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V1" zoomScale="117" zoomScaleNormal="117" workbookViewId="0">
      <selection sqref="A1:Z1048576"/>
    </sheetView>
  </sheetViews>
  <sheetFormatPr defaultRowHeight="13.8" x14ac:dyDescent="0.25"/>
  <cols>
    <col min="1" max="1" width="38.296875" bestFit="1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6" bestFit="1" customWidth="1"/>
    <col min="8" max="8" width="18.296875" bestFit="1" customWidth="1"/>
    <col min="9" max="9" width="17.796875" bestFit="1" customWidth="1"/>
    <col min="10" max="10" width="19.5" bestFit="1" customWidth="1"/>
    <col min="11" max="11" width="21.5" bestFit="1" customWidth="1"/>
    <col min="12" max="12" width="31.19921875" bestFit="1" customWidth="1"/>
    <col min="13" max="13" width="14.5" bestFit="1" customWidth="1"/>
    <col min="14" max="14" width="41.8984375" bestFit="1" customWidth="1"/>
    <col min="15" max="15" width="42.5" bestFit="1" customWidth="1"/>
    <col min="16" max="16" width="26.796875" bestFit="1" customWidth="1"/>
    <col min="17" max="17" width="52" bestFit="1" customWidth="1"/>
    <col min="18" max="18" width="28.796875" bestFit="1" customWidth="1"/>
    <col min="19" max="19" width="14.5" bestFit="1" customWidth="1"/>
    <col min="20" max="20" width="18.59765625" bestFit="1" customWidth="1"/>
    <col min="21" max="21" width="24.796875" bestFit="1" customWidth="1"/>
    <col min="22" max="22" width="23.19921875" bestFit="1" customWidth="1"/>
    <col min="23" max="23" width="39.796875" bestFit="1" customWidth="1"/>
    <col min="24" max="24" width="28.796875" bestFit="1" customWidth="1"/>
    <col min="25" max="25" width="20.69921875" bestFit="1" customWidth="1"/>
    <col min="26" max="26" width="31" bestFit="1" customWidth="1"/>
  </cols>
  <sheetData>
    <row r="1" spans="1:26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2070</v>
      </c>
      <c r="O1" t="s">
        <v>2071</v>
      </c>
      <c r="P1" t="s">
        <v>2072</v>
      </c>
      <c r="Q1" t="s">
        <v>2073</v>
      </c>
      <c r="R1" t="s">
        <v>2437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2082</v>
      </c>
    </row>
    <row r="2" spans="1:26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2097</v>
      </c>
      <c r="M2" t="s">
        <v>2098</v>
      </c>
      <c r="N2" t="s">
        <v>2100</v>
      </c>
      <c r="O2" t="s">
        <v>2101</v>
      </c>
      <c r="P2" t="s">
        <v>2102</v>
      </c>
      <c r="Q2" t="s">
        <v>2103</v>
      </c>
      <c r="R2" t="s">
        <v>2438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2112</v>
      </c>
    </row>
    <row r="3" spans="1:26" x14ac:dyDescent="0.25">
      <c r="A3" t="s">
        <v>2114</v>
      </c>
      <c r="B3">
        <v>71410842.790000007</v>
      </c>
      <c r="C3">
        <v>7542740.79</v>
      </c>
      <c r="D3">
        <v>3370692.74</v>
      </c>
      <c r="E3">
        <v>49595221.289999999</v>
      </c>
      <c r="F3">
        <v>26330664</v>
      </c>
      <c r="G3">
        <v>1094093.92</v>
      </c>
      <c r="H3">
        <v>714611.43</v>
      </c>
      <c r="I3">
        <v>295453.62</v>
      </c>
      <c r="J3">
        <v>245460.85</v>
      </c>
      <c r="K3">
        <v>680117.22</v>
      </c>
      <c r="L3">
        <v>27281201.350000001</v>
      </c>
      <c r="M3">
        <v>107920970.12</v>
      </c>
      <c r="N3">
        <v>87943550.269999996</v>
      </c>
      <c r="O3">
        <v>34755822.829999998</v>
      </c>
      <c r="P3">
        <v>143413.81</v>
      </c>
      <c r="Q3">
        <v>96066872.530000001</v>
      </c>
      <c r="R3">
        <v>100000</v>
      </c>
      <c r="S3">
        <v>3087366.71</v>
      </c>
      <c r="T3">
        <v>120826318.34999999</v>
      </c>
      <c r="U3">
        <v>619920.34</v>
      </c>
      <c r="V3">
        <v>300580.26</v>
      </c>
      <c r="W3">
        <v>62373376.630000003</v>
      </c>
      <c r="X3">
        <v>14642592.4</v>
      </c>
      <c r="Y3">
        <v>127000</v>
      </c>
      <c r="Z3">
        <v>3188985.07</v>
      </c>
    </row>
    <row r="12" spans="1:26" x14ac:dyDescent="0.25">
      <c r="A12" t="s">
        <v>2439</v>
      </c>
      <c r="B12">
        <v>800152.25</v>
      </c>
      <c r="C12">
        <v>140397.99</v>
      </c>
      <c r="D12">
        <v>51759.54</v>
      </c>
      <c r="E12">
        <v>732364.88</v>
      </c>
      <c r="F12">
        <v>196504.8</v>
      </c>
      <c r="G12">
        <v>0</v>
      </c>
      <c r="H12">
        <v>9120</v>
      </c>
      <c r="J12">
        <v>1354.29</v>
      </c>
      <c r="L12">
        <v>1370909.81</v>
      </c>
      <c r="M12">
        <v>685585.33</v>
      </c>
      <c r="N12">
        <v>733610.5</v>
      </c>
      <c r="O12">
        <v>87580</v>
      </c>
      <c r="P12">
        <v>2063.7600000000002</v>
      </c>
      <c r="Q12">
        <v>948661</v>
      </c>
      <c r="T12">
        <v>948661</v>
      </c>
      <c r="W12">
        <v>859837.54</v>
      </c>
      <c r="X12">
        <v>108206.69</v>
      </c>
      <c r="Z12">
        <v>1000</v>
      </c>
    </row>
    <row r="13" spans="1:26" x14ac:dyDescent="0.25">
      <c r="A13" t="s">
        <v>2440</v>
      </c>
      <c r="B13">
        <v>1375299.56</v>
      </c>
      <c r="C13">
        <v>108101.05</v>
      </c>
      <c r="D13">
        <v>63782.97</v>
      </c>
      <c r="E13">
        <v>898209.68</v>
      </c>
      <c r="F13">
        <v>537313.53</v>
      </c>
      <c r="G13">
        <v>0</v>
      </c>
      <c r="J13">
        <v>0</v>
      </c>
      <c r="L13">
        <v>1248131.42</v>
      </c>
      <c r="M13">
        <v>1517319.83</v>
      </c>
      <c r="N13">
        <v>1013208.82</v>
      </c>
      <c r="O13">
        <v>421050</v>
      </c>
      <c r="P13">
        <v>3079.46</v>
      </c>
      <c r="Q13">
        <v>1720904.4</v>
      </c>
      <c r="T13">
        <v>1884012.4</v>
      </c>
      <c r="U13">
        <v>9100</v>
      </c>
      <c r="V13">
        <v>9614</v>
      </c>
      <c r="W13">
        <v>837841.68</v>
      </c>
      <c r="X13">
        <v>190119.06</v>
      </c>
      <c r="Z13">
        <v>10300</v>
      </c>
    </row>
    <row r="14" spans="1:26" x14ac:dyDescent="0.25">
      <c r="A14" t="s">
        <v>2441</v>
      </c>
      <c r="B14">
        <v>389085.98</v>
      </c>
      <c r="C14">
        <v>54797.279999999999</v>
      </c>
      <c r="D14">
        <v>3837.34</v>
      </c>
      <c r="E14">
        <v>444095.04</v>
      </c>
      <c r="F14">
        <v>172182.71</v>
      </c>
      <c r="G14">
        <v>0</v>
      </c>
      <c r="J14">
        <v>250</v>
      </c>
      <c r="L14">
        <v>-448495.56</v>
      </c>
      <c r="M14">
        <v>1326846.8</v>
      </c>
      <c r="N14">
        <v>616091.88</v>
      </c>
      <c r="O14">
        <v>208840</v>
      </c>
      <c r="P14">
        <v>524.03</v>
      </c>
      <c r="Q14">
        <v>429497</v>
      </c>
      <c r="S14">
        <v>60000</v>
      </c>
      <c r="T14">
        <v>429497</v>
      </c>
      <c r="V14">
        <v>2500</v>
      </c>
      <c r="W14">
        <v>556369.75</v>
      </c>
      <c r="X14">
        <v>134889.04999999999</v>
      </c>
      <c r="Z14">
        <v>6300</v>
      </c>
    </row>
    <row r="15" spans="1:26" x14ac:dyDescent="0.25">
      <c r="A15" t="s">
        <v>2442</v>
      </c>
      <c r="B15">
        <v>1115435.8799999999</v>
      </c>
      <c r="C15">
        <v>100611.61</v>
      </c>
      <c r="D15">
        <v>28380.27</v>
      </c>
      <c r="E15">
        <v>7</v>
      </c>
      <c r="F15">
        <v>293210.96000000002</v>
      </c>
      <c r="G15">
        <v>0</v>
      </c>
      <c r="J15">
        <v>0</v>
      </c>
      <c r="L15">
        <v>-41879.07</v>
      </c>
      <c r="M15">
        <v>1336486.2</v>
      </c>
      <c r="N15">
        <v>899539.8</v>
      </c>
      <c r="O15">
        <v>144000</v>
      </c>
      <c r="P15">
        <v>2195.88</v>
      </c>
      <c r="Q15">
        <v>2015963</v>
      </c>
      <c r="S15">
        <v>700</v>
      </c>
      <c r="T15">
        <v>2111930.4</v>
      </c>
      <c r="U15">
        <v>400</v>
      </c>
      <c r="V15">
        <v>2602</v>
      </c>
      <c r="W15">
        <v>559956.79</v>
      </c>
      <c r="X15">
        <v>143550.9</v>
      </c>
      <c r="Z15">
        <v>920</v>
      </c>
    </row>
    <row r="16" spans="1:26" x14ac:dyDescent="0.25">
      <c r="A16" t="s">
        <v>2443</v>
      </c>
      <c r="B16">
        <v>1389263.73</v>
      </c>
      <c r="C16">
        <v>88072.6</v>
      </c>
      <c r="D16">
        <v>13682.12</v>
      </c>
      <c r="E16">
        <v>765065.72</v>
      </c>
      <c r="F16">
        <v>306482.15000000002</v>
      </c>
      <c r="G16">
        <v>0</v>
      </c>
      <c r="H16">
        <v>9600</v>
      </c>
      <c r="J16">
        <v>0</v>
      </c>
      <c r="L16">
        <v>192288.71</v>
      </c>
      <c r="M16">
        <v>2146839.4900000002</v>
      </c>
      <c r="N16">
        <v>1053223</v>
      </c>
      <c r="O16">
        <v>200000</v>
      </c>
      <c r="P16">
        <v>3071.6</v>
      </c>
      <c r="Q16">
        <v>2204220.2000000002</v>
      </c>
      <c r="S16">
        <v>90000</v>
      </c>
      <c r="T16">
        <v>2365362.2000000002</v>
      </c>
      <c r="U16">
        <v>11620</v>
      </c>
      <c r="V16">
        <v>3656</v>
      </c>
      <c r="W16">
        <v>739705.19</v>
      </c>
      <c r="X16">
        <v>111723.29</v>
      </c>
      <c r="Z16">
        <v>104610</v>
      </c>
    </row>
    <row r="17" spans="1:26" x14ac:dyDescent="0.25">
      <c r="A17" t="s">
        <v>2444</v>
      </c>
      <c r="B17">
        <v>1128596.2</v>
      </c>
      <c r="C17">
        <v>40865.919999999998</v>
      </c>
      <c r="D17">
        <v>173718.94</v>
      </c>
      <c r="E17">
        <v>173236.12</v>
      </c>
      <c r="F17">
        <v>334187.78999999998</v>
      </c>
      <c r="G17">
        <v>109328</v>
      </c>
      <c r="J17">
        <v>0</v>
      </c>
      <c r="L17">
        <v>190906.4</v>
      </c>
      <c r="M17">
        <v>1602780.76</v>
      </c>
      <c r="N17">
        <v>910815.14</v>
      </c>
      <c r="O17">
        <v>441922</v>
      </c>
      <c r="P17">
        <v>3146.38</v>
      </c>
      <c r="Q17">
        <v>2079541.46</v>
      </c>
      <c r="T17">
        <v>2263680.52</v>
      </c>
      <c r="U17">
        <v>1760</v>
      </c>
      <c r="V17">
        <v>8272</v>
      </c>
      <c r="W17">
        <v>1111168.31</v>
      </c>
      <c r="X17">
        <v>102454.34</v>
      </c>
      <c r="Z17">
        <v>500</v>
      </c>
    </row>
    <row r="18" spans="1:26" x14ac:dyDescent="0.25">
      <c r="A18" t="s">
        <v>2445</v>
      </c>
      <c r="B18">
        <v>1396784.8</v>
      </c>
      <c r="C18">
        <v>150405.72</v>
      </c>
      <c r="D18">
        <v>14356.93</v>
      </c>
      <c r="E18">
        <v>203087.55</v>
      </c>
      <c r="F18">
        <v>606490.37</v>
      </c>
      <c r="G18">
        <v>0</v>
      </c>
      <c r="H18">
        <v>9600</v>
      </c>
      <c r="J18">
        <v>3358.24</v>
      </c>
      <c r="L18">
        <v>10130.879999999999</v>
      </c>
      <c r="M18">
        <v>2036704.82</v>
      </c>
      <c r="N18">
        <v>1554345.27</v>
      </c>
      <c r="O18">
        <v>584613.62</v>
      </c>
      <c r="P18">
        <v>1984.2</v>
      </c>
      <c r="Q18">
        <v>905696</v>
      </c>
      <c r="T18">
        <v>1323210</v>
      </c>
      <c r="U18">
        <v>48148</v>
      </c>
      <c r="W18">
        <v>946564.5</v>
      </c>
      <c r="X18">
        <v>344085.16</v>
      </c>
      <c r="Z18">
        <v>73300</v>
      </c>
    </row>
    <row r="19" spans="1:26" x14ac:dyDescent="0.25">
      <c r="A19" t="s">
        <v>2446</v>
      </c>
      <c r="B19">
        <v>834402.4</v>
      </c>
      <c r="C19">
        <v>41942.61</v>
      </c>
      <c r="D19">
        <v>227874.17</v>
      </c>
      <c r="E19">
        <v>698158.07</v>
      </c>
      <c r="F19">
        <v>69943.179999999993</v>
      </c>
      <c r="G19">
        <v>0</v>
      </c>
      <c r="H19">
        <v>11900</v>
      </c>
      <c r="J19">
        <v>61.97</v>
      </c>
      <c r="L19">
        <v>1293527.3999999999</v>
      </c>
      <c r="M19">
        <v>118427.08</v>
      </c>
      <c r="N19">
        <v>778981.86</v>
      </c>
      <c r="O19">
        <v>227452</v>
      </c>
      <c r="P19">
        <v>816.63</v>
      </c>
      <c r="W19">
        <v>443686.18</v>
      </c>
      <c r="X19">
        <v>115160.33</v>
      </c>
    </row>
    <row r="20" spans="1:26" x14ac:dyDescent="0.25">
      <c r="A20" t="s">
        <v>2447</v>
      </c>
      <c r="B20">
        <v>2112490.13</v>
      </c>
      <c r="C20">
        <v>356230.40000000002</v>
      </c>
      <c r="D20">
        <v>56483.81</v>
      </c>
      <c r="E20">
        <v>4573.24</v>
      </c>
      <c r="F20">
        <v>837540.69</v>
      </c>
      <c r="G20">
        <v>0</v>
      </c>
      <c r="H20">
        <v>11200</v>
      </c>
      <c r="J20">
        <v>0</v>
      </c>
      <c r="L20">
        <v>1632724.86</v>
      </c>
      <c r="M20">
        <v>1863971.92</v>
      </c>
      <c r="N20">
        <v>963727.28</v>
      </c>
      <c r="O20">
        <v>301073</v>
      </c>
      <c r="P20">
        <v>7444.06</v>
      </c>
      <c r="Q20">
        <v>1342565</v>
      </c>
      <c r="T20">
        <v>1342565</v>
      </c>
      <c r="U20">
        <v>4240</v>
      </c>
      <c r="V20">
        <v>2302</v>
      </c>
      <c r="W20">
        <v>1286396.21</v>
      </c>
      <c r="X20">
        <v>69884.639999999999</v>
      </c>
      <c r="Z20">
        <v>50000</v>
      </c>
    </row>
    <row r="21" spans="1:26" x14ac:dyDescent="0.25">
      <c r="A21" t="s">
        <v>2448</v>
      </c>
      <c r="B21">
        <v>1496131.32</v>
      </c>
      <c r="C21">
        <v>65931.61</v>
      </c>
      <c r="D21">
        <v>102194.45</v>
      </c>
      <c r="E21">
        <v>441500.93</v>
      </c>
      <c r="F21">
        <v>861899.93</v>
      </c>
      <c r="G21">
        <v>84000</v>
      </c>
      <c r="H21">
        <v>16800</v>
      </c>
      <c r="J21">
        <v>0</v>
      </c>
      <c r="L21">
        <v>-309060.88</v>
      </c>
      <c r="M21">
        <v>2519990.75</v>
      </c>
      <c r="N21">
        <v>1035268.22</v>
      </c>
      <c r="O21">
        <v>918194</v>
      </c>
      <c r="P21">
        <v>1483.12</v>
      </c>
      <c r="Q21">
        <v>1403346</v>
      </c>
      <c r="S21">
        <v>348</v>
      </c>
      <c r="T21">
        <v>1644078</v>
      </c>
      <c r="U21">
        <v>1200</v>
      </c>
      <c r="V21">
        <v>3002</v>
      </c>
      <c r="W21">
        <v>770240.84</v>
      </c>
      <c r="X21">
        <v>230190.13</v>
      </c>
      <c r="Z21">
        <v>54000</v>
      </c>
    </row>
    <row r="22" spans="1:26" x14ac:dyDescent="0.25">
      <c r="A22" t="s">
        <v>2449</v>
      </c>
      <c r="B22">
        <v>921367.64</v>
      </c>
      <c r="C22">
        <v>55401.53</v>
      </c>
      <c r="D22">
        <v>12387.98</v>
      </c>
      <c r="E22">
        <v>6</v>
      </c>
      <c r="F22">
        <v>232874.35</v>
      </c>
      <c r="G22">
        <v>54875</v>
      </c>
      <c r="J22">
        <v>0</v>
      </c>
      <c r="L22">
        <v>-4042671.72</v>
      </c>
      <c r="M22">
        <v>4994895.4800000004</v>
      </c>
      <c r="N22">
        <v>1059807.6499999999</v>
      </c>
      <c r="O22">
        <v>147050</v>
      </c>
      <c r="P22">
        <v>1488.84</v>
      </c>
      <c r="Q22">
        <v>1759670</v>
      </c>
      <c r="T22">
        <v>1759670</v>
      </c>
      <c r="U22">
        <v>320</v>
      </c>
      <c r="V22">
        <v>1440</v>
      </c>
      <c r="W22">
        <v>897046.71</v>
      </c>
      <c r="X22">
        <v>84191.039999999994</v>
      </c>
      <c r="Z22">
        <v>10410</v>
      </c>
    </row>
    <row r="23" spans="1:26" x14ac:dyDescent="0.25">
      <c r="A23" t="s">
        <v>2450</v>
      </c>
      <c r="B23">
        <v>933574.25</v>
      </c>
      <c r="C23">
        <v>31708.27</v>
      </c>
      <c r="D23">
        <v>28672.34</v>
      </c>
      <c r="E23">
        <v>1480165.78</v>
      </c>
      <c r="F23">
        <v>925795.05</v>
      </c>
      <c r="G23">
        <v>83000</v>
      </c>
      <c r="J23">
        <v>0</v>
      </c>
      <c r="L23">
        <v>1421120.74</v>
      </c>
      <c r="M23">
        <v>1550129.81</v>
      </c>
      <c r="N23">
        <v>846957.04</v>
      </c>
      <c r="O23">
        <v>920930</v>
      </c>
      <c r="P23">
        <v>3404.74</v>
      </c>
      <c r="Q23">
        <v>1748288.07</v>
      </c>
      <c r="S23">
        <v>10651</v>
      </c>
      <c r="T23">
        <v>1864102.87</v>
      </c>
      <c r="U23">
        <v>12215</v>
      </c>
      <c r="V23">
        <v>4752</v>
      </c>
      <c r="W23">
        <v>1080280.83</v>
      </c>
      <c r="X23">
        <v>183215.01</v>
      </c>
      <c r="Z23">
        <v>40000</v>
      </c>
    </row>
    <row r="24" spans="1:26" x14ac:dyDescent="0.25">
      <c r="A24" t="s">
        <v>2451</v>
      </c>
      <c r="B24">
        <v>1028117.45</v>
      </c>
      <c r="C24">
        <v>75533.38</v>
      </c>
      <c r="D24">
        <v>2129</v>
      </c>
      <c r="E24">
        <v>9</v>
      </c>
      <c r="F24">
        <v>394877.5</v>
      </c>
      <c r="G24">
        <v>0</v>
      </c>
      <c r="J24">
        <v>3662.36</v>
      </c>
      <c r="L24">
        <v>-1522644.79</v>
      </c>
      <c r="M24">
        <v>2878887.21</v>
      </c>
      <c r="N24">
        <v>1490818.69</v>
      </c>
      <c r="O24">
        <v>1121106</v>
      </c>
      <c r="P24">
        <v>2666.48</v>
      </c>
      <c r="Q24">
        <v>2929373.94</v>
      </c>
      <c r="S24">
        <v>372790</v>
      </c>
      <c r="T24">
        <v>3202878.94</v>
      </c>
      <c r="W24">
        <v>2351894.94</v>
      </c>
      <c r="X24">
        <v>120219.68</v>
      </c>
      <c r="Z24">
        <v>101000</v>
      </c>
    </row>
    <row r="25" spans="1:26" x14ac:dyDescent="0.25">
      <c r="A25" t="s">
        <v>2452</v>
      </c>
      <c r="B25">
        <v>1601854.53</v>
      </c>
      <c r="C25">
        <v>96480.48</v>
      </c>
      <c r="D25">
        <v>21358.77</v>
      </c>
      <c r="E25">
        <v>40271.449999999997</v>
      </c>
      <c r="F25">
        <v>107482.76</v>
      </c>
      <c r="G25">
        <v>0</v>
      </c>
      <c r="J25">
        <v>0</v>
      </c>
      <c r="L25">
        <v>-1373288.59</v>
      </c>
      <c r="M25">
        <v>2079998.65</v>
      </c>
      <c r="N25">
        <v>1631348.29</v>
      </c>
      <c r="O25">
        <v>621062</v>
      </c>
      <c r="P25">
        <v>1515.34</v>
      </c>
      <c r="Q25">
        <v>1269143.3999999999</v>
      </c>
      <c r="S25">
        <v>40000</v>
      </c>
      <c r="T25">
        <v>1471107.4</v>
      </c>
      <c r="W25">
        <v>825969.06</v>
      </c>
      <c r="X25">
        <v>101554.64</v>
      </c>
      <c r="Z25">
        <v>3700</v>
      </c>
    </row>
    <row r="26" spans="1:26" x14ac:dyDescent="0.25">
      <c r="A26" t="s">
        <v>2453</v>
      </c>
      <c r="B26">
        <v>804996.83</v>
      </c>
      <c r="C26">
        <v>110670.79</v>
      </c>
      <c r="D26">
        <v>119094.39</v>
      </c>
      <c r="E26">
        <v>564246.4</v>
      </c>
      <c r="F26">
        <v>296859.42</v>
      </c>
      <c r="G26">
        <v>71800</v>
      </c>
      <c r="J26">
        <v>0</v>
      </c>
      <c r="L26">
        <v>1175006.6100000001</v>
      </c>
      <c r="M26">
        <v>413083.29</v>
      </c>
      <c r="N26">
        <v>935983.23</v>
      </c>
      <c r="O26">
        <v>679842</v>
      </c>
      <c r="P26">
        <v>1847.56</v>
      </c>
      <c r="Q26">
        <v>1794926</v>
      </c>
      <c r="T26">
        <v>2033114.8</v>
      </c>
      <c r="U26">
        <v>3720</v>
      </c>
      <c r="V26">
        <v>6533.62</v>
      </c>
      <c r="W26">
        <v>1008853.4</v>
      </c>
      <c r="X26">
        <v>121299.04</v>
      </c>
      <c r="Z26">
        <v>3100</v>
      </c>
    </row>
    <row r="27" spans="1:26" x14ac:dyDescent="0.25">
      <c r="A27" t="s">
        <v>2454</v>
      </c>
      <c r="B27">
        <v>752016.69</v>
      </c>
      <c r="C27">
        <v>26007.37</v>
      </c>
      <c r="D27">
        <v>10335</v>
      </c>
      <c r="E27">
        <v>274891.34000000003</v>
      </c>
      <c r="F27">
        <v>179972.42</v>
      </c>
      <c r="G27">
        <v>0</v>
      </c>
      <c r="J27">
        <v>0</v>
      </c>
      <c r="L27">
        <v>-1490391.3</v>
      </c>
      <c r="M27">
        <v>2337378.21</v>
      </c>
      <c r="N27">
        <v>757940.19</v>
      </c>
      <c r="O27">
        <v>511604</v>
      </c>
      <c r="P27">
        <v>871.37</v>
      </c>
      <c r="Q27">
        <v>1172112.52</v>
      </c>
      <c r="T27">
        <v>1172112.52</v>
      </c>
      <c r="W27">
        <v>758754.86</v>
      </c>
      <c r="X27">
        <v>107824.79</v>
      </c>
      <c r="Z27">
        <v>7600</v>
      </c>
    </row>
    <row r="28" spans="1:26" x14ac:dyDescent="0.25">
      <c r="A28" t="s">
        <v>2455</v>
      </c>
      <c r="B28">
        <v>1127693.97</v>
      </c>
      <c r="C28">
        <v>102746.59</v>
      </c>
      <c r="D28">
        <v>24116.58</v>
      </c>
      <c r="E28">
        <v>7</v>
      </c>
      <c r="F28">
        <v>293545.71999999997</v>
      </c>
      <c r="G28">
        <v>0</v>
      </c>
      <c r="H28">
        <v>10080</v>
      </c>
      <c r="J28">
        <v>0</v>
      </c>
      <c r="L28">
        <v>-1516238.8</v>
      </c>
      <c r="M28">
        <v>2446216.73</v>
      </c>
      <c r="N28">
        <v>702481.51</v>
      </c>
      <c r="O28">
        <v>662329</v>
      </c>
      <c r="P28">
        <v>1255.8699999999999</v>
      </c>
      <c r="Q28">
        <v>1086813</v>
      </c>
      <c r="T28">
        <v>1288134</v>
      </c>
      <c r="W28">
        <v>461067.5</v>
      </c>
      <c r="X28">
        <v>83575.95</v>
      </c>
      <c r="Z28">
        <v>12050</v>
      </c>
    </row>
    <row r="29" spans="1:26" x14ac:dyDescent="0.25">
      <c r="A29" t="s">
        <v>2456</v>
      </c>
      <c r="B29">
        <v>2014065.58</v>
      </c>
      <c r="C29">
        <v>14910.44</v>
      </c>
      <c r="D29">
        <v>58861.66</v>
      </c>
      <c r="E29">
        <v>455543.81</v>
      </c>
      <c r="F29">
        <v>965682.15</v>
      </c>
      <c r="J29">
        <v>9180.7999999999993</v>
      </c>
      <c r="L29">
        <v>-143233.79</v>
      </c>
      <c r="M29">
        <v>1940194.37</v>
      </c>
      <c r="N29">
        <v>1507711.54</v>
      </c>
      <c r="O29">
        <v>1692000</v>
      </c>
      <c r="P29">
        <v>2277.38</v>
      </c>
      <c r="Q29">
        <v>1604631.33</v>
      </c>
      <c r="S29">
        <v>55200</v>
      </c>
      <c r="T29">
        <v>1934759.33</v>
      </c>
      <c r="U29">
        <v>320</v>
      </c>
      <c r="V29">
        <v>256</v>
      </c>
      <c r="W29">
        <v>934601.82</v>
      </c>
      <c r="X29">
        <v>188960.84</v>
      </c>
      <c r="Z29">
        <v>100000</v>
      </c>
    </row>
    <row r="30" spans="1:26" x14ac:dyDescent="0.25">
      <c r="A30" t="s">
        <v>2457</v>
      </c>
      <c r="B30">
        <v>1385917.63</v>
      </c>
      <c r="C30">
        <v>26556.400000000001</v>
      </c>
      <c r="D30">
        <v>7203.89</v>
      </c>
      <c r="E30">
        <v>1461796.7</v>
      </c>
      <c r="F30">
        <v>454163.34</v>
      </c>
      <c r="J30">
        <v>2464.9</v>
      </c>
      <c r="L30">
        <v>2369737.25</v>
      </c>
      <c r="M30">
        <v>225942.27</v>
      </c>
      <c r="N30">
        <v>778489.88</v>
      </c>
      <c r="O30">
        <v>1611576.59</v>
      </c>
      <c r="P30">
        <v>2399.4299999999998</v>
      </c>
      <c r="Q30">
        <v>420675</v>
      </c>
      <c r="S30">
        <v>84000</v>
      </c>
      <c r="T30">
        <v>799301</v>
      </c>
      <c r="U30">
        <v>3960</v>
      </c>
      <c r="W30">
        <v>935267.24</v>
      </c>
      <c r="X30">
        <v>321119.12</v>
      </c>
      <c r="Z30">
        <v>100000</v>
      </c>
    </row>
    <row r="31" spans="1:26" x14ac:dyDescent="0.25">
      <c r="A31" t="s">
        <v>2458</v>
      </c>
      <c r="B31">
        <v>1825472.39</v>
      </c>
      <c r="C31">
        <v>71002.52</v>
      </c>
      <c r="D31">
        <v>12644.64</v>
      </c>
      <c r="E31">
        <v>786666.51</v>
      </c>
      <c r="F31">
        <v>382223.46</v>
      </c>
      <c r="J31">
        <v>667.66</v>
      </c>
      <c r="L31">
        <v>1680346.95</v>
      </c>
      <c r="M31">
        <v>519805.36</v>
      </c>
      <c r="N31">
        <v>1441371.71</v>
      </c>
      <c r="O31">
        <v>1025790</v>
      </c>
      <c r="P31">
        <v>2888.01</v>
      </c>
      <c r="Q31">
        <v>2551013.5</v>
      </c>
      <c r="S31">
        <v>303300</v>
      </c>
      <c r="T31">
        <v>3115957.5</v>
      </c>
      <c r="U31">
        <v>1200</v>
      </c>
      <c r="V31">
        <v>452</v>
      </c>
      <c r="W31">
        <v>1011548.58</v>
      </c>
      <c r="X31">
        <v>118015.59</v>
      </c>
      <c r="Z31">
        <v>200000</v>
      </c>
    </row>
    <row r="32" spans="1:26" x14ac:dyDescent="0.25">
      <c r="A32" t="s">
        <v>2459</v>
      </c>
      <c r="B32">
        <v>977052.62</v>
      </c>
      <c r="C32">
        <v>87021.4</v>
      </c>
      <c r="D32">
        <v>19408.71</v>
      </c>
      <c r="E32">
        <v>1848383.38</v>
      </c>
      <c r="F32">
        <v>643671.38</v>
      </c>
      <c r="J32">
        <v>698.38</v>
      </c>
      <c r="L32">
        <v>3352601.61</v>
      </c>
      <c r="M32">
        <v>164243.42000000001</v>
      </c>
      <c r="N32">
        <v>989294</v>
      </c>
      <c r="O32">
        <v>283228</v>
      </c>
      <c r="P32">
        <v>2347.71</v>
      </c>
      <c r="Q32">
        <v>1320592</v>
      </c>
      <c r="S32">
        <v>118605</v>
      </c>
      <c r="T32">
        <v>1692734</v>
      </c>
      <c r="U32">
        <v>5660</v>
      </c>
      <c r="V32">
        <v>9726.9</v>
      </c>
      <c r="W32">
        <v>659169.94999999995</v>
      </c>
      <c r="X32">
        <v>229861.78</v>
      </c>
      <c r="Z32">
        <v>58920</v>
      </c>
    </row>
    <row r="33" spans="1:26" x14ac:dyDescent="0.25">
      <c r="A33" t="s">
        <v>2460</v>
      </c>
      <c r="B33">
        <v>1090526.28</v>
      </c>
      <c r="C33">
        <v>98776.61</v>
      </c>
      <c r="D33">
        <v>47688.46</v>
      </c>
      <c r="E33">
        <v>421851.92</v>
      </c>
      <c r="F33">
        <v>184682.93</v>
      </c>
      <c r="J33">
        <v>581.57000000000005</v>
      </c>
      <c r="L33">
        <v>-2809030.73</v>
      </c>
      <c r="M33">
        <v>3631737.05</v>
      </c>
      <c r="N33">
        <v>1040733.27</v>
      </c>
      <c r="O33">
        <v>1170314.9099999999</v>
      </c>
      <c r="P33">
        <v>1092.74</v>
      </c>
      <c r="Q33">
        <v>1742216</v>
      </c>
      <c r="S33">
        <v>276400</v>
      </c>
      <c r="T33">
        <v>2033674</v>
      </c>
      <c r="U33">
        <v>2690</v>
      </c>
      <c r="V33">
        <v>5460</v>
      </c>
      <c r="W33">
        <v>857510.52</v>
      </c>
      <c r="X33">
        <v>111184.09</v>
      </c>
      <c r="Z33">
        <v>200000</v>
      </c>
    </row>
    <row r="34" spans="1:26" x14ac:dyDescent="0.25">
      <c r="A34" t="s">
        <v>2461</v>
      </c>
      <c r="B34">
        <v>1699342.97</v>
      </c>
      <c r="C34">
        <v>217339.14</v>
      </c>
      <c r="D34">
        <v>32717.09</v>
      </c>
      <c r="E34">
        <v>202656.82</v>
      </c>
      <c r="F34">
        <v>1229675.95</v>
      </c>
      <c r="J34">
        <v>1230.6600000000001</v>
      </c>
      <c r="L34">
        <v>1386950.18</v>
      </c>
      <c r="M34">
        <v>669957.9</v>
      </c>
      <c r="N34">
        <v>1621282.88</v>
      </c>
      <c r="O34">
        <v>1603622.51</v>
      </c>
      <c r="P34">
        <v>3017.43</v>
      </c>
      <c r="Q34">
        <v>481002.67</v>
      </c>
      <c r="S34">
        <v>69420</v>
      </c>
      <c r="T34">
        <v>912202.67</v>
      </c>
      <c r="U34">
        <v>41905</v>
      </c>
      <c r="V34">
        <v>7396</v>
      </c>
      <c r="W34">
        <v>1165859.3</v>
      </c>
      <c r="X34">
        <v>227389.29</v>
      </c>
      <c r="Z34">
        <v>100000</v>
      </c>
    </row>
    <row r="35" spans="1:26" x14ac:dyDescent="0.25">
      <c r="A35" t="s">
        <v>2462</v>
      </c>
      <c r="B35">
        <v>2045286.93</v>
      </c>
      <c r="C35">
        <v>126251</v>
      </c>
      <c r="D35">
        <v>39363.49</v>
      </c>
      <c r="E35">
        <v>433223.84</v>
      </c>
      <c r="F35">
        <v>199155.97</v>
      </c>
      <c r="J35">
        <v>235.16</v>
      </c>
      <c r="L35">
        <v>-526275.07999999996</v>
      </c>
      <c r="M35">
        <v>2501284.2200000002</v>
      </c>
      <c r="N35">
        <v>1062305.43</v>
      </c>
      <c r="O35">
        <v>937324</v>
      </c>
      <c r="P35">
        <v>2181.5500000000002</v>
      </c>
      <c r="Q35">
        <v>1315258</v>
      </c>
      <c r="S35">
        <v>110958</v>
      </c>
      <c r="T35">
        <v>1781926</v>
      </c>
      <c r="U35">
        <v>2140</v>
      </c>
      <c r="V35">
        <v>96</v>
      </c>
      <c r="W35">
        <v>608321.18999999994</v>
      </c>
      <c r="X35">
        <v>167506.85999999999</v>
      </c>
    </row>
    <row r="36" spans="1:26" x14ac:dyDescent="0.25">
      <c r="A36" t="s">
        <v>2463</v>
      </c>
      <c r="B36">
        <v>946427.46</v>
      </c>
      <c r="C36">
        <v>124089.63</v>
      </c>
      <c r="D36">
        <v>8342.49</v>
      </c>
      <c r="E36">
        <v>1549418.9</v>
      </c>
      <c r="F36">
        <v>378126.47</v>
      </c>
      <c r="J36">
        <v>6828.92</v>
      </c>
      <c r="L36">
        <v>628010.12</v>
      </c>
      <c r="M36">
        <v>1692932.58</v>
      </c>
      <c r="N36">
        <v>1016931.65</v>
      </c>
      <c r="O36">
        <v>1084500</v>
      </c>
      <c r="P36">
        <v>1442.3</v>
      </c>
      <c r="Q36">
        <v>947525.5</v>
      </c>
      <c r="S36">
        <v>30800</v>
      </c>
      <c r="T36">
        <v>1305926.5</v>
      </c>
      <c r="U36">
        <v>1900</v>
      </c>
      <c r="W36">
        <v>896764.34</v>
      </c>
      <c r="X36">
        <v>180625.28</v>
      </c>
      <c r="Z36">
        <v>17350</v>
      </c>
    </row>
    <row r="37" spans="1:26" x14ac:dyDescent="0.25">
      <c r="A37" t="s">
        <v>2464</v>
      </c>
      <c r="B37">
        <v>1637682.49</v>
      </c>
      <c r="C37">
        <v>53737</v>
      </c>
      <c r="D37">
        <v>24872.51</v>
      </c>
      <c r="E37">
        <v>939030.36</v>
      </c>
      <c r="F37">
        <v>648457.68000000005</v>
      </c>
      <c r="J37">
        <v>724.84</v>
      </c>
      <c r="L37">
        <v>1325194.69</v>
      </c>
      <c r="M37">
        <v>1663595.16</v>
      </c>
      <c r="N37">
        <v>1087044.54</v>
      </c>
      <c r="O37">
        <v>671354</v>
      </c>
      <c r="P37">
        <v>2518.33</v>
      </c>
      <c r="Q37">
        <v>1317148</v>
      </c>
      <c r="S37">
        <v>66700</v>
      </c>
      <c r="T37">
        <v>1533170</v>
      </c>
      <c r="U37">
        <v>1200</v>
      </c>
      <c r="W37">
        <v>791796.59</v>
      </c>
      <c r="X37">
        <v>244332.93</v>
      </c>
      <c r="Z37">
        <v>260000</v>
      </c>
    </row>
    <row r="38" spans="1:26" x14ac:dyDescent="0.25">
      <c r="A38" t="s">
        <v>2465</v>
      </c>
      <c r="B38">
        <v>1477498.99</v>
      </c>
      <c r="C38">
        <v>81948.94</v>
      </c>
      <c r="D38">
        <v>10783.52</v>
      </c>
      <c r="E38">
        <v>512576.9</v>
      </c>
      <c r="F38">
        <v>475276.34</v>
      </c>
      <c r="J38">
        <v>26.9</v>
      </c>
      <c r="L38">
        <v>-1901897.71</v>
      </c>
      <c r="M38">
        <v>3267492.72</v>
      </c>
      <c r="N38">
        <v>957635.65</v>
      </c>
      <c r="O38">
        <v>1246260</v>
      </c>
      <c r="P38">
        <v>947.52</v>
      </c>
      <c r="Q38">
        <v>2334784.5</v>
      </c>
      <c r="S38">
        <v>60300</v>
      </c>
      <c r="T38">
        <v>2597271.5</v>
      </c>
      <c r="U38">
        <v>320</v>
      </c>
      <c r="V38">
        <v>432</v>
      </c>
      <c r="W38">
        <v>616386.1</v>
      </c>
      <c r="X38">
        <v>193055.29</v>
      </c>
    </row>
    <row r="39" spans="1:26" x14ac:dyDescent="0.25">
      <c r="A39" t="s">
        <v>2466</v>
      </c>
      <c r="B39">
        <v>242041.38</v>
      </c>
      <c r="C39">
        <v>288731.44</v>
      </c>
      <c r="D39">
        <v>50374.75</v>
      </c>
      <c r="E39">
        <v>506299.03</v>
      </c>
      <c r="F39">
        <v>294475.78999999998</v>
      </c>
      <c r="G39">
        <v>57732.75</v>
      </c>
      <c r="H39">
        <v>9600</v>
      </c>
      <c r="J39">
        <v>43.99</v>
      </c>
      <c r="K39">
        <v>17688.88</v>
      </c>
      <c r="L39">
        <v>132865.29</v>
      </c>
      <c r="M39">
        <v>1814650.86</v>
      </c>
      <c r="N39">
        <v>1085609.94</v>
      </c>
      <c r="O39">
        <v>411.5</v>
      </c>
      <c r="P39">
        <v>1764.2</v>
      </c>
      <c r="Q39">
        <v>1622889</v>
      </c>
      <c r="S39">
        <v>134000</v>
      </c>
      <c r="T39">
        <v>2066348</v>
      </c>
      <c r="W39">
        <v>1201410.26</v>
      </c>
      <c r="X39">
        <v>227575.76</v>
      </c>
    </row>
    <row r="40" spans="1:26" x14ac:dyDescent="0.25">
      <c r="A40" t="s">
        <v>2467</v>
      </c>
      <c r="B40">
        <v>374921.46</v>
      </c>
      <c r="C40">
        <v>179493.3</v>
      </c>
      <c r="D40">
        <v>73768.06</v>
      </c>
      <c r="E40">
        <v>818542.55</v>
      </c>
      <c r="F40">
        <v>41799.82</v>
      </c>
      <c r="G40">
        <v>24305.52</v>
      </c>
      <c r="H40">
        <v>9600</v>
      </c>
      <c r="J40">
        <v>62892.53</v>
      </c>
      <c r="L40">
        <v>-337657.4</v>
      </c>
      <c r="M40">
        <v>1914111.01</v>
      </c>
      <c r="N40">
        <v>1026407.83</v>
      </c>
      <c r="P40">
        <v>1104.1600000000001</v>
      </c>
      <c r="Q40">
        <v>1747062</v>
      </c>
      <c r="S40">
        <v>24487.1</v>
      </c>
      <c r="T40">
        <v>2231958.1</v>
      </c>
      <c r="U40">
        <v>4000</v>
      </c>
      <c r="V40">
        <v>2204</v>
      </c>
      <c r="W40">
        <v>665032.76</v>
      </c>
      <c r="X40">
        <v>80592.7</v>
      </c>
    </row>
    <row r="41" spans="1:26" x14ac:dyDescent="0.25">
      <c r="A41" t="s">
        <v>2468</v>
      </c>
      <c r="B41">
        <v>364271.71</v>
      </c>
      <c r="C41">
        <v>267839.23</v>
      </c>
      <c r="D41">
        <v>63468</v>
      </c>
      <c r="E41">
        <v>1656991.65</v>
      </c>
      <c r="F41">
        <v>103655.31</v>
      </c>
      <c r="G41">
        <v>27114.89</v>
      </c>
      <c r="H41">
        <v>10800</v>
      </c>
      <c r="J41">
        <v>978.38</v>
      </c>
      <c r="K41">
        <v>11666.88</v>
      </c>
      <c r="L41">
        <v>2697734.9</v>
      </c>
      <c r="M41">
        <v>174893.33</v>
      </c>
      <c r="N41">
        <v>1026301.55</v>
      </c>
      <c r="O41">
        <v>76673.279999999999</v>
      </c>
      <c r="P41">
        <v>2667.06</v>
      </c>
      <c r="Q41">
        <v>1045917</v>
      </c>
      <c r="T41">
        <v>1322935</v>
      </c>
      <c r="U41">
        <v>5900</v>
      </c>
      <c r="V41">
        <v>7688</v>
      </c>
      <c r="W41">
        <v>786168.98</v>
      </c>
      <c r="X41">
        <v>447829.39</v>
      </c>
      <c r="Y41">
        <v>48000</v>
      </c>
    </row>
    <row r="42" spans="1:26" x14ac:dyDescent="0.25">
      <c r="A42" t="s">
        <v>2469</v>
      </c>
      <c r="B42">
        <v>867543.15</v>
      </c>
      <c r="C42">
        <v>460811.39</v>
      </c>
      <c r="D42">
        <v>74233</v>
      </c>
      <c r="E42">
        <v>986840.27</v>
      </c>
      <c r="F42">
        <v>161067.67000000001</v>
      </c>
      <c r="G42">
        <v>86489.89</v>
      </c>
      <c r="H42">
        <v>9600</v>
      </c>
      <c r="J42">
        <v>3801.98</v>
      </c>
      <c r="K42">
        <v>371677.53</v>
      </c>
      <c r="L42">
        <v>285290.7</v>
      </c>
      <c r="M42">
        <v>1897157.59</v>
      </c>
      <c r="N42">
        <v>1501686.08</v>
      </c>
      <c r="O42">
        <v>194604.2</v>
      </c>
      <c r="P42">
        <v>2529.6</v>
      </c>
      <c r="Q42">
        <v>1654577.7</v>
      </c>
      <c r="S42">
        <v>10500</v>
      </c>
      <c r="T42">
        <v>2078283.7</v>
      </c>
      <c r="W42">
        <v>1201576.74</v>
      </c>
      <c r="X42">
        <v>187559.35</v>
      </c>
    </row>
    <row r="43" spans="1:26" x14ac:dyDescent="0.25">
      <c r="A43" t="s">
        <v>2470</v>
      </c>
      <c r="B43">
        <v>842178.26</v>
      </c>
      <c r="C43">
        <v>251836.3</v>
      </c>
      <c r="D43">
        <v>21419.13</v>
      </c>
      <c r="E43">
        <v>1311190.92</v>
      </c>
      <c r="F43">
        <v>465548.26</v>
      </c>
      <c r="G43">
        <v>32320.04</v>
      </c>
      <c r="H43">
        <v>9600</v>
      </c>
      <c r="J43">
        <v>450.5</v>
      </c>
      <c r="L43">
        <v>1546922.37</v>
      </c>
      <c r="M43">
        <v>1769380.27</v>
      </c>
      <c r="N43">
        <v>1059971.6100000001</v>
      </c>
      <c r="O43">
        <v>199960</v>
      </c>
      <c r="P43">
        <v>2771.26</v>
      </c>
      <c r="Q43">
        <v>1756883.8</v>
      </c>
      <c r="S43">
        <v>13500</v>
      </c>
      <c r="T43">
        <v>2259263.7999999998</v>
      </c>
      <c r="W43">
        <v>1022286.12</v>
      </c>
      <c r="X43">
        <v>139037.06</v>
      </c>
      <c r="Y43">
        <v>79000</v>
      </c>
    </row>
    <row r="44" spans="1:26" x14ac:dyDescent="0.25">
      <c r="A44" t="s">
        <v>2471</v>
      </c>
      <c r="B44">
        <v>300959.68</v>
      </c>
      <c r="C44">
        <v>124205.19</v>
      </c>
      <c r="D44">
        <v>4339.88</v>
      </c>
      <c r="E44">
        <v>700290.48</v>
      </c>
      <c r="F44">
        <v>174141.21</v>
      </c>
      <c r="G44">
        <v>28126.93</v>
      </c>
      <c r="H44">
        <v>9600</v>
      </c>
      <c r="J44">
        <v>725</v>
      </c>
      <c r="L44">
        <v>-1234691.1299999999</v>
      </c>
      <c r="M44">
        <v>2854151.72</v>
      </c>
      <c r="N44">
        <v>728328.23</v>
      </c>
      <c r="O44">
        <v>281300</v>
      </c>
      <c r="P44">
        <v>1201.28</v>
      </c>
      <c r="Q44">
        <v>1202374.95</v>
      </c>
      <c r="S44">
        <v>8000</v>
      </c>
      <c r="T44">
        <v>1475366.95</v>
      </c>
      <c r="W44">
        <v>890638.41</v>
      </c>
      <c r="X44">
        <v>209175.18</v>
      </c>
    </row>
    <row r="45" spans="1:26" x14ac:dyDescent="0.25">
      <c r="A45" t="s">
        <v>2472</v>
      </c>
      <c r="B45">
        <v>387847.95</v>
      </c>
      <c r="C45">
        <v>102251.38</v>
      </c>
      <c r="D45">
        <v>22525.84</v>
      </c>
      <c r="E45">
        <v>347867.37</v>
      </c>
      <c r="F45">
        <v>236776.83</v>
      </c>
      <c r="G45">
        <v>28133.35</v>
      </c>
      <c r="H45">
        <v>9600</v>
      </c>
      <c r="J45">
        <v>0</v>
      </c>
      <c r="L45">
        <v>-827838</v>
      </c>
      <c r="M45">
        <v>1832494.5</v>
      </c>
      <c r="N45">
        <v>1171907.33</v>
      </c>
      <c r="O45">
        <v>89582</v>
      </c>
      <c r="P45">
        <v>752.07</v>
      </c>
      <c r="Q45">
        <v>1094217.23</v>
      </c>
      <c r="S45">
        <v>15900</v>
      </c>
      <c r="T45">
        <v>1334857.23</v>
      </c>
      <c r="V45">
        <v>3640</v>
      </c>
      <c r="W45">
        <v>902334.82</v>
      </c>
      <c r="X45">
        <v>76647.06</v>
      </c>
    </row>
    <row r="46" spans="1:26" x14ac:dyDescent="0.25">
      <c r="A46" t="s">
        <v>2473</v>
      </c>
      <c r="B46">
        <v>767481.69</v>
      </c>
      <c r="C46">
        <v>83160.990000000005</v>
      </c>
      <c r="D46">
        <v>3151.25</v>
      </c>
      <c r="E46">
        <v>279684.11</v>
      </c>
      <c r="F46">
        <v>412047.27</v>
      </c>
      <c r="G46">
        <v>1091.5999999999999</v>
      </c>
      <c r="H46">
        <v>16454.29</v>
      </c>
      <c r="J46">
        <v>903.08</v>
      </c>
      <c r="L46">
        <v>-35817.589999999997</v>
      </c>
      <c r="M46">
        <v>1474437.8</v>
      </c>
      <c r="N46">
        <v>1320530.52</v>
      </c>
      <c r="P46">
        <v>1459.14</v>
      </c>
      <c r="Q46">
        <v>1242401</v>
      </c>
      <c r="S46">
        <v>97400</v>
      </c>
      <c r="T46">
        <v>1626633</v>
      </c>
      <c r="W46">
        <v>799581.81</v>
      </c>
      <c r="X46">
        <v>147119.72</v>
      </c>
    </row>
    <row r="47" spans="1:26" x14ac:dyDescent="0.25">
      <c r="A47" t="s">
        <v>2474</v>
      </c>
      <c r="B47">
        <v>379757.33</v>
      </c>
      <c r="C47">
        <v>179987.76</v>
      </c>
      <c r="D47">
        <v>27727.73</v>
      </c>
      <c r="E47">
        <v>882263.19</v>
      </c>
      <c r="F47">
        <v>273097.28999999998</v>
      </c>
      <c r="G47">
        <v>175902.54</v>
      </c>
      <c r="H47">
        <v>13800</v>
      </c>
      <c r="J47">
        <v>734.62</v>
      </c>
      <c r="L47">
        <v>-274516.64</v>
      </c>
      <c r="M47">
        <v>2225815.7200000002</v>
      </c>
      <c r="N47">
        <v>1332580.9099999999</v>
      </c>
      <c r="O47">
        <v>118400</v>
      </c>
      <c r="P47">
        <v>1330.36</v>
      </c>
      <c r="Q47">
        <v>1809410</v>
      </c>
      <c r="S47">
        <v>6000</v>
      </c>
      <c r="T47">
        <v>2408077</v>
      </c>
      <c r="W47">
        <v>1104763.68</v>
      </c>
      <c r="X47">
        <v>153783.53</v>
      </c>
    </row>
    <row r="48" spans="1:26" x14ac:dyDescent="0.25">
      <c r="A48" t="s">
        <v>2475</v>
      </c>
      <c r="B48">
        <v>133066.45000000001</v>
      </c>
      <c r="C48">
        <v>55309.54</v>
      </c>
      <c r="D48">
        <v>38390.54</v>
      </c>
      <c r="E48">
        <v>883968.76</v>
      </c>
      <c r="F48">
        <v>89550.2</v>
      </c>
      <c r="G48">
        <v>48961.64</v>
      </c>
      <c r="H48">
        <v>9600</v>
      </c>
      <c r="J48">
        <v>75</v>
      </c>
      <c r="L48">
        <v>1218009.6399999999</v>
      </c>
      <c r="M48">
        <v>216270.07999999999</v>
      </c>
      <c r="N48">
        <v>615218.62</v>
      </c>
      <c r="O48">
        <v>26000</v>
      </c>
      <c r="P48">
        <v>2452.06</v>
      </c>
      <c r="Q48">
        <v>761971</v>
      </c>
      <c r="S48">
        <v>7500</v>
      </c>
      <c r="T48">
        <v>1119497</v>
      </c>
      <c r="W48">
        <v>469074.22</v>
      </c>
      <c r="X48">
        <v>117201.33</v>
      </c>
    </row>
    <row r="49" spans="1:26" x14ac:dyDescent="0.25">
      <c r="A49" t="s">
        <v>2476</v>
      </c>
      <c r="B49">
        <v>564227.94999999995</v>
      </c>
      <c r="C49">
        <v>511853.11</v>
      </c>
      <c r="D49">
        <v>94991</v>
      </c>
      <c r="E49">
        <v>856578.09</v>
      </c>
      <c r="F49">
        <v>132275.07999999999</v>
      </c>
      <c r="G49">
        <v>22493.599999999999</v>
      </c>
      <c r="H49">
        <v>11700</v>
      </c>
      <c r="J49">
        <v>5042.49</v>
      </c>
      <c r="K49">
        <v>247922.95</v>
      </c>
      <c r="L49">
        <v>-174245.47</v>
      </c>
      <c r="M49">
        <v>2200312.12</v>
      </c>
      <c r="N49">
        <v>1830661.58</v>
      </c>
      <c r="P49">
        <v>1984.2</v>
      </c>
      <c r="Q49">
        <v>1556382.22</v>
      </c>
      <c r="S49">
        <v>17500</v>
      </c>
      <c r="T49">
        <v>2296913.2200000002</v>
      </c>
      <c r="U49">
        <v>6800</v>
      </c>
      <c r="W49">
        <v>1094179.95</v>
      </c>
      <c r="X49">
        <v>161935.29</v>
      </c>
    </row>
    <row r="50" spans="1:26" x14ac:dyDescent="0.25">
      <c r="A50" t="s">
        <v>2477</v>
      </c>
      <c r="B50">
        <v>398410.3</v>
      </c>
      <c r="C50">
        <v>502627.63</v>
      </c>
      <c r="D50">
        <v>26160.02</v>
      </c>
      <c r="E50">
        <v>516367.79</v>
      </c>
      <c r="F50">
        <v>84335.35</v>
      </c>
      <c r="G50">
        <v>33595.480000000003</v>
      </c>
      <c r="H50">
        <v>49400</v>
      </c>
      <c r="J50">
        <v>3505.28</v>
      </c>
      <c r="L50">
        <v>-1499704.23</v>
      </c>
      <c r="M50">
        <v>2882325.41</v>
      </c>
      <c r="N50">
        <v>1086934.1100000001</v>
      </c>
      <c r="P50">
        <v>1175.3399999999999</v>
      </c>
      <c r="Q50">
        <v>1385076</v>
      </c>
      <c r="S50">
        <v>43000</v>
      </c>
      <c r="T50">
        <v>1716697</v>
      </c>
      <c r="V50">
        <v>4800</v>
      </c>
      <c r="W50">
        <v>675426.6</v>
      </c>
      <c r="X50">
        <v>60482.7</v>
      </c>
    </row>
    <row r="51" spans="1:26" x14ac:dyDescent="0.25">
      <c r="A51" t="s">
        <v>2478</v>
      </c>
      <c r="B51">
        <v>237854.63</v>
      </c>
      <c r="C51">
        <v>395238.12</v>
      </c>
      <c r="D51">
        <v>21977.9</v>
      </c>
      <c r="E51">
        <v>580610.68999999994</v>
      </c>
      <c r="F51">
        <v>39338.080000000002</v>
      </c>
      <c r="G51">
        <v>25648.57</v>
      </c>
      <c r="H51">
        <v>13229</v>
      </c>
      <c r="J51">
        <v>1145.3800000000001</v>
      </c>
      <c r="K51">
        <v>31160.98</v>
      </c>
      <c r="L51">
        <v>-601131.85</v>
      </c>
      <c r="M51">
        <v>1671717.03</v>
      </c>
      <c r="N51">
        <v>990780.34</v>
      </c>
      <c r="O51">
        <v>54083.22</v>
      </c>
      <c r="P51">
        <v>729.11</v>
      </c>
      <c r="Q51">
        <v>891436</v>
      </c>
      <c r="S51">
        <v>12400</v>
      </c>
      <c r="T51">
        <v>1088428</v>
      </c>
      <c r="U51">
        <v>2900</v>
      </c>
      <c r="W51">
        <v>668948.47999999998</v>
      </c>
      <c r="X51">
        <v>55901.88</v>
      </c>
    </row>
    <row r="52" spans="1:26" x14ac:dyDescent="0.25">
      <c r="A52" t="s">
        <v>2479</v>
      </c>
      <c r="B52">
        <v>396828.75</v>
      </c>
      <c r="C52">
        <v>429701.99</v>
      </c>
      <c r="D52">
        <v>61389.98</v>
      </c>
      <c r="E52">
        <v>622916.97</v>
      </c>
      <c r="F52">
        <v>364572.91</v>
      </c>
      <c r="G52">
        <v>50387.49</v>
      </c>
      <c r="H52">
        <v>9600</v>
      </c>
      <c r="J52">
        <v>28.03</v>
      </c>
      <c r="L52">
        <v>1456217.09</v>
      </c>
      <c r="M52">
        <v>579857.57999999996</v>
      </c>
      <c r="N52">
        <v>1246412.5</v>
      </c>
      <c r="O52">
        <v>138100</v>
      </c>
      <c r="P52">
        <v>1501.25</v>
      </c>
      <c r="Q52">
        <v>914962.85</v>
      </c>
      <c r="S52">
        <v>4000</v>
      </c>
      <c r="T52">
        <v>1206163.8500000001</v>
      </c>
      <c r="W52">
        <v>1146146.6599999999</v>
      </c>
      <c r="X52">
        <v>173345.68</v>
      </c>
    </row>
    <row r="53" spans="1:26" x14ac:dyDescent="0.25">
      <c r="A53" t="s">
        <v>2480</v>
      </c>
      <c r="B53">
        <v>135186.87</v>
      </c>
      <c r="C53">
        <v>310468.71999999997</v>
      </c>
      <c r="D53">
        <v>26997.65</v>
      </c>
      <c r="E53">
        <v>1068755.3500000001</v>
      </c>
      <c r="F53">
        <v>78883.48</v>
      </c>
      <c r="G53">
        <v>43324.63</v>
      </c>
      <c r="H53">
        <v>9600</v>
      </c>
      <c r="J53">
        <v>0</v>
      </c>
      <c r="L53">
        <v>1239871.8799999999</v>
      </c>
      <c r="M53">
        <v>446722.69</v>
      </c>
      <c r="N53">
        <v>733854.36</v>
      </c>
      <c r="O53">
        <v>25650</v>
      </c>
      <c r="P53">
        <v>1279.1300000000001</v>
      </c>
      <c r="Q53">
        <v>808718.5</v>
      </c>
      <c r="T53">
        <v>1065163.5</v>
      </c>
      <c r="W53">
        <v>507421.45</v>
      </c>
      <c r="X53">
        <v>116144.17</v>
      </c>
    </row>
    <row r="54" spans="1:26" x14ac:dyDescent="0.25">
      <c r="A54" t="s">
        <v>2481</v>
      </c>
      <c r="B54">
        <v>972238.6</v>
      </c>
      <c r="C54">
        <v>0</v>
      </c>
      <c r="D54">
        <v>58257.77</v>
      </c>
      <c r="E54">
        <v>4</v>
      </c>
      <c r="F54">
        <v>214662.39</v>
      </c>
      <c r="G54">
        <v>0</v>
      </c>
      <c r="H54">
        <v>36454.01</v>
      </c>
      <c r="J54">
        <v>1111.46</v>
      </c>
      <c r="L54">
        <v>-585387.46</v>
      </c>
      <c r="M54">
        <v>1557377.06</v>
      </c>
      <c r="N54">
        <v>548918.96</v>
      </c>
      <c r="O54">
        <v>875950</v>
      </c>
      <c r="P54">
        <v>1564.53</v>
      </c>
      <c r="Q54">
        <v>690445</v>
      </c>
      <c r="S54">
        <v>129300</v>
      </c>
      <c r="T54">
        <v>1069031</v>
      </c>
      <c r="V54">
        <v>3000</v>
      </c>
      <c r="W54">
        <v>511021.01</v>
      </c>
      <c r="X54">
        <v>427518.79</v>
      </c>
    </row>
    <row r="55" spans="1:26" x14ac:dyDescent="0.25">
      <c r="A55" t="s">
        <v>2482</v>
      </c>
      <c r="B55">
        <v>231515.62</v>
      </c>
      <c r="C55">
        <v>4500</v>
      </c>
      <c r="D55">
        <v>68159.520000000004</v>
      </c>
      <c r="E55">
        <v>738498</v>
      </c>
      <c r="F55">
        <v>288729.2</v>
      </c>
      <c r="H55">
        <v>2746.9</v>
      </c>
      <c r="J55">
        <v>2336.79</v>
      </c>
      <c r="L55">
        <v>521692.71</v>
      </c>
      <c r="M55">
        <v>1296912.72</v>
      </c>
      <c r="N55">
        <v>667536.53</v>
      </c>
      <c r="O55">
        <v>146775</v>
      </c>
      <c r="P55">
        <v>787.72</v>
      </c>
      <c r="Q55">
        <v>1161475</v>
      </c>
      <c r="T55">
        <v>1400322</v>
      </c>
      <c r="V55">
        <v>8059.56</v>
      </c>
      <c r="W55">
        <v>534549.57999999996</v>
      </c>
      <c r="X55">
        <v>525929.89</v>
      </c>
    </row>
    <row r="56" spans="1:26" x14ac:dyDescent="0.25">
      <c r="A56" t="s">
        <v>2483</v>
      </c>
      <c r="B56">
        <v>1371242.92</v>
      </c>
      <c r="C56">
        <v>0</v>
      </c>
      <c r="D56">
        <v>65016.54</v>
      </c>
      <c r="E56">
        <v>299108.44</v>
      </c>
      <c r="F56">
        <v>379231.63</v>
      </c>
      <c r="G56">
        <v>2350</v>
      </c>
      <c r="H56">
        <v>41423.74</v>
      </c>
      <c r="J56">
        <v>1779.19</v>
      </c>
      <c r="L56">
        <v>-271754.21999999997</v>
      </c>
      <c r="M56">
        <v>1593000.06</v>
      </c>
      <c r="N56">
        <v>1035052.59</v>
      </c>
      <c r="O56">
        <v>878950</v>
      </c>
      <c r="P56">
        <v>1131.4100000000001</v>
      </c>
      <c r="Q56">
        <v>840476</v>
      </c>
      <c r="S56">
        <v>227800</v>
      </c>
      <c r="T56">
        <v>1372664</v>
      </c>
      <c r="U56">
        <v>8320</v>
      </c>
      <c r="V56">
        <v>2602</v>
      </c>
      <c r="W56">
        <v>376369.9</v>
      </c>
      <c r="X56">
        <v>475653.34</v>
      </c>
    </row>
    <row r="57" spans="1:26" x14ac:dyDescent="0.25">
      <c r="A57" t="s">
        <v>2484</v>
      </c>
      <c r="B57">
        <v>1279750.48</v>
      </c>
      <c r="C57">
        <v>8000</v>
      </c>
      <c r="D57">
        <v>32935.5</v>
      </c>
      <c r="E57">
        <v>2</v>
      </c>
      <c r="F57">
        <v>511529.97</v>
      </c>
      <c r="G57">
        <v>0</v>
      </c>
      <c r="H57">
        <v>19810</v>
      </c>
      <c r="J57">
        <v>2076.63</v>
      </c>
      <c r="L57">
        <v>303245.02</v>
      </c>
      <c r="M57">
        <v>1262256.71</v>
      </c>
      <c r="N57">
        <v>881185.7</v>
      </c>
      <c r="O57">
        <v>679552</v>
      </c>
      <c r="P57">
        <v>1964.57</v>
      </c>
      <c r="Q57">
        <v>1700278.16</v>
      </c>
      <c r="S57">
        <v>13736</v>
      </c>
      <c r="T57">
        <v>1982339.16</v>
      </c>
      <c r="U57">
        <v>800</v>
      </c>
      <c r="V57">
        <v>6800</v>
      </c>
      <c r="W57">
        <v>563668.93999999994</v>
      </c>
      <c r="X57">
        <v>478278.74</v>
      </c>
    </row>
    <row r="58" spans="1:26" x14ac:dyDescent="0.25">
      <c r="A58" t="s">
        <v>2485</v>
      </c>
      <c r="B58">
        <v>334442.98</v>
      </c>
      <c r="C58">
        <v>0</v>
      </c>
      <c r="D58">
        <v>20613.990000000002</v>
      </c>
      <c r="E58">
        <v>3</v>
      </c>
      <c r="F58">
        <v>700113.17</v>
      </c>
      <c r="G58">
        <v>0</v>
      </c>
      <c r="H58">
        <v>23000</v>
      </c>
      <c r="J58">
        <v>26.17</v>
      </c>
      <c r="L58">
        <v>-797787.72</v>
      </c>
      <c r="M58">
        <v>2075132.5</v>
      </c>
      <c r="N58">
        <v>403661.11</v>
      </c>
      <c r="O58">
        <v>252927</v>
      </c>
      <c r="P58">
        <v>492.41</v>
      </c>
      <c r="Q58">
        <v>888867.2</v>
      </c>
      <c r="S58">
        <v>7644</v>
      </c>
      <c r="T58">
        <v>1056227.2</v>
      </c>
      <c r="U58">
        <v>2640</v>
      </c>
      <c r="V58">
        <v>9292</v>
      </c>
      <c r="W58">
        <v>248920.8</v>
      </c>
      <c r="X58">
        <v>481709.53</v>
      </c>
    </row>
    <row r="59" spans="1:26" x14ac:dyDescent="0.25">
      <c r="A59" t="s">
        <v>2486</v>
      </c>
      <c r="B59">
        <v>761078.7</v>
      </c>
      <c r="C59">
        <v>0</v>
      </c>
      <c r="D59">
        <v>47543.06</v>
      </c>
      <c r="E59">
        <v>3</v>
      </c>
      <c r="F59">
        <v>321711.83</v>
      </c>
      <c r="G59">
        <v>2950</v>
      </c>
      <c r="H59">
        <v>40876.6</v>
      </c>
      <c r="J59">
        <v>1093.6300000000001</v>
      </c>
      <c r="L59">
        <v>-2438830.0099999998</v>
      </c>
      <c r="M59">
        <v>3409443.43</v>
      </c>
      <c r="N59">
        <v>568481.26</v>
      </c>
      <c r="O59">
        <v>210000</v>
      </c>
      <c r="P59">
        <v>1507.86</v>
      </c>
      <c r="Q59">
        <v>229096.01</v>
      </c>
      <c r="S59">
        <v>366997.6</v>
      </c>
      <c r="T59">
        <v>520455.01</v>
      </c>
      <c r="U59">
        <v>10080</v>
      </c>
      <c r="V59">
        <v>4324</v>
      </c>
      <c r="W59">
        <v>345434.22</v>
      </c>
      <c r="X59">
        <v>380986.56</v>
      </c>
    </row>
    <row r="60" spans="1:26" x14ac:dyDescent="0.25">
      <c r="A60" t="s">
        <v>2487</v>
      </c>
      <c r="B60">
        <v>1656732.12</v>
      </c>
      <c r="C60">
        <v>0</v>
      </c>
      <c r="D60">
        <v>40026.730000000003</v>
      </c>
      <c r="E60">
        <v>1147908.02</v>
      </c>
      <c r="F60">
        <v>376815.39</v>
      </c>
      <c r="H60">
        <v>29600</v>
      </c>
      <c r="J60">
        <v>0</v>
      </c>
      <c r="L60">
        <v>2342288.59</v>
      </c>
      <c r="M60">
        <v>280935.62</v>
      </c>
      <c r="N60">
        <v>965872.31</v>
      </c>
      <c r="O60">
        <v>1000128</v>
      </c>
      <c r="P60">
        <v>3364.44</v>
      </c>
      <c r="Q60">
        <v>719320</v>
      </c>
      <c r="T60">
        <v>976087</v>
      </c>
      <c r="U60">
        <v>19844</v>
      </c>
      <c r="W60">
        <v>962960.4</v>
      </c>
      <c r="X60">
        <v>161135.29999999999</v>
      </c>
    </row>
    <row r="61" spans="1:26" x14ac:dyDescent="0.25">
      <c r="A61" t="s">
        <v>2488</v>
      </c>
      <c r="B61">
        <v>911691.81</v>
      </c>
      <c r="C61">
        <v>0</v>
      </c>
      <c r="D61">
        <v>70016.990000000005</v>
      </c>
      <c r="E61">
        <v>532789.23</v>
      </c>
      <c r="F61">
        <v>470753.53</v>
      </c>
      <c r="H61">
        <v>56556</v>
      </c>
      <c r="J61">
        <v>3839.93</v>
      </c>
      <c r="L61">
        <v>1296504.05</v>
      </c>
      <c r="M61">
        <v>179132.84</v>
      </c>
      <c r="N61">
        <v>1338465.7</v>
      </c>
      <c r="O61">
        <v>1494866</v>
      </c>
      <c r="P61">
        <v>2098.46</v>
      </c>
      <c r="Q61">
        <v>2141664</v>
      </c>
      <c r="T61">
        <v>2676899</v>
      </c>
      <c r="U61">
        <v>19504</v>
      </c>
      <c r="W61">
        <v>1523492.71</v>
      </c>
      <c r="X61">
        <v>147979.71</v>
      </c>
      <c r="Z61">
        <v>160000</v>
      </c>
    </row>
    <row r="62" spans="1:26" x14ac:dyDescent="0.25">
      <c r="A62" t="s">
        <v>2489</v>
      </c>
      <c r="B62">
        <v>747964.67</v>
      </c>
      <c r="C62">
        <v>0</v>
      </c>
      <c r="D62">
        <v>23604.959999999999</v>
      </c>
      <c r="E62">
        <v>9</v>
      </c>
      <c r="F62">
        <v>142241.19</v>
      </c>
      <c r="H62">
        <v>5000</v>
      </c>
      <c r="J62">
        <v>0</v>
      </c>
      <c r="L62">
        <v>-2496559.46</v>
      </c>
      <c r="M62">
        <v>2768470.84</v>
      </c>
      <c r="N62">
        <v>906858.26</v>
      </c>
      <c r="O62">
        <v>578868</v>
      </c>
      <c r="P62">
        <v>350.93</v>
      </c>
      <c r="Q62">
        <v>791560</v>
      </c>
      <c r="R62">
        <v>100000</v>
      </c>
      <c r="T62">
        <v>1258605</v>
      </c>
      <c r="U62">
        <v>5580</v>
      </c>
      <c r="W62">
        <v>330614.09999999998</v>
      </c>
      <c r="X62">
        <v>45929.65</v>
      </c>
      <c r="Z62">
        <v>100000</v>
      </c>
    </row>
    <row r="63" spans="1:26" x14ac:dyDescent="0.25">
      <c r="A63" t="s">
        <v>2490</v>
      </c>
      <c r="B63">
        <v>1147173.43</v>
      </c>
      <c r="C63">
        <v>0</v>
      </c>
      <c r="D63">
        <v>147986.62</v>
      </c>
      <c r="E63">
        <v>130673.59</v>
      </c>
      <c r="F63">
        <v>370087.93</v>
      </c>
      <c r="H63">
        <v>13800</v>
      </c>
      <c r="J63">
        <v>4471.62</v>
      </c>
      <c r="L63">
        <v>-1369273.44</v>
      </c>
      <c r="M63">
        <v>2027508.56</v>
      </c>
      <c r="N63">
        <v>1049032.3799999999</v>
      </c>
      <c r="O63">
        <v>1925922</v>
      </c>
      <c r="P63">
        <v>2258.9299999999998</v>
      </c>
      <c r="Q63">
        <v>572946.36</v>
      </c>
      <c r="T63">
        <v>1126944.3600000001</v>
      </c>
      <c r="U63">
        <v>44723.34</v>
      </c>
      <c r="W63">
        <v>1145806.21</v>
      </c>
      <c r="X63">
        <v>113270.93</v>
      </c>
    </row>
    <row r="64" spans="1:26" x14ac:dyDescent="0.25">
      <c r="A64" t="s">
        <v>2491</v>
      </c>
      <c r="B64">
        <v>1213937.4099999999</v>
      </c>
      <c r="C64">
        <v>0</v>
      </c>
      <c r="D64">
        <v>68378.399999999994</v>
      </c>
      <c r="E64">
        <v>1268898.4099999999</v>
      </c>
      <c r="F64">
        <v>330050.34000000003</v>
      </c>
      <c r="H64">
        <v>9170</v>
      </c>
      <c r="J64">
        <v>2710.74</v>
      </c>
      <c r="L64">
        <v>2464798.7799999998</v>
      </c>
      <c r="M64">
        <v>179132.84</v>
      </c>
      <c r="N64">
        <v>1010958.46</v>
      </c>
      <c r="O64">
        <v>930992</v>
      </c>
      <c r="P64">
        <v>2945.87</v>
      </c>
      <c r="Q64">
        <v>194124</v>
      </c>
      <c r="S64">
        <v>100000</v>
      </c>
      <c r="T64">
        <v>694299</v>
      </c>
      <c r="U64">
        <v>45538</v>
      </c>
      <c r="W64">
        <v>1005218.88</v>
      </c>
      <c r="X64">
        <v>168512.25</v>
      </c>
      <c r="Z64">
        <v>100000</v>
      </c>
    </row>
    <row r="65" spans="1:26" x14ac:dyDescent="0.25">
      <c r="A65" t="s">
        <v>2492</v>
      </c>
      <c r="B65">
        <v>1025378.58</v>
      </c>
      <c r="C65">
        <v>40184.85</v>
      </c>
      <c r="D65">
        <v>8567.43</v>
      </c>
      <c r="E65">
        <v>891857.16</v>
      </c>
      <c r="F65">
        <v>278069.14</v>
      </c>
      <c r="G65">
        <v>0</v>
      </c>
      <c r="H65">
        <v>43000</v>
      </c>
      <c r="I65">
        <v>61337.11</v>
      </c>
      <c r="J65">
        <v>4454.75</v>
      </c>
      <c r="L65">
        <v>-643246.84</v>
      </c>
      <c r="M65">
        <v>2752937.45</v>
      </c>
      <c r="N65">
        <v>594186.09</v>
      </c>
      <c r="O65">
        <v>918931</v>
      </c>
      <c r="P65">
        <v>4316.59</v>
      </c>
      <c r="Q65">
        <v>1720314</v>
      </c>
      <c r="S65">
        <v>30130</v>
      </c>
      <c r="T65">
        <v>2036943</v>
      </c>
      <c r="U65">
        <v>4250</v>
      </c>
      <c r="V65">
        <v>21458</v>
      </c>
      <c r="W65">
        <v>894843.7</v>
      </c>
      <c r="X65">
        <v>234808.29</v>
      </c>
      <c r="Z65">
        <v>50000</v>
      </c>
    </row>
    <row r="66" spans="1:26" x14ac:dyDescent="0.25">
      <c r="A66" t="s">
        <v>2493</v>
      </c>
      <c r="B66">
        <v>721109.25</v>
      </c>
      <c r="C66">
        <v>0</v>
      </c>
      <c r="D66">
        <v>83375.88</v>
      </c>
      <c r="E66">
        <v>320126.52</v>
      </c>
      <c r="F66">
        <v>348694.28</v>
      </c>
      <c r="G66">
        <v>0</v>
      </c>
      <c r="H66">
        <v>0</v>
      </c>
      <c r="I66">
        <v>144791.51</v>
      </c>
      <c r="J66">
        <v>4691</v>
      </c>
      <c r="L66">
        <v>-1730429.52</v>
      </c>
      <c r="M66">
        <v>3437556.74</v>
      </c>
      <c r="N66">
        <v>511811.29</v>
      </c>
      <c r="O66">
        <v>240166</v>
      </c>
      <c r="P66">
        <v>1841.13</v>
      </c>
      <c r="Q66">
        <v>1088758.8</v>
      </c>
      <c r="S66">
        <v>26400</v>
      </c>
      <c r="T66">
        <v>1355160.8</v>
      </c>
      <c r="U66">
        <v>3360</v>
      </c>
      <c r="V66">
        <v>11936</v>
      </c>
      <c r="W66">
        <v>680893</v>
      </c>
      <c r="X66">
        <v>150931.22</v>
      </c>
      <c r="Z66">
        <v>50000</v>
      </c>
    </row>
    <row r="67" spans="1:26" x14ac:dyDescent="0.25">
      <c r="A67" t="s">
        <v>2494</v>
      </c>
      <c r="B67">
        <v>568454.05000000005</v>
      </c>
      <c r="C67">
        <v>0</v>
      </c>
      <c r="D67">
        <v>116937.77</v>
      </c>
      <c r="E67">
        <v>1034956.32</v>
      </c>
      <c r="F67">
        <v>258294.06</v>
      </c>
      <c r="G67">
        <v>0</v>
      </c>
      <c r="H67">
        <v>0</v>
      </c>
      <c r="I67">
        <v>76325</v>
      </c>
      <c r="J67">
        <v>9457.02</v>
      </c>
      <c r="L67">
        <v>1763863.78</v>
      </c>
      <c r="M67">
        <v>785641.8</v>
      </c>
      <c r="N67">
        <v>529229.65</v>
      </c>
      <c r="O67">
        <v>212150</v>
      </c>
      <c r="P67">
        <v>1895</v>
      </c>
      <c r="Q67">
        <v>1899241</v>
      </c>
      <c r="S67">
        <v>15000</v>
      </c>
      <c r="T67">
        <v>2196305</v>
      </c>
      <c r="U67">
        <v>6480</v>
      </c>
      <c r="V67">
        <v>6992</v>
      </c>
      <c r="W67">
        <v>877597.32</v>
      </c>
      <c r="X67">
        <v>176786.73</v>
      </c>
      <c r="Z67">
        <v>50000</v>
      </c>
    </row>
    <row r="68" spans="1:26" x14ac:dyDescent="0.25">
      <c r="A68" t="s">
        <v>2495</v>
      </c>
      <c r="B68">
        <v>1451062.57</v>
      </c>
      <c r="C68">
        <v>0</v>
      </c>
      <c r="D68">
        <v>128545.24</v>
      </c>
      <c r="E68">
        <v>195954.24</v>
      </c>
      <c r="F68">
        <v>611335.99</v>
      </c>
      <c r="H68">
        <v>3255</v>
      </c>
      <c r="J68">
        <v>8689.0300000000007</v>
      </c>
      <c r="L68">
        <v>915339.41</v>
      </c>
      <c r="N68">
        <v>3509806.11</v>
      </c>
      <c r="P68">
        <v>1801.13</v>
      </c>
      <c r="Q68">
        <v>1857142</v>
      </c>
      <c r="T68">
        <v>2583329</v>
      </c>
      <c r="U68">
        <v>15780</v>
      </c>
      <c r="V68">
        <v>25001.06</v>
      </c>
      <c r="W68">
        <v>1055231.79</v>
      </c>
      <c r="X68">
        <v>87263.79</v>
      </c>
      <c r="Z68">
        <v>142529</v>
      </c>
    </row>
    <row r="69" spans="1:26" x14ac:dyDescent="0.25">
      <c r="A69" t="s">
        <v>2496</v>
      </c>
      <c r="B69">
        <v>1366146.73</v>
      </c>
      <c r="C69">
        <v>0</v>
      </c>
      <c r="D69">
        <v>35771.54</v>
      </c>
      <c r="E69">
        <v>1002384.65</v>
      </c>
      <c r="F69">
        <v>323346.3</v>
      </c>
      <c r="J69">
        <v>9499.81</v>
      </c>
      <c r="L69">
        <v>1938700.11</v>
      </c>
      <c r="N69">
        <v>2280431.36</v>
      </c>
      <c r="P69">
        <v>3341.51</v>
      </c>
      <c r="Q69">
        <v>1015588</v>
      </c>
      <c r="T69">
        <v>1378421</v>
      </c>
      <c r="U69">
        <v>800</v>
      </c>
      <c r="V69">
        <v>5465.06</v>
      </c>
      <c r="W69">
        <v>834248.44</v>
      </c>
      <c r="X69">
        <v>174708.07</v>
      </c>
      <c r="Z69">
        <v>126269</v>
      </c>
    </row>
    <row r="70" spans="1:26" x14ac:dyDescent="0.25">
      <c r="A70" t="s">
        <v>2497</v>
      </c>
      <c r="B70">
        <v>826547.73</v>
      </c>
      <c r="C70">
        <v>0</v>
      </c>
      <c r="D70">
        <v>110080.4</v>
      </c>
      <c r="E70">
        <v>301050.13</v>
      </c>
      <c r="F70">
        <v>146706.23000000001</v>
      </c>
      <c r="J70">
        <v>3374.61</v>
      </c>
      <c r="L70">
        <v>838923.78</v>
      </c>
      <c r="N70">
        <v>3203555.91</v>
      </c>
      <c r="P70">
        <v>1839.57</v>
      </c>
      <c r="Q70">
        <v>1945113.6000000001</v>
      </c>
      <c r="T70">
        <v>2335622.6</v>
      </c>
      <c r="U70">
        <v>2700</v>
      </c>
      <c r="W70">
        <v>2115210.11</v>
      </c>
      <c r="X70">
        <v>73660.27</v>
      </c>
      <c r="Z70">
        <v>81230</v>
      </c>
    </row>
    <row r="71" spans="1:26" x14ac:dyDescent="0.25">
      <c r="A71" t="s">
        <v>2498</v>
      </c>
      <c r="B71">
        <v>2163077.54</v>
      </c>
      <c r="C71">
        <v>36000</v>
      </c>
      <c r="D71">
        <v>23556</v>
      </c>
      <c r="E71">
        <v>3830902.3</v>
      </c>
      <c r="F71">
        <v>272829.82</v>
      </c>
      <c r="H71">
        <v>15680</v>
      </c>
      <c r="J71">
        <v>5.4</v>
      </c>
      <c r="L71">
        <v>5596154.46</v>
      </c>
      <c r="N71">
        <v>3021111.25</v>
      </c>
      <c r="P71">
        <v>3237.02</v>
      </c>
      <c r="Q71">
        <v>1314934.2</v>
      </c>
      <c r="T71">
        <v>1810503.2</v>
      </c>
      <c r="U71">
        <v>160</v>
      </c>
      <c r="V71">
        <v>520</v>
      </c>
      <c r="W71">
        <v>1255121.6499999999</v>
      </c>
      <c r="X71">
        <v>533735.81999999995</v>
      </c>
      <c r="Z71">
        <v>24716</v>
      </c>
    </row>
    <row r="72" spans="1:26" x14ac:dyDescent="0.25">
      <c r="A72" t="s">
        <v>2499</v>
      </c>
      <c r="B72">
        <v>1790460.49</v>
      </c>
      <c r="C72">
        <v>0</v>
      </c>
      <c r="D72">
        <v>39000</v>
      </c>
      <c r="E72">
        <v>1801929.76</v>
      </c>
      <c r="F72">
        <v>373029.21</v>
      </c>
      <c r="I72">
        <v>13000</v>
      </c>
      <c r="J72">
        <v>5348.76</v>
      </c>
      <c r="L72">
        <v>2722603.71</v>
      </c>
      <c r="N72">
        <v>3762526.6</v>
      </c>
      <c r="P72">
        <v>2452.0100000000002</v>
      </c>
      <c r="Q72">
        <v>3192916.3</v>
      </c>
      <c r="T72">
        <v>3648261.3</v>
      </c>
      <c r="U72">
        <v>1680</v>
      </c>
      <c r="V72">
        <v>4857.0600000000004</v>
      </c>
      <c r="W72">
        <v>1376891.71</v>
      </c>
      <c r="X72">
        <v>282469.84999999998</v>
      </c>
      <c r="Z72">
        <v>380268</v>
      </c>
    </row>
    <row r="73" spans="1:26" x14ac:dyDescent="0.25">
      <c r="A73" t="s">
        <v>2500</v>
      </c>
      <c r="B73">
        <v>1175025.44</v>
      </c>
      <c r="C73">
        <v>0</v>
      </c>
      <c r="D73">
        <v>10594.53</v>
      </c>
      <c r="E73">
        <v>431577.99</v>
      </c>
      <c r="F73">
        <v>391612.05</v>
      </c>
      <c r="J73">
        <v>9829.3700000000008</v>
      </c>
      <c r="L73">
        <v>1531115.57</v>
      </c>
      <c r="N73">
        <v>2362598.39</v>
      </c>
      <c r="P73">
        <v>2134.5500000000002</v>
      </c>
      <c r="Q73">
        <v>1103908</v>
      </c>
      <c r="T73">
        <v>1633373</v>
      </c>
      <c r="U73">
        <v>2900</v>
      </c>
      <c r="V73">
        <v>3000</v>
      </c>
      <c r="W73">
        <v>1208404.04</v>
      </c>
      <c r="X73">
        <v>100977.83</v>
      </c>
      <c r="Z73">
        <v>52121</v>
      </c>
    </row>
    <row r="74" spans="1:26" x14ac:dyDescent="0.25">
      <c r="A74" t="s">
        <v>2501</v>
      </c>
      <c r="B74">
        <v>631968.82999999996</v>
      </c>
      <c r="C74">
        <v>0</v>
      </c>
      <c r="D74">
        <v>43862.7</v>
      </c>
      <c r="E74">
        <v>764264.99</v>
      </c>
      <c r="F74">
        <v>392183.59</v>
      </c>
      <c r="G74">
        <v>162</v>
      </c>
      <c r="H74">
        <v>4687.8100000000004</v>
      </c>
      <c r="J74">
        <v>35998.379999999997</v>
      </c>
      <c r="L74">
        <v>1573196.04</v>
      </c>
      <c r="N74">
        <v>1892297.44</v>
      </c>
      <c r="P74">
        <v>4279.13</v>
      </c>
      <c r="Q74">
        <v>703922.48</v>
      </c>
      <c r="T74">
        <v>1399704.48</v>
      </c>
      <c r="W74">
        <v>810640.62</v>
      </c>
      <c r="X74">
        <v>131182.07</v>
      </c>
      <c r="Z74">
        <v>40736</v>
      </c>
    </row>
    <row r="75" spans="1:26" x14ac:dyDescent="0.25">
      <c r="A75" t="s">
        <v>2502</v>
      </c>
      <c r="B75">
        <v>1070604.8999999999</v>
      </c>
      <c r="C75">
        <v>173630.47</v>
      </c>
      <c r="D75">
        <v>28350.71</v>
      </c>
      <c r="E75">
        <v>1147298.3</v>
      </c>
      <c r="F75">
        <v>954611.88</v>
      </c>
      <c r="H75">
        <v>8668.69</v>
      </c>
      <c r="J75">
        <v>3882.23</v>
      </c>
      <c r="L75">
        <v>1501891.29</v>
      </c>
      <c r="M75">
        <v>2174520.91</v>
      </c>
      <c r="N75">
        <v>1382010</v>
      </c>
      <c r="O75">
        <v>687415</v>
      </c>
      <c r="P75">
        <v>2460.41</v>
      </c>
      <c r="Q75">
        <v>1012211.61</v>
      </c>
      <c r="T75">
        <v>1599954.61</v>
      </c>
      <c r="U75">
        <v>2000</v>
      </c>
      <c r="V75">
        <v>34544</v>
      </c>
      <c r="W75">
        <v>1147588.6599999999</v>
      </c>
      <c r="X75">
        <v>512002.14</v>
      </c>
      <c r="Z75">
        <v>102474.47</v>
      </c>
    </row>
    <row r="76" spans="1:26" x14ac:dyDescent="0.25">
      <c r="A76" t="s">
        <v>2503</v>
      </c>
      <c r="B76">
        <v>1170892.3500000001</v>
      </c>
      <c r="C76">
        <v>129699.5</v>
      </c>
      <c r="D76">
        <v>87939.78</v>
      </c>
      <c r="E76">
        <v>653107.56999999995</v>
      </c>
      <c r="F76">
        <v>413183.32</v>
      </c>
      <c r="H76">
        <v>25505</v>
      </c>
      <c r="J76">
        <v>5580.04</v>
      </c>
      <c r="L76">
        <v>2032023.57</v>
      </c>
      <c r="N76">
        <v>2070621.47</v>
      </c>
      <c r="O76">
        <v>409500</v>
      </c>
      <c r="P76">
        <v>1644.04</v>
      </c>
      <c r="Q76">
        <v>1587012</v>
      </c>
      <c r="S76">
        <v>0.01</v>
      </c>
      <c r="T76">
        <v>2363890</v>
      </c>
      <c r="U76">
        <v>30980</v>
      </c>
      <c r="V76">
        <v>14957</v>
      </c>
      <c r="W76">
        <v>984096.7</v>
      </c>
      <c r="X76">
        <v>228613.31</v>
      </c>
      <c r="Z76">
        <v>54526.6</v>
      </c>
    </row>
    <row r="77" spans="1:26" x14ac:dyDescent="0.25">
      <c r="A77" t="s">
        <v>2504</v>
      </c>
      <c r="B77">
        <v>807004.2</v>
      </c>
      <c r="C77">
        <v>1835</v>
      </c>
      <c r="D77">
        <v>24228</v>
      </c>
      <c r="E77">
        <v>4697.08</v>
      </c>
      <c r="F77">
        <v>110139.9</v>
      </c>
      <c r="H77">
        <v>13388.39</v>
      </c>
      <c r="J77">
        <v>0</v>
      </c>
      <c r="L77">
        <v>829275.73</v>
      </c>
      <c r="N77">
        <v>807218.06</v>
      </c>
      <c r="O77">
        <v>15000</v>
      </c>
      <c r="P77">
        <v>1579.63</v>
      </c>
      <c r="Q77">
        <v>608356</v>
      </c>
      <c r="T77">
        <v>787171</v>
      </c>
      <c r="U77">
        <v>1840</v>
      </c>
      <c r="V77">
        <v>6760</v>
      </c>
      <c r="W77">
        <v>474187.64</v>
      </c>
      <c r="X77">
        <v>56051.19</v>
      </c>
      <c r="Z77">
        <v>903.8</v>
      </c>
    </row>
    <row r="78" spans="1:26" x14ac:dyDescent="0.25">
      <c r="A78" t="s">
        <v>2505</v>
      </c>
      <c r="B78">
        <v>1153403.52</v>
      </c>
      <c r="C78">
        <v>119449.54</v>
      </c>
      <c r="D78">
        <v>42200</v>
      </c>
      <c r="E78">
        <v>513083.12</v>
      </c>
      <c r="F78">
        <v>85595.58</v>
      </c>
      <c r="H78">
        <v>16906</v>
      </c>
      <c r="J78">
        <v>3057.69</v>
      </c>
      <c r="L78">
        <v>1252947.57</v>
      </c>
      <c r="N78">
        <v>1320632.68</v>
      </c>
      <c r="O78">
        <v>770622</v>
      </c>
      <c r="P78">
        <v>1049.8399999999999</v>
      </c>
      <c r="Q78">
        <v>1480276</v>
      </c>
      <c r="T78">
        <v>1992149</v>
      </c>
      <c r="U78">
        <v>4020</v>
      </c>
      <c r="V78">
        <v>13048</v>
      </c>
      <c r="W78">
        <v>761060.53</v>
      </c>
      <c r="X78">
        <v>144658.19</v>
      </c>
      <c r="Z78">
        <v>16824.3</v>
      </c>
    </row>
    <row r="79" spans="1:26" x14ac:dyDescent="0.25">
      <c r="A79" t="s">
        <v>2506</v>
      </c>
      <c r="B79">
        <v>900191.27</v>
      </c>
      <c r="C79">
        <v>172910.5</v>
      </c>
      <c r="D79">
        <v>7000</v>
      </c>
      <c r="E79">
        <v>1313944.25</v>
      </c>
      <c r="F79">
        <v>681682.03</v>
      </c>
      <c r="H79">
        <v>11600</v>
      </c>
      <c r="J79">
        <v>4867.6499999999996</v>
      </c>
      <c r="L79">
        <v>3131042.16</v>
      </c>
      <c r="N79">
        <v>1439502.24</v>
      </c>
      <c r="O79">
        <v>569</v>
      </c>
      <c r="P79">
        <v>2071.59</v>
      </c>
      <c r="Q79">
        <v>1370040</v>
      </c>
      <c r="T79">
        <v>1754675</v>
      </c>
      <c r="U79">
        <v>30672</v>
      </c>
      <c r="V79">
        <v>18088</v>
      </c>
      <c r="W79">
        <v>692193.97</v>
      </c>
      <c r="X79">
        <v>277979.62</v>
      </c>
      <c r="Z79">
        <v>110356</v>
      </c>
    </row>
    <row r="80" spans="1:26" x14ac:dyDescent="0.25">
      <c r="A80" t="s">
        <v>2507</v>
      </c>
      <c r="B80">
        <v>1901049.64</v>
      </c>
      <c r="C80">
        <v>165476.56</v>
      </c>
      <c r="D80">
        <v>9598.8700000000008</v>
      </c>
      <c r="E80">
        <v>92706.49</v>
      </c>
      <c r="F80">
        <v>57395.87</v>
      </c>
      <c r="H80">
        <v>13400</v>
      </c>
      <c r="J80">
        <v>0</v>
      </c>
      <c r="L80">
        <v>1065132.8899999999</v>
      </c>
      <c r="N80">
        <v>844188.34</v>
      </c>
      <c r="O80">
        <v>1182844</v>
      </c>
      <c r="P80">
        <v>1740.45</v>
      </c>
      <c r="Q80">
        <v>833088.67</v>
      </c>
      <c r="T80">
        <v>986848.66</v>
      </c>
      <c r="U80">
        <v>7730</v>
      </c>
      <c r="V80">
        <v>13052</v>
      </c>
      <c r="W80">
        <v>633863.05000000005</v>
      </c>
      <c r="X80">
        <v>53729.31</v>
      </c>
      <c r="Z80">
        <v>18943.900000000001</v>
      </c>
    </row>
    <row r="81" spans="1:26" x14ac:dyDescent="0.25">
      <c r="A81" t="s">
        <v>2508</v>
      </c>
      <c r="B81">
        <v>283061.39</v>
      </c>
      <c r="C81">
        <v>0</v>
      </c>
      <c r="D81">
        <v>10338.08</v>
      </c>
      <c r="E81">
        <v>243230.83</v>
      </c>
      <c r="F81">
        <v>190710.47</v>
      </c>
      <c r="J81">
        <v>0</v>
      </c>
      <c r="L81">
        <v>505792.18</v>
      </c>
      <c r="M81">
        <v>300000</v>
      </c>
      <c r="N81">
        <v>564826.31999999995</v>
      </c>
      <c r="O81">
        <v>301492</v>
      </c>
      <c r="P81">
        <v>660.76</v>
      </c>
      <c r="Q81">
        <v>662874</v>
      </c>
      <c r="T81">
        <v>1028028</v>
      </c>
      <c r="U81">
        <v>38670</v>
      </c>
      <c r="W81">
        <v>403128.34</v>
      </c>
      <c r="X81">
        <v>135478.15</v>
      </c>
      <c r="Z81">
        <v>3000</v>
      </c>
    </row>
    <row r="82" spans="1:26" x14ac:dyDescent="0.25">
      <c r="A82" t="s">
        <v>2509</v>
      </c>
      <c r="B82">
        <v>456509.37</v>
      </c>
      <c r="C82">
        <v>0</v>
      </c>
      <c r="D82">
        <v>10099.620000000001</v>
      </c>
      <c r="E82">
        <v>702509.71</v>
      </c>
      <c r="F82">
        <v>111760.89</v>
      </c>
      <c r="J82">
        <v>3307</v>
      </c>
      <c r="L82">
        <v>-245887.26</v>
      </c>
      <c r="M82">
        <v>1891769.64</v>
      </c>
      <c r="N82">
        <v>588266.78</v>
      </c>
      <c r="O82">
        <v>237072</v>
      </c>
      <c r="P82">
        <v>1123.48</v>
      </c>
      <c r="Q82">
        <v>734587</v>
      </c>
      <c r="S82">
        <v>24000</v>
      </c>
      <c r="T82">
        <v>1097088.67</v>
      </c>
      <c r="U82">
        <v>25448</v>
      </c>
      <c r="W82">
        <v>419125.52</v>
      </c>
      <c r="X82">
        <v>411696.86</v>
      </c>
    </row>
    <row r="83" spans="1:26" x14ac:dyDescent="0.25">
      <c r="A83" t="s">
        <v>2510</v>
      </c>
      <c r="B83">
        <v>107369.78</v>
      </c>
      <c r="C83">
        <v>0</v>
      </c>
      <c r="D83">
        <v>7144.7</v>
      </c>
      <c r="E83">
        <v>667810.13</v>
      </c>
      <c r="F83">
        <v>584960.88</v>
      </c>
      <c r="J83">
        <v>0</v>
      </c>
      <c r="L83">
        <v>-818681.07</v>
      </c>
      <c r="M83">
        <v>1862215.28</v>
      </c>
      <c r="N83">
        <v>1237452.6200000001</v>
      </c>
      <c r="P83">
        <v>96.18</v>
      </c>
      <c r="Q83">
        <v>1269529.3</v>
      </c>
      <c r="T83">
        <v>1749823.3</v>
      </c>
      <c r="U83">
        <v>11916</v>
      </c>
      <c r="W83">
        <v>297831.74</v>
      </c>
      <c r="X83">
        <v>120728.78</v>
      </c>
      <c r="Z83">
        <v>3027</v>
      </c>
    </row>
    <row r="84" spans="1:26" x14ac:dyDescent="0.25">
      <c r="A84" t="s">
        <v>2511</v>
      </c>
      <c r="B84">
        <v>235851.89</v>
      </c>
      <c r="C84">
        <v>0</v>
      </c>
      <c r="D84">
        <v>20927.939999999999</v>
      </c>
      <c r="E84">
        <v>184254.02</v>
      </c>
      <c r="F84">
        <v>129699.43</v>
      </c>
      <c r="J84">
        <v>484</v>
      </c>
      <c r="L84">
        <v>-1401456.23</v>
      </c>
      <c r="M84">
        <v>2000000</v>
      </c>
      <c r="N84">
        <v>506344.04</v>
      </c>
      <c r="P84">
        <v>396.25</v>
      </c>
      <c r="Q84">
        <v>1161630.5</v>
      </c>
      <c r="S84">
        <v>2000</v>
      </c>
      <c r="T84">
        <v>1315587.5</v>
      </c>
      <c r="U84">
        <v>31195</v>
      </c>
      <c r="W84">
        <v>287960</v>
      </c>
      <c r="X84">
        <v>60922.78</v>
      </c>
      <c r="Z84">
        <v>3000</v>
      </c>
    </row>
    <row r="85" spans="1:26" x14ac:dyDescent="0.25">
      <c r="A85" t="s">
        <v>2512</v>
      </c>
      <c r="B85">
        <v>278790.02</v>
      </c>
      <c r="C85">
        <v>0</v>
      </c>
      <c r="D85">
        <v>53067.68</v>
      </c>
      <c r="E85">
        <v>2029467.48</v>
      </c>
      <c r="F85">
        <v>349052.96</v>
      </c>
      <c r="J85">
        <v>1835.04</v>
      </c>
      <c r="L85">
        <v>-789825.99</v>
      </c>
      <c r="M85">
        <v>4000000</v>
      </c>
      <c r="N85">
        <v>894775.94</v>
      </c>
      <c r="O85">
        <v>75750</v>
      </c>
      <c r="P85">
        <v>314.47000000000003</v>
      </c>
      <c r="Q85">
        <v>1235330.6000000001</v>
      </c>
      <c r="T85">
        <v>1531981.6</v>
      </c>
      <c r="U85">
        <v>66692</v>
      </c>
      <c r="W85">
        <v>507350.49</v>
      </c>
      <c r="X85">
        <v>598777.82999999996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AB1" zoomScale="99" zoomScaleNormal="99" workbookViewId="0">
      <selection activeCell="AJ12" sqref="AJ1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1.19921875" bestFit="1" customWidth="1"/>
    <col min="17" max="17" width="14.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28.796875" bestFit="1" customWidth="1"/>
    <col min="23" max="23" width="14.5" bestFit="1" customWidth="1"/>
    <col min="24" max="24" width="18.59765625" bestFit="1" customWidth="1"/>
    <col min="25" max="25" width="24.796875" bestFit="1" customWidth="1"/>
    <col min="26" max="26" width="23.19921875" bestFit="1" customWidth="1"/>
    <col min="27" max="30" width="23.19921875" customWidth="1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2070</v>
      </c>
      <c r="S1" t="s">
        <v>2071</v>
      </c>
      <c r="T1" t="s">
        <v>2072</v>
      </c>
      <c r="U1" t="s">
        <v>2073</v>
      </c>
      <c r="V1" t="s">
        <v>2437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2082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2097</v>
      </c>
      <c r="Q2" t="s">
        <v>2098</v>
      </c>
      <c r="R2" t="s">
        <v>2100</v>
      </c>
      <c r="S2" t="s">
        <v>2101</v>
      </c>
      <c r="T2" t="s">
        <v>2102</v>
      </c>
      <c r="U2" t="s">
        <v>2103</v>
      </c>
      <c r="V2" t="s">
        <v>2438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2112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2114</v>
      </c>
      <c r="F3">
        <v>71410842.790000007</v>
      </c>
      <c r="G3">
        <v>7542740.79</v>
      </c>
      <c r="H3">
        <v>3370692.74</v>
      </c>
      <c r="I3">
        <v>49595221.289999999</v>
      </c>
      <c r="J3">
        <v>26330664</v>
      </c>
      <c r="K3">
        <v>1094093.92</v>
      </c>
      <c r="L3">
        <v>714611.43</v>
      </c>
      <c r="M3">
        <v>295453.62</v>
      </c>
      <c r="N3">
        <v>245460.85</v>
      </c>
      <c r="O3">
        <v>680117.22</v>
      </c>
      <c r="P3">
        <v>27281201.350000001</v>
      </c>
      <c r="Q3">
        <v>107920970.12</v>
      </c>
      <c r="R3">
        <v>87943550.269999996</v>
      </c>
      <c r="S3">
        <v>34755822.829999998</v>
      </c>
      <c r="T3">
        <v>143413.81</v>
      </c>
      <c r="U3">
        <v>96066872.530000001</v>
      </c>
      <c r="V3">
        <v>100000</v>
      </c>
      <c r="W3">
        <v>3087366.71</v>
      </c>
      <c r="X3">
        <v>120826318.34999999</v>
      </c>
      <c r="Y3">
        <v>619920.34</v>
      </c>
      <c r="Z3">
        <v>300580.26</v>
      </c>
      <c r="AA3">
        <v>62373376.630000003</v>
      </c>
      <c r="AB3">
        <v>14642592.4</v>
      </c>
      <c r="AC3">
        <v>127000</v>
      </c>
      <c r="AD3">
        <v>3188985.07</v>
      </c>
      <c r="AE3" s="56">
        <f>SUM(AE4:AE123)</f>
        <v>82324276.319999993</v>
      </c>
      <c r="AF3" s="60">
        <f>SUM(AF4:AF123)</f>
        <v>2349619.8199999989</v>
      </c>
      <c r="AG3" s="19">
        <f>SUM(AG4:AG123)</f>
        <v>79974656.5</v>
      </c>
      <c r="AH3" s="20">
        <f>SUM(AH4:AH123)</f>
        <v>222097026.15000004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2439</v>
      </c>
      <c r="F12">
        <v>800152.25</v>
      </c>
      <c r="G12">
        <v>140397.99</v>
      </c>
      <c r="H12">
        <v>51759.54</v>
      </c>
      <c r="I12">
        <v>732364.88</v>
      </c>
      <c r="J12">
        <v>196504.8</v>
      </c>
      <c r="K12">
        <v>0</v>
      </c>
      <c r="L12">
        <v>9120</v>
      </c>
      <c r="N12">
        <v>1354.29</v>
      </c>
      <c r="P12">
        <v>1370909.81</v>
      </c>
      <c r="Q12">
        <v>685585.33</v>
      </c>
      <c r="R12">
        <v>733610.5</v>
      </c>
      <c r="S12">
        <v>87580</v>
      </c>
      <c r="T12">
        <v>2063.7600000000002</v>
      </c>
      <c r="U12">
        <v>948661</v>
      </c>
      <c r="X12">
        <v>948661</v>
      </c>
      <c r="AA12">
        <v>859837.54</v>
      </c>
      <c r="AB12">
        <v>108206.69</v>
      </c>
      <c r="AD12">
        <v>1000</v>
      </c>
      <c r="AE12" s="56">
        <f>SUM(F12:H12)</f>
        <v>992309.78</v>
      </c>
      <c r="AF12" s="184">
        <f>SUM(K12:N12)</f>
        <v>10474.290000000001</v>
      </c>
      <c r="AG12" s="19">
        <f>AE12-AF12</f>
        <v>981835.49</v>
      </c>
      <c r="AH12" s="20">
        <f>SUM(R12:W12)</f>
        <v>1771915.26</v>
      </c>
      <c r="AI12" s="14">
        <f>SUM(X12:AD12)</f>
        <v>1917705.23</v>
      </c>
      <c r="AJ12" s="24">
        <f t="shared" si="4"/>
        <v>-145789.96999999997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2440</v>
      </c>
      <c r="F13">
        <v>1375299.56</v>
      </c>
      <c r="G13">
        <v>108101.05</v>
      </c>
      <c r="H13">
        <v>63782.97</v>
      </c>
      <c r="I13">
        <v>898209.68</v>
      </c>
      <c r="J13">
        <v>537313.53</v>
      </c>
      <c r="K13">
        <v>0</v>
      </c>
      <c r="N13">
        <v>0</v>
      </c>
      <c r="P13">
        <v>1248131.42</v>
      </c>
      <c r="Q13">
        <v>1517319.83</v>
      </c>
      <c r="R13">
        <v>1013208.82</v>
      </c>
      <c r="S13">
        <v>421050</v>
      </c>
      <c r="T13">
        <v>3079.46</v>
      </c>
      <c r="U13">
        <v>1720904.4</v>
      </c>
      <c r="X13">
        <v>1884012.4</v>
      </c>
      <c r="Y13">
        <v>9100</v>
      </c>
      <c r="Z13">
        <v>9614</v>
      </c>
      <c r="AA13">
        <v>837841.68</v>
      </c>
      <c r="AB13">
        <v>190119.06</v>
      </c>
      <c r="AD13">
        <v>10300</v>
      </c>
      <c r="AE13" s="56">
        <f t="shared" ref="AE13:AE76" si="5">SUM(F13:H13)</f>
        <v>1547183.58</v>
      </c>
      <c r="AF13" s="184">
        <f t="shared" ref="AF13:AF76" si="6">SUM(K13:N13)</f>
        <v>0</v>
      </c>
      <c r="AG13" s="19">
        <f t="shared" ref="AG13:AG76" si="7">AE13-AF13</f>
        <v>1547183.58</v>
      </c>
      <c r="AH13" s="20">
        <f t="shared" ref="AH13:AH76" si="8">SUM(R13:W13)</f>
        <v>3158242.6799999997</v>
      </c>
      <c r="AI13" s="14">
        <f t="shared" ref="AI13:AI76" si="9">SUM(X13:AD13)</f>
        <v>2940987.14</v>
      </c>
      <c r="AJ13" s="24">
        <f t="shared" si="4"/>
        <v>217255.53999999957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2441</v>
      </c>
      <c r="F14">
        <v>389085.98</v>
      </c>
      <c r="G14">
        <v>54797.279999999999</v>
      </c>
      <c r="H14">
        <v>3837.34</v>
      </c>
      <c r="I14">
        <v>444095.04</v>
      </c>
      <c r="J14">
        <v>172182.71</v>
      </c>
      <c r="K14">
        <v>0</v>
      </c>
      <c r="N14">
        <v>250</v>
      </c>
      <c r="P14">
        <v>-448495.56</v>
      </c>
      <c r="Q14">
        <v>1326846.8</v>
      </c>
      <c r="R14">
        <v>616091.88</v>
      </c>
      <c r="S14">
        <v>208840</v>
      </c>
      <c r="T14">
        <v>524.03</v>
      </c>
      <c r="U14">
        <v>429497</v>
      </c>
      <c r="W14">
        <v>60000</v>
      </c>
      <c r="X14">
        <v>429497</v>
      </c>
      <c r="Z14">
        <v>2500</v>
      </c>
      <c r="AA14">
        <v>556369.75</v>
      </c>
      <c r="AB14">
        <v>134889.04999999999</v>
      </c>
      <c r="AD14">
        <v>6300</v>
      </c>
      <c r="AE14" s="56">
        <f t="shared" si="5"/>
        <v>447720.60000000003</v>
      </c>
      <c r="AF14" s="184">
        <f t="shared" si="6"/>
        <v>250</v>
      </c>
      <c r="AG14" s="19">
        <f t="shared" si="7"/>
        <v>447470.60000000003</v>
      </c>
      <c r="AH14" s="20">
        <f t="shared" si="8"/>
        <v>1314952.9100000001</v>
      </c>
      <c r="AI14" s="14">
        <f t="shared" si="9"/>
        <v>1129555.8</v>
      </c>
      <c r="AJ14" s="24">
        <f t="shared" si="4"/>
        <v>185397.1100000001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2442</v>
      </c>
      <c r="F15">
        <v>1115435.8799999999</v>
      </c>
      <c r="G15">
        <v>100611.61</v>
      </c>
      <c r="H15">
        <v>28380.27</v>
      </c>
      <c r="I15">
        <v>7</v>
      </c>
      <c r="J15">
        <v>293210.96000000002</v>
      </c>
      <c r="K15">
        <v>0</v>
      </c>
      <c r="N15">
        <v>0</v>
      </c>
      <c r="P15">
        <v>-41879.07</v>
      </c>
      <c r="Q15">
        <v>1336486.2</v>
      </c>
      <c r="R15">
        <v>899539.8</v>
      </c>
      <c r="S15">
        <v>144000</v>
      </c>
      <c r="T15">
        <v>2195.88</v>
      </c>
      <c r="U15">
        <v>2015963</v>
      </c>
      <c r="W15">
        <v>700</v>
      </c>
      <c r="X15">
        <v>2111930.4</v>
      </c>
      <c r="Y15">
        <v>400</v>
      </c>
      <c r="Z15">
        <v>2602</v>
      </c>
      <c r="AA15">
        <v>559956.79</v>
      </c>
      <c r="AB15">
        <v>143550.9</v>
      </c>
      <c r="AD15">
        <v>920</v>
      </c>
      <c r="AE15" s="56">
        <f t="shared" si="5"/>
        <v>1244427.76</v>
      </c>
      <c r="AF15" s="184">
        <f t="shared" si="6"/>
        <v>0</v>
      </c>
      <c r="AG15" s="19">
        <f t="shared" si="7"/>
        <v>1244427.76</v>
      </c>
      <c r="AH15" s="20">
        <f t="shared" si="8"/>
        <v>3062398.68</v>
      </c>
      <c r="AI15" s="14">
        <f t="shared" si="9"/>
        <v>2819360.09</v>
      </c>
      <c r="AJ15" s="24">
        <f t="shared" si="4"/>
        <v>243038.59000000032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2443</v>
      </c>
      <c r="F16">
        <v>1389263.73</v>
      </c>
      <c r="G16">
        <v>88072.6</v>
      </c>
      <c r="H16">
        <v>13682.12</v>
      </c>
      <c r="I16">
        <v>765065.72</v>
      </c>
      <c r="J16">
        <v>306482.15000000002</v>
      </c>
      <c r="K16">
        <v>0</v>
      </c>
      <c r="L16">
        <v>9600</v>
      </c>
      <c r="N16">
        <v>0</v>
      </c>
      <c r="P16">
        <v>192288.71</v>
      </c>
      <c r="Q16">
        <v>2146839.4900000002</v>
      </c>
      <c r="R16">
        <v>1053223</v>
      </c>
      <c r="S16">
        <v>200000</v>
      </c>
      <c r="T16">
        <v>3071.6</v>
      </c>
      <c r="U16">
        <v>2204220.2000000002</v>
      </c>
      <c r="W16">
        <v>90000</v>
      </c>
      <c r="X16">
        <v>2365362.2000000002</v>
      </c>
      <c r="Y16">
        <v>11620</v>
      </c>
      <c r="Z16">
        <v>3656</v>
      </c>
      <c r="AA16">
        <v>739705.19</v>
      </c>
      <c r="AB16">
        <v>111723.29</v>
      </c>
      <c r="AD16">
        <v>104610</v>
      </c>
      <c r="AE16" s="56">
        <f t="shared" si="5"/>
        <v>1491018.4500000002</v>
      </c>
      <c r="AF16" s="184">
        <f t="shared" si="6"/>
        <v>9600</v>
      </c>
      <c r="AG16" s="19">
        <f t="shared" si="7"/>
        <v>1481418.4500000002</v>
      </c>
      <c r="AH16" s="20">
        <f t="shared" si="8"/>
        <v>3550514.8000000003</v>
      </c>
      <c r="AI16" s="14">
        <f t="shared" si="9"/>
        <v>3336676.68</v>
      </c>
      <c r="AJ16" s="24">
        <f t="shared" si="4"/>
        <v>213838.12000000011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2444</v>
      </c>
      <c r="F17">
        <v>1128596.2</v>
      </c>
      <c r="G17">
        <v>40865.919999999998</v>
      </c>
      <c r="H17">
        <v>173718.94</v>
      </c>
      <c r="I17">
        <v>173236.12</v>
      </c>
      <c r="J17">
        <v>334187.78999999998</v>
      </c>
      <c r="K17">
        <v>109328</v>
      </c>
      <c r="N17">
        <v>0</v>
      </c>
      <c r="P17">
        <v>190906.4</v>
      </c>
      <c r="Q17">
        <v>1602780.76</v>
      </c>
      <c r="R17">
        <v>910815.14</v>
      </c>
      <c r="S17">
        <v>441922</v>
      </c>
      <c r="T17">
        <v>3146.38</v>
      </c>
      <c r="U17">
        <v>2079541.46</v>
      </c>
      <c r="X17">
        <v>2263680.52</v>
      </c>
      <c r="Y17">
        <v>1760</v>
      </c>
      <c r="Z17">
        <v>8272</v>
      </c>
      <c r="AA17">
        <v>1111168.31</v>
      </c>
      <c r="AB17">
        <v>102454.34</v>
      </c>
      <c r="AD17">
        <v>500</v>
      </c>
      <c r="AE17" s="56">
        <f t="shared" si="5"/>
        <v>1343181.0599999998</v>
      </c>
      <c r="AF17" s="184">
        <f t="shared" si="6"/>
        <v>109328</v>
      </c>
      <c r="AG17" s="19">
        <f t="shared" si="7"/>
        <v>1233853.0599999998</v>
      </c>
      <c r="AH17" s="20">
        <f t="shared" si="8"/>
        <v>3435424.98</v>
      </c>
      <c r="AI17" s="14">
        <f t="shared" si="9"/>
        <v>3487835.17</v>
      </c>
      <c r="AJ17" s="24">
        <f t="shared" si="4"/>
        <v>-52410.189999999944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2445</v>
      </c>
      <c r="F18">
        <v>1396784.8</v>
      </c>
      <c r="G18">
        <v>150405.72</v>
      </c>
      <c r="H18">
        <v>14356.93</v>
      </c>
      <c r="I18">
        <v>203087.55</v>
      </c>
      <c r="J18">
        <v>606490.37</v>
      </c>
      <c r="K18">
        <v>0</v>
      </c>
      <c r="L18">
        <v>9600</v>
      </c>
      <c r="N18">
        <v>3358.24</v>
      </c>
      <c r="P18">
        <v>10130.879999999999</v>
      </c>
      <c r="Q18">
        <v>2036704.82</v>
      </c>
      <c r="R18">
        <v>1554345.27</v>
      </c>
      <c r="S18">
        <v>584613.62</v>
      </c>
      <c r="T18">
        <v>1984.2</v>
      </c>
      <c r="U18">
        <v>905696</v>
      </c>
      <c r="X18">
        <v>1323210</v>
      </c>
      <c r="Y18">
        <v>48148</v>
      </c>
      <c r="AA18">
        <v>946564.5</v>
      </c>
      <c r="AB18">
        <v>344085.16</v>
      </c>
      <c r="AD18">
        <v>73300</v>
      </c>
      <c r="AE18" s="56">
        <f t="shared" si="5"/>
        <v>1561547.45</v>
      </c>
      <c r="AF18" s="184">
        <f t="shared" si="6"/>
        <v>12958.24</v>
      </c>
      <c r="AG18" s="19">
        <f t="shared" si="7"/>
        <v>1548589.21</v>
      </c>
      <c r="AH18" s="20">
        <f t="shared" si="8"/>
        <v>3046639.0900000003</v>
      </c>
      <c r="AI18" s="14">
        <f t="shared" si="9"/>
        <v>2735307.66</v>
      </c>
      <c r="AJ18" s="24">
        <f t="shared" si="4"/>
        <v>311331.43000000017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2446</v>
      </c>
      <c r="F19">
        <v>834402.4</v>
      </c>
      <c r="G19">
        <v>41942.61</v>
      </c>
      <c r="H19">
        <v>227874.17</v>
      </c>
      <c r="I19">
        <v>698158.07</v>
      </c>
      <c r="J19">
        <v>69943.179999999993</v>
      </c>
      <c r="K19">
        <v>0</v>
      </c>
      <c r="L19">
        <v>11900</v>
      </c>
      <c r="N19">
        <v>61.97</v>
      </c>
      <c r="P19">
        <v>1293527.3999999999</v>
      </c>
      <c r="Q19">
        <v>118427.08</v>
      </c>
      <c r="R19">
        <v>778981.86</v>
      </c>
      <c r="S19">
        <v>227452</v>
      </c>
      <c r="T19">
        <v>816.63</v>
      </c>
      <c r="AA19">
        <v>443686.18</v>
      </c>
      <c r="AB19">
        <v>115160.33</v>
      </c>
      <c r="AE19" s="56">
        <f t="shared" si="5"/>
        <v>1104219.18</v>
      </c>
      <c r="AF19" s="184">
        <f t="shared" si="6"/>
        <v>11961.97</v>
      </c>
      <c r="AG19" s="19">
        <f t="shared" si="7"/>
        <v>1092257.21</v>
      </c>
      <c r="AH19" s="20">
        <f t="shared" si="8"/>
        <v>1007250.49</v>
      </c>
      <c r="AI19" s="14">
        <f t="shared" si="9"/>
        <v>558846.51</v>
      </c>
      <c r="AJ19" s="24">
        <f t="shared" si="4"/>
        <v>448403.98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2447</v>
      </c>
      <c r="F20">
        <v>2112490.13</v>
      </c>
      <c r="G20">
        <v>356230.40000000002</v>
      </c>
      <c r="H20">
        <v>56483.81</v>
      </c>
      <c r="I20">
        <v>4573.24</v>
      </c>
      <c r="J20">
        <v>837540.69</v>
      </c>
      <c r="K20">
        <v>0</v>
      </c>
      <c r="L20">
        <v>11200</v>
      </c>
      <c r="N20">
        <v>0</v>
      </c>
      <c r="P20">
        <v>1632724.86</v>
      </c>
      <c r="Q20">
        <v>1863971.92</v>
      </c>
      <c r="R20">
        <v>963727.28</v>
      </c>
      <c r="S20">
        <v>301073</v>
      </c>
      <c r="T20">
        <v>7444.06</v>
      </c>
      <c r="U20">
        <v>1342565</v>
      </c>
      <c r="X20">
        <v>1342565</v>
      </c>
      <c r="Y20">
        <v>4240</v>
      </c>
      <c r="Z20">
        <v>2302</v>
      </c>
      <c r="AA20">
        <v>1286396.21</v>
      </c>
      <c r="AB20">
        <v>69884.639999999999</v>
      </c>
      <c r="AD20">
        <v>50000</v>
      </c>
      <c r="AE20" s="56">
        <f t="shared" si="5"/>
        <v>2525204.34</v>
      </c>
      <c r="AF20" s="184">
        <f t="shared" si="6"/>
        <v>11200</v>
      </c>
      <c r="AG20" s="19">
        <f t="shared" si="7"/>
        <v>2514004.34</v>
      </c>
      <c r="AH20" s="20">
        <f t="shared" si="8"/>
        <v>2614809.34</v>
      </c>
      <c r="AI20" s="14">
        <f t="shared" si="9"/>
        <v>2755387.85</v>
      </c>
      <c r="AJ20" s="24">
        <f t="shared" si="4"/>
        <v>-140578.51000000024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2448</v>
      </c>
      <c r="F21">
        <v>1496131.32</v>
      </c>
      <c r="G21">
        <v>65931.61</v>
      </c>
      <c r="H21">
        <v>102194.45</v>
      </c>
      <c r="I21">
        <v>441500.93</v>
      </c>
      <c r="J21">
        <v>861899.93</v>
      </c>
      <c r="K21">
        <v>84000</v>
      </c>
      <c r="L21">
        <v>16800</v>
      </c>
      <c r="N21">
        <v>0</v>
      </c>
      <c r="P21">
        <v>-309060.88</v>
      </c>
      <c r="Q21">
        <v>2519990.75</v>
      </c>
      <c r="R21">
        <v>1035268.22</v>
      </c>
      <c r="S21">
        <v>918194</v>
      </c>
      <c r="T21">
        <v>1483.12</v>
      </c>
      <c r="U21">
        <v>1403346</v>
      </c>
      <c r="W21">
        <v>348</v>
      </c>
      <c r="X21">
        <v>1644078</v>
      </c>
      <c r="Y21">
        <v>1200</v>
      </c>
      <c r="Z21">
        <v>3002</v>
      </c>
      <c r="AA21">
        <v>770240.84</v>
      </c>
      <c r="AB21">
        <v>230190.13</v>
      </c>
      <c r="AD21">
        <v>54000</v>
      </c>
      <c r="AE21" s="56">
        <f t="shared" si="5"/>
        <v>1664257.3800000001</v>
      </c>
      <c r="AF21" s="184">
        <f t="shared" si="6"/>
        <v>100800</v>
      </c>
      <c r="AG21" s="19">
        <f t="shared" si="7"/>
        <v>1563457.3800000001</v>
      </c>
      <c r="AH21" s="20">
        <f t="shared" si="8"/>
        <v>3358639.34</v>
      </c>
      <c r="AI21" s="14">
        <f t="shared" si="9"/>
        <v>2702710.9699999997</v>
      </c>
      <c r="AJ21" s="24">
        <f t="shared" si="4"/>
        <v>655928.37000000011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2449</v>
      </c>
      <c r="F22">
        <v>921367.64</v>
      </c>
      <c r="G22">
        <v>55401.53</v>
      </c>
      <c r="H22">
        <v>12387.98</v>
      </c>
      <c r="I22">
        <v>6</v>
      </c>
      <c r="J22">
        <v>232874.35</v>
      </c>
      <c r="K22">
        <v>54875</v>
      </c>
      <c r="N22">
        <v>0</v>
      </c>
      <c r="P22">
        <v>-4042671.72</v>
      </c>
      <c r="Q22">
        <v>4994895.4800000004</v>
      </c>
      <c r="R22">
        <v>1059807.6499999999</v>
      </c>
      <c r="S22">
        <v>147050</v>
      </c>
      <c r="T22">
        <v>1488.84</v>
      </c>
      <c r="U22">
        <v>1759670</v>
      </c>
      <c r="X22">
        <v>1759670</v>
      </c>
      <c r="Y22">
        <v>320</v>
      </c>
      <c r="Z22">
        <v>1440</v>
      </c>
      <c r="AA22">
        <v>897046.71</v>
      </c>
      <c r="AB22">
        <v>84191.039999999994</v>
      </c>
      <c r="AD22">
        <v>10410</v>
      </c>
      <c r="AE22" s="56">
        <f t="shared" si="5"/>
        <v>989157.15</v>
      </c>
      <c r="AF22" s="184">
        <f t="shared" si="6"/>
        <v>54875</v>
      </c>
      <c r="AG22" s="19">
        <f t="shared" si="7"/>
        <v>934282.15</v>
      </c>
      <c r="AH22" s="20">
        <f t="shared" si="8"/>
        <v>2968016.49</v>
      </c>
      <c r="AI22" s="14">
        <f t="shared" si="9"/>
        <v>2753077.75</v>
      </c>
      <c r="AJ22" s="24">
        <f t="shared" si="4"/>
        <v>214938.74000000022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2450</v>
      </c>
      <c r="F23">
        <v>933574.25</v>
      </c>
      <c r="G23">
        <v>31708.27</v>
      </c>
      <c r="H23">
        <v>28672.34</v>
      </c>
      <c r="I23">
        <v>1480165.78</v>
      </c>
      <c r="J23">
        <v>925795.05</v>
      </c>
      <c r="K23">
        <v>83000</v>
      </c>
      <c r="N23">
        <v>0</v>
      </c>
      <c r="P23">
        <v>1421120.74</v>
      </c>
      <c r="Q23">
        <v>1550129.81</v>
      </c>
      <c r="R23">
        <v>846957.04</v>
      </c>
      <c r="S23">
        <v>920930</v>
      </c>
      <c r="T23">
        <v>3404.74</v>
      </c>
      <c r="U23">
        <v>1748288.07</v>
      </c>
      <c r="W23">
        <v>10651</v>
      </c>
      <c r="X23">
        <v>1864102.87</v>
      </c>
      <c r="Y23">
        <v>12215</v>
      </c>
      <c r="Z23">
        <v>4752</v>
      </c>
      <c r="AA23">
        <v>1080280.83</v>
      </c>
      <c r="AB23">
        <v>183215.01</v>
      </c>
      <c r="AD23">
        <v>40000</v>
      </c>
      <c r="AE23" s="56">
        <f t="shared" si="5"/>
        <v>993954.86</v>
      </c>
      <c r="AF23" s="184">
        <f t="shared" si="6"/>
        <v>83000</v>
      </c>
      <c r="AG23" s="19">
        <f t="shared" si="7"/>
        <v>910954.86</v>
      </c>
      <c r="AH23" s="20">
        <f t="shared" si="8"/>
        <v>3530230.85</v>
      </c>
      <c r="AI23" s="14">
        <f t="shared" si="9"/>
        <v>3184565.71</v>
      </c>
      <c r="AJ23" s="24">
        <f t="shared" si="4"/>
        <v>345665.14000000013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2451</v>
      </c>
      <c r="F24">
        <v>1028117.45</v>
      </c>
      <c r="G24">
        <v>75533.38</v>
      </c>
      <c r="H24">
        <v>2129</v>
      </c>
      <c r="I24">
        <v>9</v>
      </c>
      <c r="J24">
        <v>394877.5</v>
      </c>
      <c r="K24">
        <v>0</v>
      </c>
      <c r="N24">
        <v>3662.36</v>
      </c>
      <c r="P24">
        <v>-1522644.79</v>
      </c>
      <c r="Q24">
        <v>2878887.21</v>
      </c>
      <c r="R24">
        <v>1490818.69</v>
      </c>
      <c r="S24">
        <v>1121106</v>
      </c>
      <c r="T24">
        <v>2666.48</v>
      </c>
      <c r="U24">
        <v>2929373.94</v>
      </c>
      <c r="W24">
        <v>372790</v>
      </c>
      <c r="X24">
        <v>3202878.94</v>
      </c>
      <c r="AA24">
        <v>2351894.94</v>
      </c>
      <c r="AB24">
        <v>120219.68</v>
      </c>
      <c r="AD24">
        <v>101000</v>
      </c>
      <c r="AE24" s="56">
        <f t="shared" si="5"/>
        <v>1105779.83</v>
      </c>
      <c r="AF24" s="184">
        <f t="shared" si="6"/>
        <v>3662.36</v>
      </c>
      <c r="AG24" s="19">
        <f t="shared" si="7"/>
        <v>1102117.47</v>
      </c>
      <c r="AH24" s="20">
        <f t="shared" si="8"/>
        <v>5916755.1099999994</v>
      </c>
      <c r="AI24" s="14">
        <f t="shared" si="9"/>
        <v>5775993.5599999996</v>
      </c>
      <c r="AJ24" s="24">
        <f t="shared" si="4"/>
        <v>140761.54999999981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2452</v>
      </c>
      <c r="F25">
        <v>1601854.53</v>
      </c>
      <c r="G25">
        <v>96480.48</v>
      </c>
      <c r="H25">
        <v>21358.77</v>
      </c>
      <c r="I25">
        <v>40271.449999999997</v>
      </c>
      <c r="J25">
        <v>107482.76</v>
      </c>
      <c r="K25">
        <v>0</v>
      </c>
      <c r="N25">
        <v>0</v>
      </c>
      <c r="P25">
        <v>-1373288.59</v>
      </c>
      <c r="Q25">
        <v>2079998.65</v>
      </c>
      <c r="R25">
        <v>1631348.29</v>
      </c>
      <c r="S25">
        <v>621062</v>
      </c>
      <c r="T25">
        <v>1515.34</v>
      </c>
      <c r="U25">
        <v>1269143.3999999999</v>
      </c>
      <c r="W25">
        <v>40000</v>
      </c>
      <c r="X25">
        <v>1471107.4</v>
      </c>
      <c r="AA25">
        <v>825969.06</v>
      </c>
      <c r="AB25">
        <v>101554.64</v>
      </c>
      <c r="AD25">
        <v>3700</v>
      </c>
      <c r="AE25" s="56">
        <f t="shared" si="5"/>
        <v>1719693.78</v>
      </c>
      <c r="AF25" s="184">
        <f t="shared" si="6"/>
        <v>0</v>
      </c>
      <c r="AG25" s="19">
        <f t="shared" si="7"/>
        <v>1719693.78</v>
      </c>
      <c r="AH25" s="20">
        <f t="shared" si="8"/>
        <v>3563069.03</v>
      </c>
      <c r="AI25" s="14">
        <f t="shared" si="9"/>
        <v>2402331.1</v>
      </c>
      <c r="AJ25" s="24">
        <f t="shared" si="4"/>
        <v>1160737.9299999997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2453</v>
      </c>
      <c r="F26">
        <v>804996.83</v>
      </c>
      <c r="G26">
        <v>110670.79</v>
      </c>
      <c r="H26">
        <v>119094.39</v>
      </c>
      <c r="I26">
        <v>564246.4</v>
      </c>
      <c r="J26">
        <v>296859.42</v>
      </c>
      <c r="K26">
        <v>71800</v>
      </c>
      <c r="N26">
        <v>0</v>
      </c>
      <c r="P26">
        <v>1175006.6100000001</v>
      </c>
      <c r="Q26">
        <v>413083.29</v>
      </c>
      <c r="R26">
        <v>935983.23</v>
      </c>
      <c r="S26">
        <v>679842</v>
      </c>
      <c r="T26">
        <v>1847.56</v>
      </c>
      <c r="U26">
        <v>1794926</v>
      </c>
      <c r="X26">
        <v>2033114.8</v>
      </c>
      <c r="Y26">
        <v>3720</v>
      </c>
      <c r="Z26">
        <v>6533.62</v>
      </c>
      <c r="AA26">
        <v>1008853.4</v>
      </c>
      <c r="AB26">
        <v>121299.04</v>
      </c>
      <c r="AD26">
        <v>3100</v>
      </c>
      <c r="AE26" s="56">
        <f t="shared" si="5"/>
        <v>1034762.01</v>
      </c>
      <c r="AF26" s="184">
        <f t="shared" si="6"/>
        <v>71800</v>
      </c>
      <c r="AG26" s="19">
        <f t="shared" si="7"/>
        <v>962962.01</v>
      </c>
      <c r="AH26" s="20">
        <f t="shared" si="8"/>
        <v>3412598.79</v>
      </c>
      <c r="AI26" s="14">
        <f t="shared" si="9"/>
        <v>3176620.8600000003</v>
      </c>
      <c r="AJ26" s="24">
        <f t="shared" si="4"/>
        <v>235977.9299999997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2454</v>
      </c>
      <c r="F27">
        <v>752016.69</v>
      </c>
      <c r="G27">
        <v>26007.37</v>
      </c>
      <c r="H27">
        <v>10335</v>
      </c>
      <c r="I27">
        <v>274891.34000000003</v>
      </c>
      <c r="J27">
        <v>179972.42</v>
      </c>
      <c r="K27">
        <v>0</v>
      </c>
      <c r="N27">
        <v>0</v>
      </c>
      <c r="P27">
        <v>-1490391.3</v>
      </c>
      <c r="Q27">
        <v>2337378.21</v>
      </c>
      <c r="R27">
        <v>757940.19</v>
      </c>
      <c r="S27">
        <v>511604</v>
      </c>
      <c r="T27">
        <v>871.37</v>
      </c>
      <c r="U27">
        <v>1172112.52</v>
      </c>
      <c r="X27">
        <v>1172112.52</v>
      </c>
      <c r="AA27">
        <v>758754.86</v>
      </c>
      <c r="AB27">
        <v>107824.79</v>
      </c>
      <c r="AD27">
        <v>7600</v>
      </c>
      <c r="AE27" s="56">
        <f t="shared" si="5"/>
        <v>788359.05999999994</v>
      </c>
      <c r="AF27" s="184">
        <f t="shared" si="6"/>
        <v>0</v>
      </c>
      <c r="AG27" s="19">
        <f t="shared" si="7"/>
        <v>788359.05999999994</v>
      </c>
      <c r="AH27" s="20">
        <f t="shared" si="8"/>
        <v>2442528.08</v>
      </c>
      <c r="AI27" s="14">
        <f t="shared" si="9"/>
        <v>2046292.17</v>
      </c>
      <c r="AJ27" s="24">
        <f t="shared" si="4"/>
        <v>396235.91000000015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2455</v>
      </c>
      <c r="F28">
        <v>1127693.97</v>
      </c>
      <c r="G28">
        <v>102746.59</v>
      </c>
      <c r="H28">
        <v>24116.58</v>
      </c>
      <c r="I28">
        <v>7</v>
      </c>
      <c r="J28">
        <v>293545.71999999997</v>
      </c>
      <c r="K28">
        <v>0</v>
      </c>
      <c r="L28">
        <v>10080</v>
      </c>
      <c r="N28">
        <v>0</v>
      </c>
      <c r="P28">
        <v>-1516238.8</v>
      </c>
      <c r="Q28">
        <v>2446216.73</v>
      </c>
      <c r="R28">
        <v>702481.51</v>
      </c>
      <c r="S28">
        <v>662329</v>
      </c>
      <c r="T28">
        <v>1255.8699999999999</v>
      </c>
      <c r="U28">
        <v>1086813</v>
      </c>
      <c r="X28">
        <v>1288134</v>
      </c>
      <c r="AA28">
        <v>461067.5</v>
      </c>
      <c r="AB28">
        <v>83575.95</v>
      </c>
      <c r="AD28">
        <v>12050</v>
      </c>
      <c r="AE28" s="56">
        <f t="shared" si="5"/>
        <v>1254557.1400000001</v>
      </c>
      <c r="AF28" s="184">
        <f t="shared" si="6"/>
        <v>10080</v>
      </c>
      <c r="AG28" s="19">
        <f t="shared" si="7"/>
        <v>1244477.1400000001</v>
      </c>
      <c r="AH28" s="20">
        <f t="shared" si="8"/>
        <v>2452879.38</v>
      </c>
      <c r="AI28" s="14">
        <f t="shared" si="9"/>
        <v>1844827.45</v>
      </c>
      <c r="AJ28" s="24">
        <f t="shared" si="4"/>
        <v>608051.92999999993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2456</v>
      </c>
      <c r="F29">
        <v>2014065.58</v>
      </c>
      <c r="G29">
        <v>14910.44</v>
      </c>
      <c r="H29">
        <v>58861.66</v>
      </c>
      <c r="I29">
        <v>455543.81</v>
      </c>
      <c r="J29">
        <v>965682.15</v>
      </c>
      <c r="N29">
        <v>9180.7999999999993</v>
      </c>
      <c r="P29">
        <v>-143233.79</v>
      </c>
      <c r="Q29">
        <v>1940194.37</v>
      </c>
      <c r="R29">
        <v>1507711.54</v>
      </c>
      <c r="S29">
        <v>1692000</v>
      </c>
      <c r="T29">
        <v>2277.38</v>
      </c>
      <c r="U29">
        <v>1604631.33</v>
      </c>
      <c r="W29">
        <v>55200</v>
      </c>
      <c r="X29">
        <v>1934759.33</v>
      </c>
      <c r="Y29">
        <v>320</v>
      </c>
      <c r="Z29">
        <v>256</v>
      </c>
      <c r="AA29">
        <v>934601.82</v>
      </c>
      <c r="AB29">
        <v>188960.84</v>
      </c>
      <c r="AD29">
        <v>100000</v>
      </c>
      <c r="AE29" s="56">
        <f t="shared" si="5"/>
        <v>2087837.68</v>
      </c>
      <c r="AF29" s="184">
        <f t="shared" si="6"/>
        <v>9180.7999999999993</v>
      </c>
      <c r="AG29" s="19">
        <f t="shared" si="7"/>
        <v>2078656.88</v>
      </c>
      <c r="AH29" s="20">
        <f t="shared" si="8"/>
        <v>4861820.25</v>
      </c>
      <c r="AI29" s="14">
        <f t="shared" si="9"/>
        <v>3158897.9899999998</v>
      </c>
      <c r="AJ29" s="24">
        <f t="shared" si="4"/>
        <v>1702922.2600000002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2457</v>
      </c>
      <c r="F30">
        <v>1385917.63</v>
      </c>
      <c r="G30">
        <v>26556.400000000001</v>
      </c>
      <c r="H30">
        <v>7203.89</v>
      </c>
      <c r="I30">
        <v>1461796.7</v>
      </c>
      <c r="J30">
        <v>454163.34</v>
      </c>
      <c r="N30">
        <v>2464.9</v>
      </c>
      <c r="P30">
        <v>2369737.25</v>
      </c>
      <c r="Q30">
        <v>225942.27</v>
      </c>
      <c r="R30">
        <v>778489.88</v>
      </c>
      <c r="S30">
        <v>1611576.59</v>
      </c>
      <c r="T30">
        <v>2399.4299999999998</v>
      </c>
      <c r="U30">
        <v>420675</v>
      </c>
      <c r="W30">
        <v>84000</v>
      </c>
      <c r="X30">
        <v>799301</v>
      </c>
      <c r="Y30">
        <v>3960</v>
      </c>
      <c r="AA30">
        <v>935267.24</v>
      </c>
      <c r="AB30">
        <v>321119.12</v>
      </c>
      <c r="AD30">
        <v>100000</v>
      </c>
      <c r="AE30" s="56">
        <f t="shared" si="5"/>
        <v>1419677.9199999997</v>
      </c>
      <c r="AF30" s="184">
        <f t="shared" si="6"/>
        <v>2464.9</v>
      </c>
      <c r="AG30" s="19">
        <f t="shared" si="7"/>
        <v>1417213.0199999998</v>
      </c>
      <c r="AH30" s="20">
        <f t="shared" si="8"/>
        <v>2897140.9000000004</v>
      </c>
      <c r="AI30" s="14">
        <f t="shared" si="9"/>
        <v>2159647.36</v>
      </c>
      <c r="AJ30" s="24">
        <f t="shared" si="4"/>
        <v>737493.5400000005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2458</v>
      </c>
      <c r="F31">
        <v>1825472.39</v>
      </c>
      <c r="G31">
        <v>71002.52</v>
      </c>
      <c r="H31">
        <v>12644.64</v>
      </c>
      <c r="I31">
        <v>786666.51</v>
      </c>
      <c r="J31">
        <v>382223.46</v>
      </c>
      <c r="N31">
        <v>667.66</v>
      </c>
      <c r="P31">
        <v>1680346.95</v>
      </c>
      <c r="Q31">
        <v>519805.36</v>
      </c>
      <c r="R31">
        <v>1441371.71</v>
      </c>
      <c r="S31">
        <v>1025790</v>
      </c>
      <c r="T31">
        <v>2888.01</v>
      </c>
      <c r="U31">
        <v>2551013.5</v>
      </c>
      <c r="W31">
        <v>303300</v>
      </c>
      <c r="X31">
        <v>3115957.5</v>
      </c>
      <c r="Y31">
        <v>1200</v>
      </c>
      <c r="Z31">
        <v>452</v>
      </c>
      <c r="AA31">
        <v>1011548.58</v>
      </c>
      <c r="AB31">
        <v>118015.59</v>
      </c>
      <c r="AD31">
        <v>200000</v>
      </c>
      <c r="AE31" s="56">
        <f t="shared" si="5"/>
        <v>1909119.5499999998</v>
      </c>
      <c r="AF31" s="184">
        <f t="shared" si="6"/>
        <v>667.66</v>
      </c>
      <c r="AG31" s="19">
        <f t="shared" si="7"/>
        <v>1908451.89</v>
      </c>
      <c r="AH31" s="20">
        <f t="shared" si="8"/>
        <v>5324363.22</v>
      </c>
      <c r="AI31" s="14">
        <f t="shared" si="9"/>
        <v>4447173.67</v>
      </c>
      <c r="AJ31" s="24">
        <f t="shared" si="4"/>
        <v>877189.54999999981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2459</v>
      </c>
      <c r="F32">
        <v>977052.62</v>
      </c>
      <c r="G32">
        <v>87021.4</v>
      </c>
      <c r="H32">
        <v>19408.71</v>
      </c>
      <c r="I32">
        <v>1848383.38</v>
      </c>
      <c r="J32">
        <v>643671.38</v>
      </c>
      <c r="N32">
        <v>698.38</v>
      </c>
      <c r="P32">
        <v>3352601.61</v>
      </c>
      <c r="Q32">
        <v>164243.42000000001</v>
      </c>
      <c r="R32">
        <v>989294</v>
      </c>
      <c r="S32">
        <v>283228</v>
      </c>
      <c r="T32">
        <v>2347.71</v>
      </c>
      <c r="U32">
        <v>1320592</v>
      </c>
      <c r="W32">
        <v>118605</v>
      </c>
      <c r="X32">
        <v>1692734</v>
      </c>
      <c r="Y32">
        <v>5660</v>
      </c>
      <c r="Z32">
        <v>9726.9</v>
      </c>
      <c r="AA32">
        <v>659169.94999999995</v>
      </c>
      <c r="AB32">
        <v>229861.78</v>
      </c>
      <c r="AD32">
        <v>58920</v>
      </c>
      <c r="AE32" s="56">
        <f t="shared" si="5"/>
        <v>1083482.73</v>
      </c>
      <c r="AF32" s="184">
        <f t="shared" si="6"/>
        <v>698.38</v>
      </c>
      <c r="AG32" s="19">
        <f t="shared" si="7"/>
        <v>1082784.3500000001</v>
      </c>
      <c r="AH32" s="20">
        <f t="shared" si="8"/>
        <v>2714066.71</v>
      </c>
      <c r="AI32" s="14">
        <f t="shared" si="9"/>
        <v>2656072.6299999994</v>
      </c>
      <c r="AJ32" s="24">
        <f t="shared" si="4"/>
        <v>57994.08000000054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2460</v>
      </c>
      <c r="F33">
        <v>1090526.28</v>
      </c>
      <c r="G33">
        <v>98776.61</v>
      </c>
      <c r="H33">
        <v>47688.46</v>
      </c>
      <c r="I33">
        <v>421851.92</v>
      </c>
      <c r="J33">
        <v>184682.93</v>
      </c>
      <c r="N33">
        <v>581.57000000000005</v>
      </c>
      <c r="P33">
        <v>-2809030.73</v>
      </c>
      <c r="Q33">
        <v>3631737.05</v>
      </c>
      <c r="R33">
        <v>1040733.27</v>
      </c>
      <c r="S33">
        <v>1170314.9099999999</v>
      </c>
      <c r="T33">
        <v>1092.74</v>
      </c>
      <c r="U33">
        <v>1742216</v>
      </c>
      <c r="W33">
        <v>276400</v>
      </c>
      <c r="X33">
        <v>2033674</v>
      </c>
      <c r="Y33">
        <v>2690</v>
      </c>
      <c r="Z33">
        <v>5460</v>
      </c>
      <c r="AA33">
        <v>857510.52</v>
      </c>
      <c r="AB33">
        <v>111184.09</v>
      </c>
      <c r="AD33">
        <v>200000</v>
      </c>
      <c r="AE33" s="56">
        <f t="shared" si="5"/>
        <v>1236991.3500000001</v>
      </c>
      <c r="AF33" s="184">
        <f t="shared" si="6"/>
        <v>581.57000000000005</v>
      </c>
      <c r="AG33" s="19">
        <f t="shared" si="7"/>
        <v>1236409.78</v>
      </c>
      <c r="AH33" s="20">
        <f t="shared" si="8"/>
        <v>4230756.92</v>
      </c>
      <c r="AI33" s="14">
        <f t="shared" si="9"/>
        <v>3210518.61</v>
      </c>
      <c r="AJ33" s="24">
        <f t="shared" si="4"/>
        <v>1020238.31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2461</v>
      </c>
      <c r="F34">
        <v>1699342.97</v>
      </c>
      <c r="G34">
        <v>217339.14</v>
      </c>
      <c r="H34">
        <v>32717.09</v>
      </c>
      <c r="I34">
        <v>202656.82</v>
      </c>
      <c r="J34">
        <v>1229675.95</v>
      </c>
      <c r="N34">
        <v>1230.6600000000001</v>
      </c>
      <c r="P34">
        <v>1386950.18</v>
      </c>
      <c r="Q34">
        <v>669957.9</v>
      </c>
      <c r="R34">
        <v>1621282.88</v>
      </c>
      <c r="S34">
        <v>1603622.51</v>
      </c>
      <c r="T34">
        <v>3017.43</v>
      </c>
      <c r="U34">
        <v>481002.67</v>
      </c>
      <c r="W34">
        <v>69420</v>
      </c>
      <c r="X34">
        <v>912202.67</v>
      </c>
      <c r="Y34">
        <v>41905</v>
      </c>
      <c r="Z34">
        <v>7396</v>
      </c>
      <c r="AA34">
        <v>1165859.3</v>
      </c>
      <c r="AB34">
        <v>227389.29</v>
      </c>
      <c r="AD34">
        <v>100000</v>
      </c>
      <c r="AE34" s="56">
        <f t="shared" si="5"/>
        <v>1949399.2</v>
      </c>
      <c r="AF34" s="184">
        <f t="shared" si="6"/>
        <v>1230.6600000000001</v>
      </c>
      <c r="AG34" s="19">
        <f t="shared" si="7"/>
        <v>1948168.54</v>
      </c>
      <c r="AH34" s="20">
        <f t="shared" si="8"/>
        <v>3778345.4899999998</v>
      </c>
      <c r="AI34" s="14">
        <f t="shared" si="9"/>
        <v>2454752.2600000002</v>
      </c>
      <c r="AJ34" s="24">
        <f t="shared" si="4"/>
        <v>1323593.2299999995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2462</v>
      </c>
      <c r="F35">
        <v>2045286.93</v>
      </c>
      <c r="G35">
        <v>126251</v>
      </c>
      <c r="H35">
        <v>39363.49</v>
      </c>
      <c r="I35">
        <v>433223.84</v>
      </c>
      <c r="J35">
        <v>199155.97</v>
      </c>
      <c r="N35">
        <v>235.16</v>
      </c>
      <c r="P35">
        <v>-526275.07999999996</v>
      </c>
      <c r="Q35">
        <v>2501284.2200000002</v>
      </c>
      <c r="R35">
        <v>1062305.43</v>
      </c>
      <c r="S35">
        <v>937324</v>
      </c>
      <c r="T35">
        <v>2181.5500000000002</v>
      </c>
      <c r="U35">
        <v>1315258</v>
      </c>
      <c r="W35">
        <v>110958</v>
      </c>
      <c r="X35">
        <v>1781926</v>
      </c>
      <c r="Y35">
        <v>2140</v>
      </c>
      <c r="Z35">
        <v>96</v>
      </c>
      <c r="AA35">
        <v>608321.18999999994</v>
      </c>
      <c r="AB35">
        <v>167506.85999999999</v>
      </c>
      <c r="AE35" s="56">
        <f t="shared" si="5"/>
        <v>2210901.42</v>
      </c>
      <c r="AF35" s="184">
        <f t="shared" si="6"/>
        <v>235.16</v>
      </c>
      <c r="AG35" s="19">
        <f t="shared" si="7"/>
        <v>2210666.2599999998</v>
      </c>
      <c r="AH35" s="20">
        <f t="shared" si="8"/>
        <v>3428026.98</v>
      </c>
      <c r="AI35" s="14">
        <f t="shared" si="9"/>
        <v>2559990.0499999998</v>
      </c>
      <c r="AJ35" s="24">
        <f t="shared" si="4"/>
        <v>868036.93000000017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2463</v>
      </c>
      <c r="F36">
        <v>946427.46</v>
      </c>
      <c r="G36">
        <v>124089.63</v>
      </c>
      <c r="H36">
        <v>8342.49</v>
      </c>
      <c r="I36">
        <v>1549418.9</v>
      </c>
      <c r="J36">
        <v>378126.47</v>
      </c>
      <c r="N36">
        <v>6828.92</v>
      </c>
      <c r="P36">
        <v>628010.12</v>
      </c>
      <c r="Q36">
        <v>1692932.58</v>
      </c>
      <c r="R36">
        <v>1016931.65</v>
      </c>
      <c r="S36">
        <v>1084500</v>
      </c>
      <c r="T36">
        <v>1442.3</v>
      </c>
      <c r="U36">
        <v>947525.5</v>
      </c>
      <c r="W36">
        <v>30800</v>
      </c>
      <c r="X36">
        <v>1305926.5</v>
      </c>
      <c r="Y36">
        <v>1900</v>
      </c>
      <c r="AA36">
        <v>896764.34</v>
      </c>
      <c r="AB36">
        <v>180625.28</v>
      </c>
      <c r="AD36">
        <v>17350</v>
      </c>
      <c r="AE36" s="56">
        <f t="shared" si="5"/>
        <v>1078859.5799999998</v>
      </c>
      <c r="AF36" s="184">
        <f t="shared" si="6"/>
        <v>6828.92</v>
      </c>
      <c r="AG36" s="19">
        <f t="shared" si="7"/>
        <v>1072030.6599999999</v>
      </c>
      <c r="AH36" s="20">
        <f t="shared" si="8"/>
        <v>3081199.4499999997</v>
      </c>
      <c r="AI36" s="14">
        <f t="shared" si="9"/>
        <v>2402566.1199999996</v>
      </c>
      <c r="AJ36" s="24">
        <f t="shared" si="4"/>
        <v>678633.33000000007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2464</v>
      </c>
      <c r="F37">
        <v>1637682.49</v>
      </c>
      <c r="G37">
        <v>53737</v>
      </c>
      <c r="H37">
        <v>24872.51</v>
      </c>
      <c r="I37">
        <v>939030.36</v>
      </c>
      <c r="J37">
        <v>648457.68000000005</v>
      </c>
      <c r="N37">
        <v>724.84</v>
      </c>
      <c r="P37">
        <v>1325194.69</v>
      </c>
      <c r="Q37">
        <v>1663595.16</v>
      </c>
      <c r="R37">
        <v>1087044.54</v>
      </c>
      <c r="S37">
        <v>671354</v>
      </c>
      <c r="T37">
        <v>2518.33</v>
      </c>
      <c r="U37">
        <v>1317148</v>
      </c>
      <c r="W37">
        <v>66700</v>
      </c>
      <c r="X37">
        <v>1533170</v>
      </c>
      <c r="Y37">
        <v>1200</v>
      </c>
      <c r="AA37">
        <v>791796.59</v>
      </c>
      <c r="AB37">
        <v>244332.93</v>
      </c>
      <c r="AD37">
        <v>260000</v>
      </c>
      <c r="AE37" s="56">
        <f t="shared" si="5"/>
        <v>1716292</v>
      </c>
      <c r="AF37" s="184">
        <f t="shared" si="6"/>
        <v>724.84</v>
      </c>
      <c r="AG37" s="19">
        <f t="shared" si="7"/>
        <v>1715567.16</v>
      </c>
      <c r="AH37" s="20">
        <f t="shared" si="8"/>
        <v>3144764.87</v>
      </c>
      <c r="AI37" s="14">
        <f t="shared" si="9"/>
        <v>2830499.52</v>
      </c>
      <c r="AJ37" s="24">
        <f t="shared" si="4"/>
        <v>314265.35000000009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2465</v>
      </c>
      <c r="F38">
        <v>1477498.99</v>
      </c>
      <c r="G38">
        <v>81948.94</v>
      </c>
      <c r="H38">
        <v>10783.52</v>
      </c>
      <c r="I38">
        <v>512576.9</v>
      </c>
      <c r="J38">
        <v>475276.34</v>
      </c>
      <c r="N38">
        <v>26.9</v>
      </c>
      <c r="P38">
        <v>-1901897.71</v>
      </c>
      <c r="Q38">
        <v>3267492.72</v>
      </c>
      <c r="R38">
        <v>957635.65</v>
      </c>
      <c r="S38">
        <v>1246260</v>
      </c>
      <c r="T38">
        <v>947.52</v>
      </c>
      <c r="U38">
        <v>2334784.5</v>
      </c>
      <c r="W38">
        <v>60300</v>
      </c>
      <c r="X38">
        <v>2597271.5</v>
      </c>
      <c r="Y38">
        <v>320</v>
      </c>
      <c r="Z38">
        <v>432</v>
      </c>
      <c r="AA38">
        <v>616386.1</v>
      </c>
      <c r="AB38">
        <v>193055.29</v>
      </c>
      <c r="AE38" s="56">
        <f t="shared" si="5"/>
        <v>1570231.45</v>
      </c>
      <c r="AF38" s="184">
        <f t="shared" si="6"/>
        <v>26.9</v>
      </c>
      <c r="AG38" s="19">
        <f t="shared" si="7"/>
        <v>1570204.55</v>
      </c>
      <c r="AH38" s="20">
        <f t="shared" si="8"/>
        <v>4599927.67</v>
      </c>
      <c r="AI38" s="14">
        <f t="shared" si="9"/>
        <v>3407464.89</v>
      </c>
      <c r="AJ38" s="24">
        <f t="shared" si="4"/>
        <v>1192462.7799999998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2466</v>
      </c>
      <c r="F39">
        <v>242041.38</v>
      </c>
      <c r="G39">
        <v>288731.44</v>
      </c>
      <c r="H39">
        <v>50374.75</v>
      </c>
      <c r="I39">
        <v>506299.03</v>
      </c>
      <c r="J39">
        <v>294475.78999999998</v>
      </c>
      <c r="K39">
        <v>57732.75</v>
      </c>
      <c r="L39">
        <v>9600</v>
      </c>
      <c r="N39">
        <v>43.99</v>
      </c>
      <c r="O39">
        <v>17688.88</v>
      </c>
      <c r="P39">
        <v>132865.29</v>
      </c>
      <c r="Q39">
        <v>1814650.86</v>
      </c>
      <c r="R39">
        <v>1085609.94</v>
      </c>
      <c r="S39">
        <v>411.5</v>
      </c>
      <c r="T39">
        <v>1764.2</v>
      </c>
      <c r="U39">
        <v>1622889</v>
      </c>
      <c r="W39">
        <v>134000</v>
      </c>
      <c r="X39">
        <v>2066348</v>
      </c>
      <c r="AA39">
        <v>1201410.26</v>
      </c>
      <c r="AB39">
        <v>227575.76</v>
      </c>
      <c r="AE39" s="56">
        <f t="shared" si="5"/>
        <v>581147.57000000007</v>
      </c>
      <c r="AF39" s="184">
        <f t="shared" si="6"/>
        <v>67376.740000000005</v>
      </c>
      <c r="AG39" s="19">
        <f t="shared" si="7"/>
        <v>513770.83000000007</v>
      </c>
      <c r="AH39" s="20">
        <f t="shared" si="8"/>
        <v>2844674.6399999997</v>
      </c>
      <c r="AI39" s="14">
        <f t="shared" si="9"/>
        <v>3495334.0199999996</v>
      </c>
      <c r="AJ39" s="24">
        <f t="shared" si="4"/>
        <v>-650659.37999999989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2467</v>
      </c>
      <c r="F40">
        <v>374921.46</v>
      </c>
      <c r="G40">
        <v>179493.3</v>
      </c>
      <c r="H40">
        <v>73768.06</v>
      </c>
      <c r="I40">
        <v>818542.55</v>
      </c>
      <c r="J40">
        <v>41799.82</v>
      </c>
      <c r="K40">
        <v>24305.52</v>
      </c>
      <c r="L40">
        <v>9600</v>
      </c>
      <c r="N40">
        <v>62892.53</v>
      </c>
      <c r="P40">
        <v>-337657.4</v>
      </c>
      <c r="Q40">
        <v>1914111.01</v>
      </c>
      <c r="R40">
        <v>1026407.83</v>
      </c>
      <c r="T40">
        <v>1104.1600000000001</v>
      </c>
      <c r="U40">
        <v>1747062</v>
      </c>
      <c r="W40">
        <v>24487.1</v>
      </c>
      <c r="X40">
        <v>2231958.1</v>
      </c>
      <c r="Y40">
        <v>4000</v>
      </c>
      <c r="Z40">
        <v>2204</v>
      </c>
      <c r="AA40">
        <v>665032.76</v>
      </c>
      <c r="AB40">
        <v>80592.7</v>
      </c>
      <c r="AE40" s="56">
        <f t="shared" si="5"/>
        <v>628182.82000000007</v>
      </c>
      <c r="AF40" s="184">
        <f t="shared" si="6"/>
        <v>96798.05</v>
      </c>
      <c r="AG40" s="19">
        <f t="shared" si="7"/>
        <v>531384.77</v>
      </c>
      <c r="AH40" s="20">
        <f t="shared" si="8"/>
        <v>2799061.0900000003</v>
      </c>
      <c r="AI40" s="14">
        <f t="shared" si="9"/>
        <v>2983787.5600000005</v>
      </c>
      <c r="AJ40" s="24">
        <f t="shared" si="4"/>
        <v>-184726.4700000002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2468</v>
      </c>
      <c r="F41">
        <v>364271.71</v>
      </c>
      <c r="G41">
        <v>267839.23</v>
      </c>
      <c r="H41">
        <v>63468</v>
      </c>
      <c r="I41">
        <v>1656991.65</v>
      </c>
      <c r="J41">
        <v>103655.31</v>
      </c>
      <c r="K41">
        <v>27114.89</v>
      </c>
      <c r="L41">
        <v>10800</v>
      </c>
      <c r="N41">
        <v>978.38</v>
      </c>
      <c r="O41">
        <v>11666.88</v>
      </c>
      <c r="P41">
        <v>2697734.9</v>
      </c>
      <c r="Q41">
        <v>174893.33</v>
      </c>
      <c r="R41">
        <v>1026301.55</v>
      </c>
      <c r="S41">
        <v>76673.279999999999</v>
      </c>
      <c r="T41">
        <v>2667.06</v>
      </c>
      <c r="U41">
        <v>1045917</v>
      </c>
      <c r="X41">
        <v>1322935</v>
      </c>
      <c r="Y41">
        <v>5900</v>
      </c>
      <c r="Z41">
        <v>7688</v>
      </c>
      <c r="AA41">
        <v>786168.98</v>
      </c>
      <c r="AB41">
        <v>447829.39</v>
      </c>
      <c r="AC41">
        <v>48000</v>
      </c>
      <c r="AE41" s="56">
        <f t="shared" si="5"/>
        <v>695578.94</v>
      </c>
      <c r="AF41" s="184">
        <f t="shared" si="6"/>
        <v>38893.269999999997</v>
      </c>
      <c r="AG41" s="19">
        <f t="shared" si="7"/>
        <v>656685.66999999993</v>
      </c>
      <c r="AH41" s="20">
        <f t="shared" si="8"/>
        <v>2151558.89</v>
      </c>
      <c r="AI41" s="14">
        <f t="shared" si="9"/>
        <v>2618521.37</v>
      </c>
      <c r="AJ41" s="24">
        <f t="shared" si="4"/>
        <v>-466962.48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2469</v>
      </c>
      <c r="F42">
        <v>867543.15</v>
      </c>
      <c r="G42">
        <v>460811.39</v>
      </c>
      <c r="H42">
        <v>74233</v>
      </c>
      <c r="I42">
        <v>986840.27</v>
      </c>
      <c r="J42">
        <v>161067.67000000001</v>
      </c>
      <c r="K42">
        <v>86489.89</v>
      </c>
      <c r="L42">
        <v>9600</v>
      </c>
      <c r="N42">
        <v>3801.98</v>
      </c>
      <c r="O42">
        <v>371677.53</v>
      </c>
      <c r="P42">
        <v>285290.7</v>
      </c>
      <c r="Q42">
        <v>1897157.59</v>
      </c>
      <c r="R42">
        <v>1501686.08</v>
      </c>
      <c r="S42">
        <v>194604.2</v>
      </c>
      <c r="T42">
        <v>2529.6</v>
      </c>
      <c r="U42">
        <v>1654577.7</v>
      </c>
      <c r="W42">
        <v>10500</v>
      </c>
      <c r="X42">
        <v>2078283.7</v>
      </c>
      <c r="AA42">
        <v>1201576.74</v>
      </c>
      <c r="AB42">
        <v>187559.35</v>
      </c>
      <c r="AE42" s="56">
        <f t="shared" si="5"/>
        <v>1402587.54</v>
      </c>
      <c r="AF42" s="184">
        <f t="shared" si="6"/>
        <v>99891.87</v>
      </c>
      <c r="AG42" s="19">
        <f t="shared" si="7"/>
        <v>1302695.67</v>
      </c>
      <c r="AH42" s="20">
        <f t="shared" si="8"/>
        <v>3363897.58</v>
      </c>
      <c r="AI42" s="14">
        <f t="shared" si="9"/>
        <v>3467419.79</v>
      </c>
      <c r="AJ42" s="24">
        <f t="shared" si="4"/>
        <v>-103522.20999999996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2470</v>
      </c>
      <c r="F43">
        <v>842178.26</v>
      </c>
      <c r="G43">
        <v>251836.3</v>
      </c>
      <c r="H43">
        <v>21419.13</v>
      </c>
      <c r="I43">
        <v>1311190.92</v>
      </c>
      <c r="J43">
        <v>465548.26</v>
      </c>
      <c r="K43">
        <v>32320.04</v>
      </c>
      <c r="L43">
        <v>9600</v>
      </c>
      <c r="N43">
        <v>450.5</v>
      </c>
      <c r="P43">
        <v>1546922.37</v>
      </c>
      <c r="Q43">
        <v>1769380.27</v>
      </c>
      <c r="R43">
        <v>1059971.6100000001</v>
      </c>
      <c r="S43">
        <v>199960</v>
      </c>
      <c r="T43">
        <v>2771.26</v>
      </c>
      <c r="U43">
        <v>1756883.8</v>
      </c>
      <c r="W43">
        <v>13500</v>
      </c>
      <c r="X43">
        <v>2259263.7999999998</v>
      </c>
      <c r="AA43">
        <v>1022286.12</v>
      </c>
      <c r="AB43">
        <v>139037.06</v>
      </c>
      <c r="AC43">
        <v>79000</v>
      </c>
      <c r="AE43" s="56">
        <f t="shared" si="5"/>
        <v>1115433.69</v>
      </c>
      <c r="AF43" s="184">
        <f t="shared" si="6"/>
        <v>42370.54</v>
      </c>
      <c r="AG43" s="19">
        <f t="shared" si="7"/>
        <v>1073063.1499999999</v>
      </c>
      <c r="AH43" s="20">
        <f t="shared" si="8"/>
        <v>3033086.67</v>
      </c>
      <c r="AI43" s="14">
        <f t="shared" si="9"/>
        <v>3499586.98</v>
      </c>
      <c r="AJ43" s="24">
        <f t="shared" si="4"/>
        <v>-466500.31000000006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2471</v>
      </c>
      <c r="F44">
        <v>300959.68</v>
      </c>
      <c r="G44">
        <v>124205.19</v>
      </c>
      <c r="H44">
        <v>4339.88</v>
      </c>
      <c r="I44">
        <v>700290.48</v>
      </c>
      <c r="J44">
        <v>174141.21</v>
      </c>
      <c r="K44">
        <v>28126.93</v>
      </c>
      <c r="L44">
        <v>9600</v>
      </c>
      <c r="N44">
        <v>725</v>
      </c>
      <c r="P44">
        <v>-1234691.1299999999</v>
      </c>
      <c r="Q44">
        <v>2854151.72</v>
      </c>
      <c r="R44">
        <v>728328.23</v>
      </c>
      <c r="S44">
        <v>281300</v>
      </c>
      <c r="T44">
        <v>1201.28</v>
      </c>
      <c r="U44">
        <v>1202374.95</v>
      </c>
      <c r="W44">
        <v>8000</v>
      </c>
      <c r="X44">
        <v>1475366.95</v>
      </c>
      <c r="AA44">
        <v>890638.41</v>
      </c>
      <c r="AB44">
        <v>209175.18</v>
      </c>
      <c r="AE44" s="56">
        <f t="shared" si="5"/>
        <v>429504.75</v>
      </c>
      <c r="AF44" s="184">
        <f t="shared" si="6"/>
        <v>38451.93</v>
      </c>
      <c r="AG44" s="19">
        <f t="shared" si="7"/>
        <v>391052.82</v>
      </c>
      <c r="AH44" s="20">
        <f t="shared" si="8"/>
        <v>2221204.46</v>
      </c>
      <c r="AI44" s="14">
        <f t="shared" si="9"/>
        <v>2575180.54</v>
      </c>
      <c r="AJ44" s="24">
        <f t="shared" si="4"/>
        <v>-353976.08000000007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2472</v>
      </c>
      <c r="F45">
        <v>387847.95</v>
      </c>
      <c r="G45">
        <v>102251.38</v>
      </c>
      <c r="H45">
        <v>22525.84</v>
      </c>
      <c r="I45">
        <v>347867.37</v>
      </c>
      <c r="J45">
        <v>236776.83</v>
      </c>
      <c r="K45">
        <v>28133.35</v>
      </c>
      <c r="L45">
        <v>9600</v>
      </c>
      <c r="N45">
        <v>0</v>
      </c>
      <c r="P45">
        <v>-827838</v>
      </c>
      <c r="Q45">
        <v>1832494.5</v>
      </c>
      <c r="R45">
        <v>1171907.33</v>
      </c>
      <c r="S45">
        <v>89582</v>
      </c>
      <c r="T45">
        <v>752.07</v>
      </c>
      <c r="U45">
        <v>1094217.23</v>
      </c>
      <c r="W45">
        <v>15900</v>
      </c>
      <c r="X45">
        <v>1334857.23</v>
      </c>
      <c r="Z45">
        <v>3640</v>
      </c>
      <c r="AA45">
        <v>902334.82</v>
      </c>
      <c r="AB45">
        <v>76647.06</v>
      </c>
      <c r="AE45" s="56">
        <f t="shared" si="5"/>
        <v>512625.17000000004</v>
      </c>
      <c r="AF45" s="184">
        <f t="shared" si="6"/>
        <v>37733.35</v>
      </c>
      <c r="AG45" s="19">
        <f t="shared" si="7"/>
        <v>474891.82000000007</v>
      </c>
      <c r="AH45" s="20">
        <f t="shared" si="8"/>
        <v>2372358.63</v>
      </c>
      <c r="AI45" s="14">
        <f t="shared" si="9"/>
        <v>2317479.11</v>
      </c>
      <c r="AJ45" s="24">
        <f t="shared" si="4"/>
        <v>54879.520000000019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2473</v>
      </c>
      <c r="F46">
        <v>767481.69</v>
      </c>
      <c r="G46">
        <v>83160.990000000005</v>
      </c>
      <c r="H46">
        <v>3151.25</v>
      </c>
      <c r="I46">
        <v>279684.11</v>
      </c>
      <c r="J46">
        <v>412047.27</v>
      </c>
      <c r="K46">
        <v>1091.5999999999999</v>
      </c>
      <c r="L46">
        <v>16454.29</v>
      </c>
      <c r="N46">
        <v>903.08</v>
      </c>
      <c r="P46">
        <v>-35817.589999999997</v>
      </c>
      <c r="Q46">
        <v>1474437.8</v>
      </c>
      <c r="R46">
        <v>1320530.52</v>
      </c>
      <c r="T46">
        <v>1459.14</v>
      </c>
      <c r="U46">
        <v>1242401</v>
      </c>
      <c r="W46">
        <v>97400</v>
      </c>
      <c r="X46">
        <v>1626633</v>
      </c>
      <c r="AA46">
        <v>799581.81</v>
      </c>
      <c r="AB46">
        <v>147119.72</v>
      </c>
      <c r="AE46" s="56">
        <f t="shared" si="5"/>
        <v>853793.92999999993</v>
      </c>
      <c r="AF46" s="184">
        <f t="shared" si="6"/>
        <v>18448.97</v>
      </c>
      <c r="AG46" s="19">
        <f t="shared" si="7"/>
        <v>835344.96</v>
      </c>
      <c r="AH46" s="20">
        <f t="shared" si="8"/>
        <v>2661790.66</v>
      </c>
      <c r="AI46" s="14">
        <f t="shared" si="9"/>
        <v>2573334.5300000003</v>
      </c>
      <c r="AJ46" s="24">
        <f t="shared" si="4"/>
        <v>88456.129999999888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2474</v>
      </c>
      <c r="F47">
        <v>379757.33</v>
      </c>
      <c r="G47">
        <v>179987.76</v>
      </c>
      <c r="H47">
        <v>27727.73</v>
      </c>
      <c r="I47">
        <v>882263.19</v>
      </c>
      <c r="J47">
        <v>273097.28999999998</v>
      </c>
      <c r="K47">
        <v>175902.54</v>
      </c>
      <c r="L47">
        <v>13800</v>
      </c>
      <c r="N47">
        <v>734.62</v>
      </c>
      <c r="P47">
        <v>-274516.64</v>
      </c>
      <c r="Q47">
        <v>2225815.7200000002</v>
      </c>
      <c r="R47">
        <v>1332580.9099999999</v>
      </c>
      <c r="S47">
        <v>118400</v>
      </c>
      <c r="T47">
        <v>1330.36</v>
      </c>
      <c r="U47">
        <v>1809410</v>
      </c>
      <c r="W47">
        <v>6000</v>
      </c>
      <c r="X47">
        <v>2408077</v>
      </c>
      <c r="AA47">
        <v>1104763.68</v>
      </c>
      <c r="AB47">
        <v>153783.53</v>
      </c>
      <c r="AE47" s="56">
        <f t="shared" si="5"/>
        <v>587472.82000000007</v>
      </c>
      <c r="AF47" s="184">
        <f t="shared" si="6"/>
        <v>190437.16</v>
      </c>
      <c r="AG47" s="19">
        <f t="shared" si="7"/>
        <v>397035.66000000003</v>
      </c>
      <c r="AH47" s="20">
        <f t="shared" si="8"/>
        <v>3267721.27</v>
      </c>
      <c r="AI47" s="14">
        <f t="shared" si="9"/>
        <v>3666624.2099999995</v>
      </c>
      <c r="AJ47" s="24">
        <f t="shared" si="4"/>
        <v>-398902.93999999948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2475</v>
      </c>
      <c r="F48">
        <v>133066.45000000001</v>
      </c>
      <c r="G48">
        <v>55309.54</v>
      </c>
      <c r="H48">
        <v>38390.54</v>
      </c>
      <c r="I48">
        <v>883968.76</v>
      </c>
      <c r="J48">
        <v>89550.2</v>
      </c>
      <c r="K48">
        <v>48961.64</v>
      </c>
      <c r="L48">
        <v>9600</v>
      </c>
      <c r="N48">
        <v>75</v>
      </c>
      <c r="P48">
        <v>1218009.6399999999</v>
      </c>
      <c r="Q48">
        <v>216270.07999999999</v>
      </c>
      <c r="R48">
        <v>615218.62</v>
      </c>
      <c r="S48">
        <v>26000</v>
      </c>
      <c r="T48">
        <v>2452.06</v>
      </c>
      <c r="U48">
        <v>761971</v>
      </c>
      <c r="W48">
        <v>7500</v>
      </c>
      <c r="X48">
        <v>1119497</v>
      </c>
      <c r="AA48">
        <v>469074.22</v>
      </c>
      <c r="AB48">
        <v>117201.33</v>
      </c>
      <c r="AE48" s="56">
        <f t="shared" si="5"/>
        <v>226766.53000000003</v>
      </c>
      <c r="AF48" s="184">
        <f t="shared" si="6"/>
        <v>58636.639999999999</v>
      </c>
      <c r="AG48" s="19">
        <f t="shared" si="7"/>
        <v>168129.89</v>
      </c>
      <c r="AH48" s="20">
        <f t="shared" si="8"/>
        <v>1413141.6800000002</v>
      </c>
      <c r="AI48" s="14">
        <f t="shared" si="9"/>
        <v>1705772.55</v>
      </c>
      <c r="AJ48" s="24">
        <f t="shared" si="4"/>
        <v>-292630.86999999988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2476</v>
      </c>
      <c r="F49">
        <v>564227.94999999995</v>
      </c>
      <c r="G49">
        <v>511853.11</v>
      </c>
      <c r="H49">
        <v>94991</v>
      </c>
      <c r="I49">
        <v>856578.09</v>
      </c>
      <c r="J49">
        <v>132275.07999999999</v>
      </c>
      <c r="K49">
        <v>22493.599999999999</v>
      </c>
      <c r="L49">
        <v>11700</v>
      </c>
      <c r="N49">
        <v>5042.49</v>
      </c>
      <c r="O49">
        <v>247922.95</v>
      </c>
      <c r="P49">
        <v>-174245.47</v>
      </c>
      <c r="Q49">
        <v>2200312.12</v>
      </c>
      <c r="R49">
        <v>1830661.58</v>
      </c>
      <c r="T49">
        <v>1984.2</v>
      </c>
      <c r="U49">
        <v>1556382.22</v>
      </c>
      <c r="W49">
        <v>17500</v>
      </c>
      <c r="X49">
        <v>2296913.2200000002</v>
      </c>
      <c r="Y49">
        <v>6800</v>
      </c>
      <c r="AA49">
        <v>1094179.95</v>
      </c>
      <c r="AB49">
        <v>161935.29</v>
      </c>
      <c r="AE49" s="56">
        <f t="shared" si="5"/>
        <v>1171072.06</v>
      </c>
      <c r="AF49" s="184">
        <f t="shared" si="6"/>
        <v>39236.089999999997</v>
      </c>
      <c r="AG49" s="19">
        <f t="shared" si="7"/>
        <v>1131835.97</v>
      </c>
      <c r="AH49" s="20">
        <f t="shared" si="8"/>
        <v>3406528</v>
      </c>
      <c r="AI49" s="14">
        <f t="shared" si="9"/>
        <v>3559828.46</v>
      </c>
      <c r="AJ49" s="24">
        <f t="shared" si="4"/>
        <v>-153300.45999999996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2477</v>
      </c>
      <c r="F50">
        <v>398410.3</v>
      </c>
      <c r="G50">
        <v>502627.63</v>
      </c>
      <c r="H50">
        <v>26160.02</v>
      </c>
      <c r="I50">
        <v>516367.79</v>
      </c>
      <c r="J50">
        <v>84335.35</v>
      </c>
      <c r="K50">
        <v>33595.480000000003</v>
      </c>
      <c r="L50">
        <v>49400</v>
      </c>
      <c r="N50">
        <v>3505.28</v>
      </c>
      <c r="P50">
        <v>-1499704.23</v>
      </c>
      <c r="Q50">
        <v>2882325.41</v>
      </c>
      <c r="R50">
        <v>1086934.1100000001</v>
      </c>
      <c r="T50">
        <v>1175.3399999999999</v>
      </c>
      <c r="U50">
        <v>1385076</v>
      </c>
      <c r="W50">
        <v>43000</v>
      </c>
      <c r="X50">
        <v>1716697</v>
      </c>
      <c r="Z50">
        <v>4800</v>
      </c>
      <c r="AA50">
        <v>675426.6</v>
      </c>
      <c r="AB50">
        <v>60482.7</v>
      </c>
      <c r="AE50" s="56">
        <f t="shared" si="5"/>
        <v>927197.95</v>
      </c>
      <c r="AF50" s="184">
        <f t="shared" si="6"/>
        <v>86500.760000000009</v>
      </c>
      <c r="AG50" s="19">
        <f t="shared" si="7"/>
        <v>840697.19</v>
      </c>
      <c r="AH50" s="20">
        <f t="shared" si="8"/>
        <v>2516185.4500000002</v>
      </c>
      <c r="AI50" s="14">
        <f t="shared" si="9"/>
        <v>2457406.3000000003</v>
      </c>
      <c r="AJ50" s="24">
        <f t="shared" si="4"/>
        <v>58779.149999999907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2478</v>
      </c>
      <c r="F51">
        <v>237854.63</v>
      </c>
      <c r="G51">
        <v>395238.12</v>
      </c>
      <c r="H51">
        <v>21977.9</v>
      </c>
      <c r="I51">
        <v>580610.68999999994</v>
      </c>
      <c r="J51">
        <v>39338.080000000002</v>
      </c>
      <c r="K51">
        <v>25648.57</v>
      </c>
      <c r="L51">
        <v>13229</v>
      </c>
      <c r="N51">
        <v>1145.3800000000001</v>
      </c>
      <c r="O51">
        <v>31160.98</v>
      </c>
      <c r="P51">
        <v>-601131.85</v>
      </c>
      <c r="Q51">
        <v>1671717.03</v>
      </c>
      <c r="R51">
        <v>990780.34</v>
      </c>
      <c r="S51">
        <v>54083.22</v>
      </c>
      <c r="T51">
        <v>729.11</v>
      </c>
      <c r="U51">
        <v>891436</v>
      </c>
      <c r="W51">
        <v>12400</v>
      </c>
      <c r="X51">
        <v>1088428</v>
      </c>
      <c r="Y51">
        <v>2900</v>
      </c>
      <c r="AA51">
        <v>668948.47999999998</v>
      </c>
      <c r="AB51">
        <v>55901.88</v>
      </c>
      <c r="AE51" s="56">
        <f t="shared" si="5"/>
        <v>655070.65</v>
      </c>
      <c r="AF51" s="184">
        <f t="shared" si="6"/>
        <v>40022.949999999997</v>
      </c>
      <c r="AG51" s="19">
        <f t="shared" si="7"/>
        <v>615047.70000000007</v>
      </c>
      <c r="AH51" s="20">
        <f t="shared" si="8"/>
        <v>1949428.67</v>
      </c>
      <c r="AI51" s="14">
        <f t="shared" si="9"/>
        <v>1816178.3599999999</v>
      </c>
      <c r="AJ51" s="24">
        <f t="shared" si="4"/>
        <v>133250.31000000006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2479</v>
      </c>
      <c r="F52">
        <v>396828.75</v>
      </c>
      <c r="G52">
        <v>429701.99</v>
      </c>
      <c r="H52">
        <v>61389.98</v>
      </c>
      <c r="I52">
        <v>622916.97</v>
      </c>
      <c r="J52">
        <v>364572.91</v>
      </c>
      <c r="K52">
        <v>50387.49</v>
      </c>
      <c r="L52">
        <v>9600</v>
      </c>
      <c r="N52">
        <v>28.03</v>
      </c>
      <c r="P52">
        <v>1456217.09</v>
      </c>
      <c r="Q52">
        <v>579857.57999999996</v>
      </c>
      <c r="R52">
        <v>1246412.5</v>
      </c>
      <c r="S52">
        <v>138100</v>
      </c>
      <c r="T52">
        <v>1501.25</v>
      </c>
      <c r="U52">
        <v>914962.85</v>
      </c>
      <c r="W52">
        <v>4000</v>
      </c>
      <c r="X52">
        <v>1206163.8500000001</v>
      </c>
      <c r="AA52">
        <v>1146146.6599999999</v>
      </c>
      <c r="AB52">
        <v>173345.68</v>
      </c>
      <c r="AE52" s="56">
        <f t="shared" si="5"/>
        <v>887920.72</v>
      </c>
      <c r="AF52" s="184">
        <f t="shared" si="6"/>
        <v>60015.519999999997</v>
      </c>
      <c r="AG52" s="19">
        <f t="shared" si="7"/>
        <v>827905.2</v>
      </c>
      <c r="AH52" s="20">
        <f t="shared" si="8"/>
        <v>2304976.6</v>
      </c>
      <c r="AI52" s="14">
        <f t="shared" si="9"/>
        <v>2525656.19</v>
      </c>
      <c r="AJ52" s="24">
        <f t="shared" si="4"/>
        <v>-220679.58999999985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2480</v>
      </c>
      <c r="F53">
        <v>135186.87</v>
      </c>
      <c r="G53">
        <v>310468.71999999997</v>
      </c>
      <c r="H53">
        <v>26997.65</v>
      </c>
      <c r="I53">
        <v>1068755.3500000001</v>
      </c>
      <c r="J53">
        <v>78883.48</v>
      </c>
      <c r="K53">
        <v>43324.63</v>
      </c>
      <c r="L53">
        <v>9600</v>
      </c>
      <c r="N53">
        <v>0</v>
      </c>
      <c r="P53">
        <v>1239871.8799999999</v>
      </c>
      <c r="Q53">
        <v>446722.69</v>
      </c>
      <c r="R53">
        <v>733854.36</v>
      </c>
      <c r="S53">
        <v>25650</v>
      </c>
      <c r="T53">
        <v>1279.1300000000001</v>
      </c>
      <c r="U53">
        <v>808718.5</v>
      </c>
      <c r="X53">
        <v>1065163.5</v>
      </c>
      <c r="AA53">
        <v>507421.45</v>
      </c>
      <c r="AB53">
        <v>116144.17</v>
      </c>
      <c r="AE53" s="56">
        <f t="shared" si="5"/>
        <v>472653.24</v>
      </c>
      <c r="AF53" s="184">
        <f t="shared" si="6"/>
        <v>52924.63</v>
      </c>
      <c r="AG53" s="19">
        <f t="shared" si="7"/>
        <v>419728.61</v>
      </c>
      <c r="AH53" s="20">
        <f t="shared" si="8"/>
        <v>1569501.99</v>
      </c>
      <c r="AI53" s="14">
        <f t="shared" si="9"/>
        <v>1688729.1199999999</v>
      </c>
      <c r="AJ53" s="24">
        <f t="shared" si="4"/>
        <v>-119227.12999999989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2481</v>
      </c>
      <c r="F54">
        <v>972238.6</v>
      </c>
      <c r="G54">
        <v>0</v>
      </c>
      <c r="H54">
        <v>58257.77</v>
      </c>
      <c r="I54">
        <v>4</v>
      </c>
      <c r="J54">
        <v>214662.39</v>
      </c>
      <c r="K54">
        <v>0</v>
      </c>
      <c r="L54">
        <v>36454.01</v>
      </c>
      <c r="N54">
        <v>1111.46</v>
      </c>
      <c r="P54">
        <v>-585387.46</v>
      </c>
      <c r="Q54">
        <v>1557377.06</v>
      </c>
      <c r="R54">
        <v>548918.96</v>
      </c>
      <c r="S54">
        <v>875950</v>
      </c>
      <c r="T54">
        <v>1564.53</v>
      </c>
      <c r="U54">
        <v>690445</v>
      </c>
      <c r="W54">
        <v>129300</v>
      </c>
      <c r="X54">
        <v>1069031</v>
      </c>
      <c r="Z54">
        <v>3000</v>
      </c>
      <c r="AA54">
        <v>511021.01</v>
      </c>
      <c r="AB54">
        <v>427518.79</v>
      </c>
      <c r="AE54" s="56">
        <f t="shared" si="5"/>
        <v>1030496.37</v>
      </c>
      <c r="AF54" s="184">
        <f t="shared" si="6"/>
        <v>37565.47</v>
      </c>
      <c r="AG54" s="19">
        <f t="shared" si="7"/>
        <v>992930.9</v>
      </c>
      <c r="AH54" s="20">
        <f t="shared" si="8"/>
        <v>2246178.4900000002</v>
      </c>
      <c r="AI54" s="14">
        <f t="shared" si="9"/>
        <v>2010570.8</v>
      </c>
      <c r="AJ54" s="24">
        <f t="shared" si="4"/>
        <v>235607.69000000018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2482</v>
      </c>
      <c r="F55">
        <v>231515.62</v>
      </c>
      <c r="G55">
        <v>4500</v>
      </c>
      <c r="H55">
        <v>68159.520000000004</v>
      </c>
      <c r="I55">
        <v>738498</v>
      </c>
      <c r="J55">
        <v>288729.2</v>
      </c>
      <c r="L55">
        <v>2746.9</v>
      </c>
      <c r="N55">
        <v>2336.79</v>
      </c>
      <c r="P55">
        <v>521692.71</v>
      </c>
      <c r="Q55">
        <v>1296912.72</v>
      </c>
      <c r="R55">
        <v>667536.53</v>
      </c>
      <c r="S55">
        <v>146775</v>
      </c>
      <c r="T55">
        <v>787.72</v>
      </c>
      <c r="U55">
        <v>1161475</v>
      </c>
      <c r="X55">
        <v>1400322</v>
      </c>
      <c r="Z55">
        <v>8059.56</v>
      </c>
      <c r="AA55">
        <v>534549.57999999996</v>
      </c>
      <c r="AB55">
        <v>525929.89</v>
      </c>
      <c r="AE55" s="56">
        <f t="shared" si="5"/>
        <v>304175.14</v>
      </c>
      <c r="AF55" s="184">
        <f t="shared" si="6"/>
        <v>5083.6900000000005</v>
      </c>
      <c r="AG55" s="19">
        <f t="shared" si="7"/>
        <v>299091.45</v>
      </c>
      <c r="AH55" s="20">
        <f t="shared" si="8"/>
        <v>1976574.25</v>
      </c>
      <c r="AI55" s="14">
        <f t="shared" si="9"/>
        <v>2468861.0300000003</v>
      </c>
      <c r="AJ55" s="24">
        <f t="shared" si="4"/>
        <v>-492286.78000000026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2483</v>
      </c>
      <c r="F56">
        <v>1371242.92</v>
      </c>
      <c r="G56">
        <v>0</v>
      </c>
      <c r="H56">
        <v>65016.54</v>
      </c>
      <c r="I56">
        <v>299108.44</v>
      </c>
      <c r="J56">
        <v>379231.63</v>
      </c>
      <c r="K56">
        <v>2350</v>
      </c>
      <c r="L56">
        <v>41423.74</v>
      </c>
      <c r="N56">
        <v>1779.19</v>
      </c>
      <c r="P56">
        <v>-271754.21999999997</v>
      </c>
      <c r="Q56">
        <v>1593000.06</v>
      </c>
      <c r="R56">
        <v>1035052.59</v>
      </c>
      <c r="S56">
        <v>878950</v>
      </c>
      <c r="T56">
        <v>1131.4100000000001</v>
      </c>
      <c r="U56">
        <v>840476</v>
      </c>
      <c r="W56">
        <v>227800</v>
      </c>
      <c r="X56">
        <v>1372664</v>
      </c>
      <c r="Y56">
        <v>8320</v>
      </c>
      <c r="Z56">
        <v>2602</v>
      </c>
      <c r="AA56">
        <v>376369.9</v>
      </c>
      <c r="AB56">
        <v>475653.34</v>
      </c>
      <c r="AE56" s="56">
        <f t="shared" si="5"/>
        <v>1436259.46</v>
      </c>
      <c r="AF56" s="184">
        <f t="shared" si="6"/>
        <v>45552.93</v>
      </c>
      <c r="AG56" s="19">
        <f t="shared" si="7"/>
        <v>1390706.53</v>
      </c>
      <c r="AH56" s="20">
        <f t="shared" si="8"/>
        <v>2983410</v>
      </c>
      <c r="AI56" s="14">
        <f t="shared" si="9"/>
        <v>2235609.2399999998</v>
      </c>
      <c r="AJ56" s="24">
        <f t="shared" si="4"/>
        <v>747800.76000000024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2484</v>
      </c>
      <c r="F57">
        <v>1279750.48</v>
      </c>
      <c r="G57">
        <v>8000</v>
      </c>
      <c r="H57">
        <v>32935.5</v>
      </c>
      <c r="I57">
        <v>2</v>
      </c>
      <c r="J57">
        <v>511529.97</v>
      </c>
      <c r="K57">
        <v>0</v>
      </c>
      <c r="L57">
        <v>19810</v>
      </c>
      <c r="N57">
        <v>2076.63</v>
      </c>
      <c r="P57">
        <v>303245.02</v>
      </c>
      <c r="Q57">
        <v>1262256.71</v>
      </c>
      <c r="R57">
        <v>881185.7</v>
      </c>
      <c r="S57">
        <v>679552</v>
      </c>
      <c r="T57">
        <v>1964.57</v>
      </c>
      <c r="U57">
        <v>1700278.16</v>
      </c>
      <c r="W57">
        <v>13736</v>
      </c>
      <c r="X57">
        <v>1982339.16</v>
      </c>
      <c r="Y57">
        <v>800</v>
      </c>
      <c r="Z57">
        <v>6800</v>
      </c>
      <c r="AA57">
        <v>563668.93999999994</v>
      </c>
      <c r="AB57">
        <v>478278.74</v>
      </c>
      <c r="AE57" s="56">
        <f t="shared" si="5"/>
        <v>1320685.98</v>
      </c>
      <c r="AF57" s="184">
        <f t="shared" si="6"/>
        <v>21886.63</v>
      </c>
      <c r="AG57" s="19">
        <f t="shared" si="7"/>
        <v>1298799.3500000001</v>
      </c>
      <c r="AH57" s="20">
        <f t="shared" si="8"/>
        <v>3276716.4299999997</v>
      </c>
      <c r="AI57" s="14">
        <f t="shared" si="9"/>
        <v>3031886.84</v>
      </c>
      <c r="AJ57" s="24">
        <f t="shared" si="4"/>
        <v>244829.58999999985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2485</v>
      </c>
      <c r="F58">
        <v>334442.98</v>
      </c>
      <c r="G58">
        <v>0</v>
      </c>
      <c r="H58">
        <v>20613.990000000002</v>
      </c>
      <c r="I58">
        <v>3</v>
      </c>
      <c r="J58">
        <v>700113.17</v>
      </c>
      <c r="K58">
        <v>0</v>
      </c>
      <c r="L58">
        <v>23000</v>
      </c>
      <c r="N58">
        <v>26.17</v>
      </c>
      <c r="P58">
        <v>-797787.72</v>
      </c>
      <c r="Q58">
        <v>2075132.5</v>
      </c>
      <c r="R58">
        <v>403661.11</v>
      </c>
      <c r="S58">
        <v>252927</v>
      </c>
      <c r="T58">
        <v>492.41</v>
      </c>
      <c r="U58">
        <v>888867.2</v>
      </c>
      <c r="W58">
        <v>7644</v>
      </c>
      <c r="X58">
        <v>1056227.2</v>
      </c>
      <c r="Y58">
        <v>2640</v>
      </c>
      <c r="Z58">
        <v>9292</v>
      </c>
      <c r="AA58">
        <v>248920.8</v>
      </c>
      <c r="AB58">
        <v>481709.53</v>
      </c>
      <c r="AE58" s="56">
        <f t="shared" si="5"/>
        <v>355056.97</v>
      </c>
      <c r="AF58" s="184">
        <f t="shared" si="6"/>
        <v>23026.17</v>
      </c>
      <c r="AG58" s="19">
        <f t="shared" si="7"/>
        <v>332030.8</v>
      </c>
      <c r="AH58" s="20">
        <f t="shared" si="8"/>
        <v>1553591.72</v>
      </c>
      <c r="AI58" s="14">
        <f t="shared" si="9"/>
        <v>1798789.53</v>
      </c>
      <c r="AJ58" s="24">
        <f t="shared" si="4"/>
        <v>-245197.81000000006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2486</v>
      </c>
      <c r="F59">
        <v>761078.7</v>
      </c>
      <c r="G59">
        <v>0</v>
      </c>
      <c r="H59">
        <v>47543.06</v>
      </c>
      <c r="I59">
        <v>3</v>
      </c>
      <c r="J59">
        <v>321711.83</v>
      </c>
      <c r="K59">
        <v>2950</v>
      </c>
      <c r="L59">
        <v>40876.6</v>
      </c>
      <c r="N59">
        <v>1093.6300000000001</v>
      </c>
      <c r="P59">
        <v>-2438830.0099999998</v>
      </c>
      <c r="Q59">
        <v>3409443.43</v>
      </c>
      <c r="R59">
        <v>568481.26</v>
      </c>
      <c r="S59">
        <v>210000</v>
      </c>
      <c r="T59">
        <v>1507.86</v>
      </c>
      <c r="U59">
        <v>229096.01</v>
      </c>
      <c r="W59">
        <v>366997.6</v>
      </c>
      <c r="X59">
        <v>520455.01</v>
      </c>
      <c r="Y59">
        <v>10080</v>
      </c>
      <c r="Z59">
        <v>4324</v>
      </c>
      <c r="AA59">
        <v>345434.22</v>
      </c>
      <c r="AB59">
        <v>380986.56</v>
      </c>
      <c r="AE59" s="56">
        <f t="shared" si="5"/>
        <v>808621.76</v>
      </c>
      <c r="AF59" s="184">
        <f t="shared" si="6"/>
        <v>44920.229999999996</v>
      </c>
      <c r="AG59" s="19">
        <f t="shared" si="7"/>
        <v>763701.53</v>
      </c>
      <c r="AH59" s="20">
        <f t="shared" si="8"/>
        <v>1376082.73</v>
      </c>
      <c r="AI59" s="14">
        <f t="shared" si="9"/>
        <v>1261279.79</v>
      </c>
      <c r="AJ59" s="24">
        <f t="shared" si="4"/>
        <v>114802.93999999994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2487</v>
      </c>
      <c r="F60">
        <v>1656732.12</v>
      </c>
      <c r="G60">
        <v>0</v>
      </c>
      <c r="H60">
        <v>40026.730000000003</v>
      </c>
      <c r="I60">
        <v>1147908.02</v>
      </c>
      <c r="J60">
        <v>376815.39</v>
      </c>
      <c r="L60">
        <v>29600</v>
      </c>
      <c r="N60">
        <v>0</v>
      </c>
      <c r="P60">
        <v>2342288.59</v>
      </c>
      <c r="Q60">
        <v>280935.62</v>
      </c>
      <c r="R60">
        <v>965872.31</v>
      </c>
      <c r="S60">
        <v>1000128</v>
      </c>
      <c r="T60">
        <v>3364.44</v>
      </c>
      <c r="U60">
        <v>719320</v>
      </c>
      <c r="X60">
        <v>976087</v>
      </c>
      <c r="Y60">
        <v>19844</v>
      </c>
      <c r="AA60">
        <v>962960.4</v>
      </c>
      <c r="AB60">
        <v>161135.29999999999</v>
      </c>
      <c r="AE60" s="56">
        <f t="shared" si="5"/>
        <v>1696758.85</v>
      </c>
      <c r="AF60" s="184">
        <f t="shared" si="6"/>
        <v>29600</v>
      </c>
      <c r="AG60" s="19">
        <f t="shared" si="7"/>
        <v>1667158.85</v>
      </c>
      <c r="AH60" s="20">
        <f t="shared" si="8"/>
        <v>2688684.75</v>
      </c>
      <c r="AI60" s="14">
        <f t="shared" si="9"/>
        <v>2120026.6999999997</v>
      </c>
      <c r="AJ60" s="24">
        <f t="shared" si="4"/>
        <v>568658.05000000028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2488</v>
      </c>
      <c r="F61">
        <v>911691.81</v>
      </c>
      <c r="G61">
        <v>0</v>
      </c>
      <c r="H61">
        <v>70016.990000000005</v>
      </c>
      <c r="I61">
        <v>532789.23</v>
      </c>
      <c r="J61">
        <v>470753.53</v>
      </c>
      <c r="L61">
        <v>56556</v>
      </c>
      <c r="N61">
        <v>3839.93</v>
      </c>
      <c r="P61">
        <v>1296504.05</v>
      </c>
      <c r="Q61">
        <v>179132.84</v>
      </c>
      <c r="R61">
        <v>1338465.7</v>
      </c>
      <c r="S61">
        <v>1494866</v>
      </c>
      <c r="T61">
        <v>2098.46</v>
      </c>
      <c r="U61">
        <v>2141664</v>
      </c>
      <c r="X61">
        <v>2676899</v>
      </c>
      <c r="Y61">
        <v>19504</v>
      </c>
      <c r="AA61">
        <v>1523492.71</v>
      </c>
      <c r="AB61">
        <v>147979.71</v>
      </c>
      <c r="AD61">
        <v>160000</v>
      </c>
      <c r="AE61" s="56">
        <f t="shared" si="5"/>
        <v>981708.80000000005</v>
      </c>
      <c r="AF61" s="184">
        <f t="shared" si="6"/>
        <v>60395.93</v>
      </c>
      <c r="AG61" s="19">
        <f t="shared" si="7"/>
        <v>921312.87</v>
      </c>
      <c r="AH61" s="20">
        <f t="shared" si="8"/>
        <v>4977094.16</v>
      </c>
      <c r="AI61" s="14">
        <f t="shared" si="9"/>
        <v>4527875.42</v>
      </c>
      <c r="AJ61" s="24">
        <f t="shared" si="4"/>
        <v>449218.74000000022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2489</v>
      </c>
      <c r="F62">
        <v>747964.67</v>
      </c>
      <c r="G62">
        <v>0</v>
      </c>
      <c r="H62">
        <v>23604.959999999999</v>
      </c>
      <c r="I62">
        <v>9</v>
      </c>
      <c r="J62">
        <v>142241.19</v>
      </c>
      <c r="L62">
        <v>5000</v>
      </c>
      <c r="N62">
        <v>0</v>
      </c>
      <c r="P62">
        <v>-2496559.46</v>
      </c>
      <c r="Q62">
        <v>2768470.84</v>
      </c>
      <c r="R62">
        <v>906858.26</v>
      </c>
      <c r="S62">
        <v>578868</v>
      </c>
      <c r="T62">
        <v>350.93</v>
      </c>
      <c r="U62">
        <v>791560</v>
      </c>
      <c r="V62">
        <v>100000</v>
      </c>
      <c r="X62">
        <v>1258605</v>
      </c>
      <c r="Y62">
        <v>5580</v>
      </c>
      <c r="AA62">
        <v>330614.09999999998</v>
      </c>
      <c r="AB62">
        <v>45929.65</v>
      </c>
      <c r="AD62">
        <v>100000</v>
      </c>
      <c r="AE62" s="56">
        <f t="shared" si="5"/>
        <v>771569.63</v>
      </c>
      <c r="AF62" s="184">
        <f t="shared" si="6"/>
        <v>5000</v>
      </c>
      <c r="AG62" s="19">
        <f t="shared" si="7"/>
        <v>766569.63</v>
      </c>
      <c r="AH62" s="20">
        <f t="shared" si="8"/>
        <v>2377637.19</v>
      </c>
      <c r="AI62" s="14">
        <f t="shared" si="9"/>
        <v>1740728.75</v>
      </c>
      <c r="AJ62" s="24">
        <f t="shared" si="4"/>
        <v>636908.43999999994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2490</v>
      </c>
      <c r="F63">
        <v>1147173.43</v>
      </c>
      <c r="G63">
        <v>0</v>
      </c>
      <c r="H63">
        <v>147986.62</v>
      </c>
      <c r="I63">
        <v>130673.59</v>
      </c>
      <c r="J63">
        <v>370087.93</v>
      </c>
      <c r="L63">
        <v>13800</v>
      </c>
      <c r="N63">
        <v>4471.62</v>
      </c>
      <c r="P63">
        <v>-1369273.44</v>
      </c>
      <c r="Q63">
        <v>2027508.56</v>
      </c>
      <c r="R63">
        <v>1049032.3799999999</v>
      </c>
      <c r="S63">
        <v>1925922</v>
      </c>
      <c r="T63">
        <v>2258.9299999999998</v>
      </c>
      <c r="U63">
        <v>572946.36</v>
      </c>
      <c r="X63">
        <v>1126944.3600000001</v>
      </c>
      <c r="Y63">
        <v>44723.34</v>
      </c>
      <c r="AA63">
        <v>1145806.21</v>
      </c>
      <c r="AB63">
        <v>113270.93</v>
      </c>
      <c r="AE63" s="56">
        <f t="shared" si="5"/>
        <v>1295160.0499999998</v>
      </c>
      <c r="AF63" s="184">
        <f t="shared" si="6"/>
        <v>18271.62</v>
      </c>
      <c r="AG63" s="19">
        <f t="shared" si="7"/>
        <v>1276888.4299999997</v>
      </c>
      <c r="AH63" s="20">
        <f t="shared" si="8"/>
        <v>3550159.67</v>
      </c>
      <c r="AI63" s="14">
        <f t="shared" si="9"/>
        <v>2430744.8400000003</v>
      </c>
      <c r="AJ63" s="24">
        <f t="shared" si="4"/>
        <v>1119414.8299999996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2491</v>
      </c>
      <c r="F64">
        <v>1213937.4099999999</v>
      </c>
      <c r="G64">
        <v>0</v>
      </c>
      <c r="H64">
        <v>68378.399999999994</v>
      </c>
      <c r="I64">
        <v>1268898.4099999999</v>
      </c>
      <c r="J64">
        <v>330050.34000000003</v>
      </c>
      <c r="L64">
        <v>9170</v>
      </c>
      <c r="N64">
        <v>2710.74</v>
      </c>
      <c r="P64">
        <v>2464798.7799999998</v>
      </c>
      <c r="Q64">
        <v>179132.84</v>
      </c>
      <c r="R64">
        <v>1010958.46</v>
      </c>
      <c r="S64">
        <v>930992</v>
      </c>
      <c r="T64">
        <v>2945.87</v>
      </c>
      <c r="U64">
        <v>194124</v>
      </c>
      <c r="W64">
        <v>100000</v>
      </c>
      <c r="X64">
        <v>694299</v>
      </c>
      <c r="Y64">
        <v>45538</v>
      </c>
      <c r="AA64">
        <v>1005218.88</v>
      </c>
      <c r="AB64">
        <v>168512.25</v>
      </c>
      <c r="AD64">
        <v>100000</v>
      </c>
      <c r="AE64" s="56">
        <f t="shared" si="5"/>
        <v>1282315.8099999998</v>
      </c>
      <c r="AF64" s="184">
        <f t="shared" si="6"/>
        <v>11880.74</v>
      </c>
      <c r="AG64" s="19">
        <f t="shared" si="7"/>
        <v>1270435.0699999998</v>
      </c>
      <c r="AH64" s="20">
        <f t="shared" si="8"/>
        <v>2239020.33</v>
      </c>
      <c r="AI64" s="14">
        <f t="shared" si="9"/>
        <v>2013568.13</v>
      </c>
      <c r="AJ64" s="24">
        <f t="shared" si="4"/>
        <v>225452.20000000019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2492</v>
      </c>
      <c r="F65">
        <v>1025378.58</v>
      </c>
      <c r="G65">
        <v>40184.85</v>
      </c>
      <c r="H65">
        <v>8567.43</v>
      </c>
      <c r="I65">
        <v>891857.16</v>
      </c>
      <c r="J65">
        <v>278069.14</v>
      </c>
      <c r="K65">
        <v>0</v>
      </c>
      <c r="L65">
        <v>43000</v>
      </c>
      <c r="M65">
        <v>61337.11</v>
      </c>
      <c r="N65">
        <v>4454.75</v>
      </c>
      <c r="P65">
        <v>-643246.84</v>
      </c>
      <c r="Q65">
        <v>2752937.45</v>
      </c>
      <c r="R65">
        <v>594186.09</v>
      </c>
      <c r="S65">
        <v>918931</v>
      </c>
      <c r="T65">
        <v>4316.59</v>
      </c>
      <c r="U65">
        <v>1720314</v>
      </c>
      <c r="W65">
        <v>30130</v>
      </c>
      <c r="X65">
        <v>2036943</v>
      </c>
      <c r="Y65">
        <v>4250</v>
      </c>
      <c r="Z65">
        <v>21458</v>
      </c>
      <c r="AA65">
        <v>894843.7</v>
      </c>
      <c r="AB65">
        <v>234808.29</v>
      </c>
      <c r="AD65">
        <v>50000</v>
      </c>
      <c r="AE65" s="56">
        <f t="shared" si="5"/>
        <v>1074130.8599999999</v>
      </c>
      <c r="AF65" s="184">
        <f t="shared" si="6"/>
        <v>108791.86</v>
      </c>
      <c r="AG65" s="19">
        <f t="shared" si="7"/>
        <v>965338.99999999988</v>
      </c>
      <c r="AH65" s="20">
        <f t="shared" si="8"/>
        <v>3267877.6799999997</v>
      </c>
      <c r="AI65" s="14">
        <f t="shared" si="9"/>
        <v>3242302.99</v>
      </c>
      <c r="AJ65" s="24">
        <f t="shared" si="4"/>
        <v>25574.689999999478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2493</v>
      </c>
      <c r="F66">
        <v>721109.25</v>
      </c>
      <c r="G66">
        <v>0</v>
      </c>
      <c r="H66">
        <v>83375.88</v>
      </c>
      <c r="I66">
        <v>320126.52</v>
      </c>
      <c r="J66">
        <v>348694.28</v>
      </c>
      <c r="K66">
        <v>0</v>
      </c>
      <c r="L66">
        <v>0</v>
      </c>
      <c r="M66">
        <v>144791.51</v>
      </c>
      <c r="N66">
        <v>4691</v>
      </c>
      <c r="P66">
        <v>-1730429.52</v>
      </c>
      <c r="Q66">
        <v>3437556.74</v>
      </c>
      <c r="R66">
        <v>511811.29</v>
      </c>
      <c r="S66">
        <v>240166</v>
      </c>
      <c r="T66">
        <v>1841.13</v>
      </c>
      <c r="U66">
        <v>1088758.8</v>
      </c>
      <c r="W66">
        <v>26400</v>
      </c>
      <c r="X66">
        <v>1355160.8</v>
      </c>
      <c r="Y66">
        <v>3360</v>
      </c>
      <c r="Z66">
        <v>11936</v>
      </c>
      <c r="AA66">
        <v>680893</v>
      </c>
      <c r="AB66">
        <v>150931.22</v>
      </c>
      <c r="AD66">
        <v>50000</v>
      </c>
      <c r="AE66" s="56">
        <f t="shared" si="5"/>
        <v>804485.13</v>
      </c>
      <c r="AF66" s="184">
        <f t="shared" si="6"/>
        <v>149482.51</v>
      </c>
      <c r="AG66" s="19">
        <f t="shared" si="7"/>
        <v>655002.62</v>
      </c>
      <c r="AH66" s="20">
        <f t="shared" si="8"/>
        <v>1868977.2200000002</v>
      </c>
      <c r="AI66" s="14">
        <f t="shared" si="9"/>
        <v>2252281.02</v>
      </c>
      <c r="AJ66" s="24">
        <f t="shared" si="4"/>
        <v>-383303.79999999981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2494</v>
      </c>
      <c r="F67">
        <v>568454.05000000005</v>
      </c>
      <c r="G67">
        <v>0</v>
      </c>
      <c r="H67">
        <v>116937.77</v>
      </c>
      <c r="I67">
        <v>1034956.32</v>
      </c>
      <c r="J67">
        <v>258294.06</v>
      </c>
      <c r="K67">
        <v>0</v>
      </c>
      <c r="L67">
        <v>0</v>
      </c>
      <c r="M67">
        <v>76325</v>
      </c>
      <c r="N67">
        <v>9457.02</v>
      </c>
      <c r="P67">
        <v>1763863.78</v>
      </c>
      <c r="Q67">
        <v>785641.8</v>
      </c>
      <c r="R67">
        <v>529229.65</v>
      </c>
      <c r="S67">
        <v>212150</v>
      </c>
      <c r="T67">
        <v>1895</v>
      </c>
      <c r="U67">
        <v>1899241</v>
      </c>
      <c r="W67">
        <v>15000</v>
      </c>
      <c r="X67">
        <v>2196305</v>
      </c>
      <c r="Y67">
        <v>6480</v>
      </c>
      <c r="Z67">
        <v>6992</v>
      </c>
      <c r="AA67">
        <v>877597.32</v>
      </c>
      <c r="AB67">
        <v>176786.73</v>
      </c>
      <c r="AD67">
        <v>50000</v>
      </c>
      <c r="AE67" s="56">
        <f t="shared" si="5"/>
        <v>685391.82000000007</v>
      </c>
      <c r="AF67" s="184">
        <f t="shared" si="6"/>
        <v>85782.02</v>
      </c>
      <c r="AG67" s="19">
        <f t="shared" si="7"/>
        <v>599609.80000000005</v>
      </c>
      <c r="AH67" s="20">
        <f t="shared" si="8"/>
        <v>2657515.65</v>
      </c>
      <c r="AI67" s="14">
        <f t="shared" si="9"/>
        <v>3314161.05</v>
      </c>
      <c r="AJ67" s="24">
        <f t="shared" si="4"/>
        <v>-656645.39999999991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2495</v>
      </c>
      <c r="F68">
        <v>1451062.57</v>
      </c>
      <c r="G68">
        <v>0</v>
      </c>
      <c r="H68">
        <v>128545.24</v>
      </c>
      <c r="I68">
        <v>195954.24</v>
      </c>
      <c r="J68">
        <v>611335.99</v>
      </c>
      <c r="L68">
        <v>3255</v>
      </c>
      <c r="N68">
        <v>8689.0300000000007</v>
      </c>
      <c r="P68">
        <v>915339.41</v>
      </c>
      <c r="R68">
        <v>3509806.11</v>
      </c>
      <c r="T68">
        <v>1801.13</v>
      </c>
      <c r="U68">
        <v>1857142</v>
      </c>
      <c r="X68">
        <v>2583329</v>
      </c>
      <c r="Y68">
        <v>15780</v>
      </c>
      <c r="Z68">
        <v>25001.06</v>
      </c>
      <c r="AA68">
        <v>1055231.79</v>
      </c>
      <c r="AB68">
        <v>87263.79</v>
      </c>
      <c r="AD68">
        <v>142529</v>
      </c>
      <c r="AE68" s="56">
        <f t="shared" si="5"/>
        <v>1579607.81</v>
      </c>
      <c r="AF68" s="184">
        <f t="shared" si="6"/>
        <v>11944.03</v>
      </c>
      <c r="AG68" s="19">
        <f t="shared" si="7"/>
        <v>1567663.78</v>
      </c>
      <c r="AH68" s="20">
        <f t="shared" si="8"/>
        <v>5368749.2400000002</v>
      </c>
      <c r="AI68" s="14">
        <f t="shared" si="9"/>
        <v>3909134.64</v>
      </c>
      <c r="AJ68" s="24">
        <f t="shared" si="4"/>
        <v>1459614.6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2496</v>
      </c>
      <c r="F69">
        <v>1366146.73</v>
      </c>
      <c r="G69">
        <v>0</v>
      </c>
      <c r="H69">
        <v>35771.54</v>
      </c>
      <c r="I69">
        <v>1002384.65</v>
      </c>
      <c r="J69">
        <v>323346.3</v>
      </c>
      <c r="N69">
        <v>9499.81</v>
      </c>
      <c r="P69">
        <v>1938700.11</v>
      </c>
      <c r="R69">
        <v>2280431.36</v>
      </c>
      <c r="T69">
        <v>3341.51</v>
      </c>
      <c r="U69">
        <v>1015588</v>
      </c>
      <c r="X69">
        <v>1378421</v>
      </c>
      <c r="Y69">
        <v>800</v>
      </c>
      <c r="Z69">
        <v>5465.06</v>
      </c>
      <c r="AA69">
        <v>834248.44</v>
      </c>
      <c r="AB69">
        <v>174708.07</v>
      </c>
      <c r="AD69">
        <v>126269</v>
      </c>
      <c r="AE69" s="56">
        <f t="shared" si="5"/>
        <v>1401918.27</v>
      </c>
      <c r="AF69" s="184">
        <f t="shared" si="6"/>
        <v>9499.81</v>
      </c>
      <c r="AG69" s="19">
        <f t="shared" si="7"/>
        <v>1392418.46</v>
      </c>
      <c r="AH69" s="20">
        <f t="shared" si="8"/>
        <v>3299360.8699999996</v>
      </c>
      <c r="AI69" s="14">
        <f t="shared" si="9"/>
        <v>2519911.5699999998</v>
      </c>
      <c r="AJ69" s="24">
        <f t="shared" ref="AJ69:AJ83" si="10">AH69-AI69</f>
        <v>779449.29999999981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2497</v>
      </c>
      <c r="F70">
        <v>826547.73</v>
      </c>
      <c r="G70">
        <v>0</v>
      </c>
      <c r="H70">
        <v>110080.4</v>
      </c>
      <c r="I70">
        <v>301050.13</v>
      </c>
      <c r="J70">
        <v>146706.23000000001</v>
      </c>
      <c r="N70">
        <v>3374.61</v>
      </c>
      <c r="P70">
        <v>838923.78</v>
      </c>
      <c r="R70">
        <v>3203555.91</v>
      </c>
      <c r="T70">
        <v>1839.57</v>
      </c>
      <c r="U70">
        <v>1945113.6000000001</v>
      </c>
      <c r="X70">
        <v>2335622.6</v>
      </c>
      <c r="Y70">
        <v>2700</v>
      </c>
      <c r="AA70">
        <v>2115210.11</v>
      </c>
      <c r="AB70">
        <v>73660.27</v>
      </c>
      <c r="AD70">
        <v>81230</v>
      </c>
      <c r="AE70" s="56">
        <f t="shared" si="5"/>
        <v>936628.13</v>
      </c>
      <c r="AF70" s="184">
        <f t="shared" si="6"/>
        <v>3374.61</v>
      </c>
      <c r="AG70" s="19">
        <f t="shared" si="7"/>
        <v>933253.52</v>
      </c>
      <c r="AH70" s="20">
        <f t="shared" si="8"/>
        <v>5150509.08</v>
      </c>
      <c r="AI70" s="14">
        <f t="shared" si="9"/>
        <v>4608422.9799999995</v>
      </c>
      <c r="AJ70" s="24">
        <f t="shared" si="10"/>
        <v>542086.10000000056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2498</v>
      </c>
      <c r="F71">
        <v>2163077.54</v>
      </c>
      <c r="G71">
        <v>36000</v>
      </c>
      <c r="H71">
        <v>23556</v>
      </c>
      <c r="I71">
        <v>3830902.3</v>
      </c>
      <c r="J71">
        <v>272829.82</v>
      </c>
      <c r="L71">
        <v>15680</v>
      </c>
      <c r="N71">
        <v>5.4</v>
      </c>
      <c r="P71">
        <v>5596154.46</v>
      </c>
      <c r="R71">
        <v>3021111.25</v>
      </c>
      <c r="T71">
        <v>3237.02</v>
      </c>
      <c r="U71">
        <v>1314934.2</v>
      </c>
      <c r="X71">
        <v>1810503.2</v>
      </c>
      <c r="Y71">
        <v>160</v>
      </c>
      <c r="Z71">
        <v>520</v>
      </c>
      <c r="AA71">
        <v>1255121.6499999999</v>
      </c>
      <c r="AB71">
        <v>533735.81999999995</v>
      </c>
      <c r="AD71">
        <v>24716</v>
      </c>
      <c r="AE71" s="56">
        <f t="shared" si="5"/>
        <v>2222633.54</v>
      </c>
      <c r="AF71" s="184">
        <f t="shared" si="6"/>
        <v>15685.4</v>
      </c>
      <c r="AG71" s="19">
        <f t="shared" si="7"/>
        <v>2206948.14</v>
      </c>
      <c r="AH71" s="20">
        <f t="shared" si="8"/>
        <v>4339282.47</v>
      </c>
      <c r="AI71" s="14">
        <f t="shared" si="9"/>
        <v>3624756.6699999995</v>
      </c>
      <c r="AJ71" s="24">
        <f t="shared" si="10"/>
        <v>714525.80000000028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2499</v>
      </c>
      <c r="F72">
        <v>1790460.49</v>
      </c>
      <c r="G72">
        <v>0</v>
      </c>
      <c r="H72">
        <v>39000</v>
      </c>
      <c r="I72">
        <v>1801929.76</v>
      </c>
      <c r="J72">
        <v>373029.21</v>
      </c>
      <c r="M72">
        <v>13000</v>
      </c>
      <c r="N72">
        <v>5348.76</v>
      </c>
      <c r="P72">
        <v>2722603.71</v>
      </c>
      <c r="R72">
        <v>3762526.6</v>
      </c>
      <c r="T72">
        <v>2452.0100000000002</v>
      </c>
      <c r="U72">
        <v>3192916.3</v>
      </c>
      <c r="X72">
        <v>3648261.3</v>
      </c>
      <c r="Y72">
        <v>1680</v>
      </c>
      <c r="Z72">
        <v>4857.0600000000004</v>
      </c>
      <c r="AA72">
        <v>1376891.71</v>
      </c>
      <c r="AB72">
        <v>282469.84999999998</v>
      </c>
      <c r="AD72">
        <v>380268</v>
      </c>
      <c r="AE72" s="56">
        <f t="shared" si="5"/>
        <v>1829460.49</v>
      </c>
      <c r="AF72" s="184">
        <f t="shared" si="6"/>
        <v>18348.760000000002</v>
      </c>
      <c r="AG72" s="19">
        <f t="shared" si="7"/>
        <v>1811111.73</v>
      </c>
      <c r="AH72" s="20">
        <f t="shared" si="8"/>
        <v>6957894.9100000001</v>
      </c>
      <c r="AI72" s="14">
        <f t="shared" si="9"/>
        <v>5694427.9199999999</v>
      </c>
      <c r="AJ72" s="24">
        <f t="shared" si="10"/>
        <v>1263466.9900000002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2500</v>
      </c>
      <c r="F73">
        <v>1175025.44</v>
      </c>
      <c r="G73">
        <v>0</v>
      </c>
      <c r="H73">
        <v>10594.53</v>
      </c>
      <c r="I73">
        <v>431577.99</v>
      </c>
      <c r="J73">
        <v>391612.05</v>
      </c>
      <c r="N73">
        <v>9829.3700000000008</v>
      </c>
      <c r="P73">
        <v>1531115.57</v>
      </c>
      <c r="R73">
        <v>2362598.39</v>
      </c>
      <c r="T73">
        <v>2134.5500000000002</v>
      </c>
      <c r="U73">
        <v>1103908</v>
      </c>
      <c r="X73">
        <v>1633373</v>
      </c>
      <c r="Y73">
        <v>2900</v>
      </c>
      <c r="Z73">
        <v>3000</v>
      </c>
      <c r="AA73">
        <v>1208404.04</v>
      </c>
      <c r="AB73">
        <v>100977.83</v>
      </c>
      <c r="AD73">
        <v>52121</v>
      </c>
      <c r="AE73" s="56">
        <f t="shared" si="5"/>
        <v>1185619.97</v>
      </c>
      <c r="AF73" s="184">
        <f t="shared" si="6"/>
        <v>9829.3700000000008</v>
      </c>
      <c r="AG73" s="19">
        <f t="shared" si="7"/>
        <v>1175790.5999999999</v>
      </c>
      <c r="AH73" s="20">
        <f t="shared" si="8"/>
        <v>3468640.94</v>
      </c>
      <c r="AI73" s="14">
        <f t="shared" si="9"/>
        <v>3000775.87</v>
      </c>
      <c r="AJ73" s="24">
        <f t="shared" si="10"/>
        <v>467865.06999999983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2501</v>
      </c>
      <c r="F74">
        <v>631968.82999999996</v>
      </c>
      <c r="G74">
        <v>0</v>
      </c>
      <c r="H74">
        <v>43862.7</v>
      </c>
      <c r="I74">
        <v>764264.99</v>
      </c>
      <c r="J74">
        <v>392183.59</v>
      </c>
      <c r="K74">
        <v>162</v>
      </c>
      <c r="L74">
        <v>4687.8100000000004</v>
      </c>
      <c r="N74">
        <v>35998.379999999997</v>
      </c>
      <c r="P74">
        <v>1573196.04</v>
      </c>
      <c r="R74">
        <v>1892297.44</v>
      </c>
      <c r="T74">
        <v>4279.13</v>
      </c>
      <c r="U74">
        <v>703922.48</v>
      </c>
      <c r="X74">
        <v>1399704.48</v>
      </c>
      <c r="AA74">
        <v>810640.62</v>
      </c>
      <c r="AB74">
        <v>131182.07</v>
      </c>
      <c r="AD74">
        <v>40736</v>
      </c>
      <c r="AE74" s="56">
        <f t="shared" si="5"/>
        <v>675831.52999999991</v>
      </c>
      <c r="AF74" s="184">
        <f t="shared" si="6"/>
        <v>40848.189999999995</v>
      </c>
      <c r="AG74" s="19">
        <f t="shared" si="7"/>
        <v>634983.34</v>
      </c>
      <c r="AH74" s="20">
        <f t="shared" si="8"/>
        <v>2600499.0499999998</v>
      </c>
      <c r="AI74" s="14">
        <f t="shared" si="9"/>
        <v>2382263.17</v>
      </c>
      <c r="AJ74" s="24">
        <f t="shared" si="10"/>
        <v>218235.87999999989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2502</v>
      </c>
      <c r="F75">
        <v>1070604.8999999999</v>
      </c>
      <c r="G75">
        <v>173630.47</v>
      </c>
      <c r="H75">
        <v>28350.71</v>
      </c>
      <c r="I75">
        <v>1147298.3</v>
      </c>
      <c r="J75">
        <v>954611.88</v>
      </c>
      <c r="L75">
        <v>8668.69</v>
      </c>
      <c r="N75">
        <v>3882.23</v>
      </c>
      <c r="P75">
        <v>1501891.29</v>
      </c>
      <c r="Q75">
        <v>2174520.91</v>
      </c>
      <c r="R75">
        <v>1382010</v>
      </c>
      <c r="S75">
        <v>687415</v>
      </c>
      <c r="T75">
        <v>2460.41</v>
      </c>
      <c r="U75">
        <v>1012211.61</v>
      </c>
      <c r="X75">
        <v>1599954.61</v>
      </c>
      <c r="Y75">
        <v>2000</v>
      </c>
      <c r="Z75">
        <v>34544</v>
      </c>
      <c r="AA75">
        <v>1147588.6599999999</v>
      </c>
      <c r="AB75">
        <v>512002.14</v>
      </c>
      <c r="AD75">
        <v>102474.47</v>
      </c>
      <c r="AE75" s="56">
        <f t="shared" si="5"/>
        <v>1272586.0799999998</v>
      </c>
      <c r="AF75" s="184">
        <f t="shared" si="6"/>
        <v>12550.92</v>
      </c>
      <c r="AG75" s="19">
        <f t="shared" si="7"/>
        <v>1260035.1599999999</v>
      </c>
      <c r="AH75" s="20">
        <f t="shared" si="8"/>
        <v>3084097.02</v>
      </c>
      <c r="AI75" s="14">
        <f t="shared" si="9"/>
        <v>3398563.8800000004</v>
      </c>
      <c r="AJ75" s="24">
        <f t="shared" si="10"/>
        <v>-314466.86000000034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2503</v>
      </c>
      <c r="F76">
        <v>1170892.3500000001</v>
      </c>
      <c r="G76">
        <v>129699.5</v>
      </c>
      <c r="H76">
        <v>87939.78</v>
      </c>
      <c r="I76">
        <v>653107.56999999995</v>
      </c>
      <c r="J76">
        <v>413183.32</v>
      </c>
      <c r="L76">
        <v>25505</v>
      </c>
      <c r="N76">
        <v>5580.04</v>
      </c>
      <c r="P76">
        <v>2032023.57</v>
      </c>
      <c r="R76">
        <v>2070621.47</v>
      </c>
      <c r="S76">
        <v>409500</v>
      </c>
      <c r="T76">
        <v>1644.04</v>
      </c>
      <c r="U76">
        <v>1587012</v>
      </c>
      <c r="W76">
        <v>0.01</v>
      </c>
      <c r="X76">
        <v>2363890</v>
      </c>
      <c r="Y76">
        <v>30980</v>
      </c>
      <c r="Z76">
        <v>14957</v>
      </c>
      <c r="AA76">
        <v>984096.7</v>
      </c>
      <c r="AB76">
        <v>228613.31</v>
      </c>
      <c r="AD76">
        <v>54526.6</v>
      </c>
      <c r="AE76" s="56">
        <f t="shared" si="5"/>
        <v>1388531.6300000001</v>
      </c>
      <c r="AF76" s="184">
        <f t="shared" si="6"/>
        <v>31085.040000000001</v>
      </c>
      <c r="AG76" s="19">
        <f t="shared" si="7"/>
        <v>1357446.59</v>
      </c>
      <c r="AH76" s="20">
        <f t="shared" si="8"/>
        <v>4068777.5199999996</v>
      </c>
      <c r="AI76" s="14">
        <f t="shared" si="9"/>
        <v>3677063.6100000003</v>
      </c>
      <c r="AJ76" s="24">
        <f t="shared" si="10"/>
        <v>391713.90999999922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2504</v>
      </c>
      <c r="F77">
        <v>807004.2</v>
      </c>
      <c r="G77">
        <v>1835</v>
      </c>
      <c r="H77">
        <v>24228</v>
      </c>
      <c r="I77">
        <v>4697.08</v>
      </c>
      <c r="J77">
        <v>110139.9</v>
      </c>
      <c r="L77">
        <v>13388.39</v>
      </c>
      <c r="N77">
        <v>0</v>
      </c>
      <c r="P77">
        <v>829275.73</v>
      </c>
      <c r="R77">
        <v>807218.06</v>
      </c>
      <c r="S77">
        <v>15000</v>
      </c>
      <c r="T77">
        <v>1579.63</v>
      </c>
      <c r="U77">
        <v>608356</v>
      </c>
      <c r="X77">
        <v>787171</v>
      </c>
      <c r="Y77">
        <v>1840</v>
      </c>
      <c r="Z77">
        <v>6760</v>
      </c>
      <c r="AA77">
        <v>474187.64</v>
      </c>
      <c r="AB77">
        <v>56051.19</v>
      </c>
      <c r="AD77">
        <v>903.8</v>
      </c>
      <c r="AE77" s="56">
        <f t="shared" ref="AE77:AE86" si="11">SUM(F77:H77)</f>
        <v>833067.2</v>
      </c>
      <c r="AF77" s="184">
        <f t="shared" ref="AF77:AF86" si="12">SUM(K77:N77)</f>
        <v>13388.39</v>
      </c>
      <c r="AG77" s="19">
        <f t="shared" ref="AG77:AG86" si="13">AE77-AF77</f>
        <v>819678.80999999994</v>
      </c>
      <c r="AH77" s="20">
        <f t="shared" ref="AH77:AH86" si="14">SUM(R77:W77)</f>
        <v>1432153.69</v>
      </c>
      <c r="AI77" s="14">
        <f t="shared" ref="AI77:AI86" si="15">SUM(X77:AD77)</f>
        <v>1326913.6300000001</v>
      </c>
      <c r="AJ77" s="24">
        <f t="shared" si="10"/>
        <v>105240.05999999982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2505</v>
      </c>
      <c r="F78">
        <v>1153403.52</v>
      </c>
      <c r="G78">
        <v>119449.54</v>
      </c>
      <c r="H78">
        <v>42200</v>
      </c>
      <c r="I78">
        <v>513083.12</v>
      </c>
      <c r="J78">
        <v>85595.58</v>
      </c>
      <c r="L78">
        <v>16906</v>
      </c>
      <c r="N78">
        <v>3057.69</v>
      </c>
      <c r="P78">
        <v>1252947.57</v>
      </c>
      <c r="R78">
        <v>1320632.68</v>
      </c>
      <c r="S78">
        <v>770622</v>
      </c>
      <c r="T78">
        <v>1049.8399999999999</v>
      </c>
      <c r="U78">
        <v>1480276</v>
      </c>
      <c r="X78">
        <v>1992149</v>
      </c>
      <c r="Y78">
        <v>4020</v>
      </c>
      <c r="Z78">
        <v>13048</v>
      </c>
      <c r="AA78">
        <v>761060.53</v>
      </c>
      <c r="AB78">
        <v>144658.19</v>
      </c>
      <c r="AD78">
        <v>16824.3</v>
      </c>
      <c r="AE78" s="56">
        <f t="shared" si="11"/>
        <v>1315053.06</v>
      </c>
      <c r="AF78" s="184">
        <f t="shared" si="12"/>
        <v>19963.689999999999</v>
      </c>
      <c r="AG78" s="19">
        <f t="shared" si="13"/>
        <v>1295089.3700000001</v>
      </c>
      <c r="AH78" s="20">
        <f t="shared" si="14"/>
        <v>3572580.52</v>
      </c>
      <c r="AI78" s="14">
        <f t="shared" si="15"/>
        <v>2931760.02</v>
      </c>
      <c r="AJ78" s="24">
        <f t="shared" si="10"/>
        <v>640820.5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2506</v>
      </c>
      <c r="F79">
        <v>900191.27</v>
      </c>
      <c r="G79">
        <v>172910.5</v>
      </c>
      <c r="H79">
        <v>7000</v>
      </c>
      <c r="I79">
        <v>1313944.25</v>
      </c>
      <c r="J79">
        <v>681682.03</v>
      </c>
      <c r="L79">
        <v>11600</v>
      </c>
      <c r="N79">
        <v>4867.6499999999996</v>
      </c>
      <c r="P79">
        <v>3131042.16</v>
      </c>
      <c r="R79">
        <v>1439502.24</v>
      </c>
      <c r="S79">
        <v>569</v>
      </c>
      <c r="T79">
        <v>2071.59</v>
      </c>
      <c r="U79">
        <v>1370040</v>
      </c>
      <c r="X79">
        <v>1754675</v>
      </c>
      <c r="Y79">
        <v>30672</v>
      </c>
      <c r="Z79">
        <v>18088</v>
      </c>
      <c r="AA79">
        <v>692193.97</v>
      </c>
      <c r="AB79">
        <v>277979.62</v>
      </c>
      <c r="AD79">
        <v>110356</v>
      </c>
      <c r="AE79" s="56">
        <f t="shared" si="11"/>
        <v>1080101.77</v>
      </c>
      <c r="AF79" s="184">
        <f t="shared" si="12"/>
        <v>16467.650000000001</v>
      </c>
      <c r="AG79" s="19">
        <f t="shared" si="13"/>
        <v>1063634.1200000001</v>
      </c>
      <c r="AH79" s="20">
        <f t="shared" si="14"/>
        <v>2812182.83</v>
      </c>
      <c r="AI79" s="14">
        <f t="shared" si="15"/>
        <v>2883964.59</v>
      </c>
      <c r="AJ79" s="24">
        <f t="shared" si="10"/>
        <v>-71781.759999999776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2507</v>
      </c>
      <c r="F80">
        <v>1901049.64</v>
      </c>
      <c r="G80">
        <v>165476.56</v>
      </c>
      <c r="H80">
        <v>9598.8700000000008</v>
      </c>
      <c r="I80">
        <v>92706.49</v>
      </c>
      <c r="J80">
        <v>57395.87</v>
      </c>
      <c r="L80">
        <v>13400</v>
      </c>
      <c r="N80">
        <v>0</v>
      </c>
      <c r="P80">
        <v>1065132.8899999999</v>
      </c>
      <c r="R80">
        <v>844188.34</v>
      </c>
      <c r="S80">
        <v>1182844</v>
      </c>
      <c r="T80">
        <v>1740.45</v>
      </c>
      <c r="U80">
        <v>833088.67</v>
      </c>
      <c r="X80">
        <v>986848.66</v>
      </c>
      <c r="Y80">
        <v>7730</v>
      </c>
      <c r="Z80">
        <v>13052</v>
      </c>
      <c r="AA80">
        <v>633863.05000000005</v>
      </c>
      <c r="AB80">
        <v>53729.31</v>
      </c>
      <c r="AD80">
        <v>18943.900000000001</v>
      </c>
      <c r="AE80" s="56">
        <f t="shared" si="11"/>
        <v>2076125.07</v>
      </c>
      <c r="AF80" s="184">
        <f t="shared" si="12"/>
        <v>13400</v>
      </c>
      <c r="AG80" s="19">
        <f t="shared" si="13"/>
        <v>2062725.07</v>
      </c>
      <c r="AH80" s="20">
        <f t="shared" si="14"/>
        <v>2861861.46</v>
      </c>
      <c r="AI80" s="14">
        <f t="shared" si="15"/>
        <v>1714166.92</v>
      </c>
      <c r="AJ80" s="24">
        <f t="shared" si="10"/>
        <v>1147694.54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2508</v>
      </c>
      <c r="F81">
        <v>283061.39</v>
      </c>
      <c r="G81">
        <v>0</v>
      </c>
      <c r="H81">
        <v>10338.08</v>
      </c>
      <c r="I81">
        <v>243230.83</v>
      </c>
      <c r="J81">
        <v>190710.47</v>
      </c>
      <c r="N81">
        <v>0</v>
      </c>
      <c r="P81">
        <v>505792.18</v>
      </c>
      <c r="Q81">
        <v>300000</v>
      </c>
      <c r="R81">
        <v>564826.31999999995</v>
      </c>
      <c r="S81">
        <v>301492</v>
      </c>
      <c r="T81">
        <v>660.76</v>
      </c>
      <c r="U81">
        <v>662874</v>
      </c>
      <c r="X81">
        <v>1028028</v>
      </c>
      <c r="Y81">
        <v>38670</v>
      </c>
      <c r="AA81">
        <v>403128.34</v>
      </c>
      <c r="AB81">
        <v>135478.15</v>
      </c>
      <c r="AD81">
        <v>3000</v>
      </c>
      <c r="AE81" s="56">
        <f t="shared" si="11"/>
        <v>293399.47000000003</v>
      </c>
      <c r="AF81" s="184">
        <f t="shared" si="12"/>
        <v>0</v>
      </c>
      <c r="AG81" s="19">
        <f t="shared" si="13"/>
        <v>293399.47000000003</v>
      </c>
      <c r="AH81" s="20">
        <f t="shared" si="14"/>
        <v>1529853.08</v>
      </c>
      <c r="AI81" s="14">
        <f t="shared" si="15"/>
        <v>1608304.49</v>
      </c>
      <c r="AJ81" s="24">
        <f t="shared" si="10"/>
        <v>-78451.409999999916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2509</v>
      </c>
      <c r="F82">
        <v>456509.37</v>
      </c>
      <c r="G82">
        <v>0</v>
      </c>
      <c r="H82">
        <v>10099.620000000001</v>
      </c>
      <c r="I82">
        <v>702509.71</v>
      </c>
      <c r="J82">
        <v>111760.89</v>
      </c>
      <c r="N82">
        <v>3307</v>
      </c>
      <c r="P82">
        <v>-245887.26</v>
      </c>
      <c r="Q82">
        <v>1891769.64</v>
      </c>
      <c r="R82">
        <v>588266.78</v>
      </c>
      <c r="S82">
        <v>237072</v>
      </c>
      <c r="T82">
        <v>1123.48</v>
      </c>
      <c r="U82">
        <v>734587</v>
      </c>
      <c r="W82">
        <v>24000</v>
      </c>
      <c r="X82">
        <v>1097088.67</v>
      </c>
      <c r="Y82">
        <v>25448</v>
      </c>
      <c r="AA82">
        <v>419125.52</v>
      </c>
      <c r="AB82">
        <v>411696.86</v>
      </c>
      <c r="AE82" s="56">
        <f t="shared" si="11"/>
        <v>466608.99</v>
      </c>
      <c r="AF82" s="184">
        <f t="shared" si="12"/>
        <v>3307</v>
      </c>
      <c r="AG82" s="19">
        <f t="shared" si="13"/>
        <v>463301.99</v>
      </c>
      <c r="AH82" s="20">
        <f t="shared" si="14"/>
        <v>1585049.26</v>
      </c>
      <c r="AI82" s="14">
        <f t="shared" si="15"/>
        <v>1953359.0499999998</v>
      </c>
      <c r="AJ82" s="24">
        <f t="shared" si="10"/>
        <v>-368309.7899999998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2510</v>
      </c>
      <c r="F83">
        <v>107369.78</v>
      </c>
      <c r="G83">
        <v>0</v>
      </c>
      <c r="H83">
        <v>7144.7</v>
      </c>
      <c r="I83">
        <v>667810.13</v>
      </c>
      <c r="J83">
        <v>584960.88</v>
      </c>
      <c r="N83">
        <v>0</v>
      </c>
      <c r="P83">
        <v>-818681.07</v>
      </c>
      <c r="Q83">
        <v>1862215.28</v>
      </c>
      <c r="R83">
        <v>1237452.6200000001</v>
      </c>
      <c r="T83">
        <v>96.18</v>
      </c>
      <c r="U83">
        <v>1269529.3</v>
      </c>
      <c r="X83">
        <v>1749823.3</v>
      </c>
      <c r="Y83">
        <v>11916</v>
      </c>
      <c r="AA83">
        <v>297831.74</v>
      </c>
      <c r="AB83">
        <v>120728.78</v>
      </c>
      <c r="AD83">
        <v>3027</v>
      </c>
      <c r="AE83" s="56">
        <f t="shared" si="11"/>
        <v>114514.48</v>
      </c>
      <c r="AF83" s="184">
        <f t="shared" si="12"/>
        <v>0</v>
      </c>
      <c r="AG83" s="19">
        <f t="shared" si="13"/>
        <v>114514.48</v>
      </c>
      <c r="AH83" s="20">
        <f t="shared" si="14"/>
        <v>2507078.1</v>
      </c>
      <c r="AI83" s="14">
        <f t="shared" si="15"/>
        <v>2183326.8199999998</v>
      </c>
      <c r="AJ83" s="24">
        <f t="shared" si="10"/>
        <v>323751.28000000026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2511</v>
      </c>
      <c r="F84">
        <v>235851.89</v>
      </c>
      <c r="G84">
        <v>0</v>
      </c>
      <c r="H84">
        <v>20927.939999999999</v>
      </c>
      <c r="I84">
        <v>184254.02</v>
      </c>
      <c r="J84">
        <v>129699.43</v>
      </c>
      <c r="N84">
        <v>484</v>
      </c>
      <c r="P84">
        <v>-1401456.23</v>
      </c>
      <c r="Q84">
        <v>2000000</v>
      </c>
      <c r="R84">
        <v>506344.04</v>
      </c>
      <c r="T84">
        <v>396.25</v>
      </c>
      <c r="U84">
        <v>1161630.5</v>
      </c>
      <c r="W84">
        <v>2000</v>
      </c>
      <c r="X84">
        <v>1315587.5</v>
      </c>
      <c r="Y84">
        <v>31195</v>
      </c>
      <c r="AA84">
        <v>287960</v>
      </c>
      <c r="AB84">
        <v>60922.78</v>
      </c>
      <c r="AD84">
        <v>3000</v>
      </c>
      <c r="AE84" s="56">
        <f t="shared" si="11"/>
        <v>256779.83000000002</v>
      </c>
      <c r="AF84" s="184">
        <f t="shared" si="12"/>
        <v>484</v>
      </c>
      <c r="AG84" s="19">
        <f t="shared" si="13"/>
        <v>256295.83000000002</v>
      </c>
      <c r="AH84" s="20">
        <f t="shared" si="14"/>
        <v>1670370.79</v>
      </c>
      <c r="AI84" s="14">
        <f t="shared" si="15"/>
        <v>1698665.28</v>
      </c>
      <c r="AJ84" s="24">
        <f>AH84-AI84</f>
        <v>-28294.489999999991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2512</v>
      </c>
      <c r="F85">
        <v>278790.02</v>
      </c>
      <c r="G85">
        <v>0</v>
      </c>
      <c r="H85">
        <v>53067.68</v>
      </c>
      <c r="I85">
        <v>2029467.48</v>
      </c>
      <c r="J85">
        <v>349052.96</v>
      </c>
      <c r="N85">
        <v>1835.04</v>
      </c>
      <c r="P85">
        <v>-789825.99</v>
      </c>
      <c r="Q85">
        <v>4000000</v>
      </c>
      <c r="R85">
        <v>894775.94</v>
      </c>
      <c r="S85">
        <v>75750</v>
      </c>
      <c r="T85">
        <v>314.47000000000003</v>
      </c>
      <c r="U85">
        <v>1235330.6000000001</v>
      </c>
      <c r="X85">
        <v>1531981.6</v>
      </c>
      <c r="Y85">
        <v>66692</v>
      </c>
      <c r="AA85">
        <v>507350.49</v>
      </c>
      <c r="AB85">
        <v>598777.82999999996</v>
      </c>
      <c r="AD85">
        <v>3000</v>
      </c>
      <c r="AE85" s="56">
        <f t="shared" si="11"/>
        <v>331857.7</v>
      </c>
      <c r="AF85" s="184">
        <f t="shared" si="12"/>
        <v>1835.04</v>
      </c>
      <c r="AG85" s="19">
        <f t="shared" si="13"/>
        <v>330022.66000000003</v>
      </c>
      <c r="AH85" s="20">
        <f t="shared" si="14"/>
        <v>2206171.0099999998</v>
      </c>
      <c r="AI85" s="14">
        <f t="shared" si="15"/>
        <v>2707801.92</v>
      </c>
      <c r="AJ85" s="24">
        <f t="shared" ref="AJ85:AJ86" si="16">AH85-AI85</f>
        <v>-501630.91000000015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2"/>
  <sheetViews>
    <sheetView topLeftCell="C1" zoomScale="96" zoomScaleNormal="96" workbookViewId="0">
      <selection sqref="A1:W1048576"/>
    </sheetView>
  </sheetViews>
  <sheetFormatPr defaultRowHeight="13.8" x14ac:dyDescent="0.25"/>
  <cols>
    <col min="1" max="1" width="32.796875" bestFit="1" customWidth="1"/>
  </cols>
  <sheetData>
    <row r="1" spans="1:2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2062</v>
      </c>
      <c r="H1" t="s">
        <v>2065</v>
      </c>
      <c r="I1" t="s">
        <v>2067</v>
      </c>
      <c r="J1" t="s">
        <v>2068</v>
      </c>
      <c r="K1" t="s">
        <v>2070</v>
      </c>
      <c r="L1" t="s">
        <v>2071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2126</v>
      </c>
      <c r="W1" t="s">
        <v>2082</v>
      </c>
    </row>
    <row r="2" spans="1:2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2092</v>
      </c>
      <c r="H2" t="s">
        <v>2095</v>
      </c>
      <c r="I2" t="s">
        <v>2097</v>
      </c>
      <c r="J2" t="s">
        <v>2098</v>
      </c>
      <c r="K2" t="s">
        <v>2100</v>
      </c>
      <c r="L2" t="s">
        <v>2101</v>
      </c>
      <c r="M2" t="s">
        <v>2102</v>
      </c>
      <c r="N2" t="s">
        <v>2103</v>
      </c>
      <c r="O2" t="s">
        <v>2104</v>
      </c>
      <c r="P2" t="s">
        <v>2105</v>
      </c>
      <c r="Q2" t="s">
        <v>2106</v>
      </c>
      <c r="R2" t="s">
        <v>2107</v>
      </c>
      <c r="S2" t="s">
        <v>2108</v>
      </c>
      <c r="T2" t="s">
        <v>2109</v>
      </c>
      <c r="U2" t="s">
        <v>2110</v>
      </c>
      <c r="V2" t="s">
        <v>2134</v>
      </c>
      <c r="W2" t="s">
        <v>2112</v>
      </c>
    </row>
    <row r="3" spans="1:23" x14ac:dyDescent="0.25">
      <c r="A3" t="s">
        <v>2114</v>
      </c>
      <c r="B3">
        <v>20708758.399999999</v>
      </c>
      <c r="C3">
        <v>1191743.1100000001</v>
      </c>
      <c r="D3">
        <v>2439057.48</v>
      </c>
      <c r="E3">
        <v>4839436.67</v>
      </c>
      <c r="F3">
        <v>2417616.6</v>
      </c>
      <c r="G3">
        <v>19100</v>
      </c>
      <c r="H3">
        <v>1442439.27</v>
      </c>
      <c r="I3">
        <v>-10242940.68</v>
      </c>
      <c r="J3">
        <v>39665988.380000003</v>
      </c>
      <c r="K3">
        <v>28367568.77</v>
      </c>
      <c r="L3">
        <v>1580396.56</v>
      </c>
      <c r="M3">
        <v>48573.83</v>
      </c>
      <c r="N3">
        <v>27172303.739999998</v>
      </c>
      <c r="O3">
        <v>1876616.75</v>
      </c>
      <c r="P3">
        <v>37632171.740000002</v>
      </c>
      <c r="Q3">
        <v>163890</v>
      </c>
      <c r="R3">
        <v>45759.4</v>
      </c>
      <c r="S3">
        <v>17441388.879999999</v>
      </c>
      <c r="T3">
        <v>2721242.34</v>
      </c>
      <c r="U3">
        <v>320000</v>
      </c>
      <c r="V3">
        <v>22</v>
      </c>
      <c r="W3">
        <v>8960</v>
      </c>
    </row>
    <row r="4" spans="1:23" x14ac:dyDescent="0.25">
      <c r="A4" t="s">
        <v>2513</v>
      </c>
      <c r="B4">
        <v>303919.25</v>
      </c>
      <c r="C4">
        <v>0</v>
      </c>
      <c r="D4">
        <v>78734.45</v>
      </c>
      <c r="E4">
        <v>2851.27</v>
      </c>
      <c r="F4">
        <v>5046.3100000000004</v>
      </c>
      <c r="H4">
        <v>300</v>
      </c>
      <c r="I4">
        <v>-2074649.05</v>
      </c>
      <c r="J4">
        <v>2454167.9500000002</v>
      </c>
      <c r="K4">
        <v>156285.81</v>
      </c>
      <c r="L4">
        <v>80000</v>
      </c>
      <c r="M4">
        <v>638.54999999999995</v>
      </c>
      <c r="N4">
        <v>794580</v>
      </c>
      <c r="O4">
        <v>684269</v>
      </c>
      <c r="P4">
        <v>1208787</v>
      </c>
      <c r="Q4">
        <v>3200</v>
      </c>
      <c r="R4">
        <v>27970</v>
      </c>
      <c r="S4">
        <v>462417.34</v>
      </c>
      <c r="T4">
        <v>2666.64</v>
      </c>
    </row>
    <row r="5" spans="1:23" x14ac:dyDescent="0.25">
      <c r="A5" t="s">
        <v>2514</v>
      </c>
      <c r="B5">
        <v>200792.09</v>
      </c>
      <c r="D5">
        <v>58561.599999999999</v>
      </c>
      <c r="E5">
        <v>486274.32</v>
      </c>
      <c r="F5">
        <v>47678.18</v>
      </c>
      <c r="H5">
        <v>0</v>
      </c>
      <c r="I5">
        <v>-1443691.26</v>
      </c>
      <c r="J5">
        <v>2340789.7799999998</v>
      </c>
      <c r="K5">
        <v>79656.14</v>
      </c>
      <c r="L5">
        <v>33800</v>
      </c>
      <c r="M5">
        <v>497.49</v>
      </c>
      <c r="N5">
        <v>731630</v>
      </c>
      <c r="O5">
        <v>668397.75</v>
      </c>
      <c r="P5">
        <v>1181189</v>
      </c>
      <c r="R5">
        <v>14789.4</v>
      </c>
      <c r="S5">
        <v>347514.5</v>
      </c>
      <c r="T5">
        <v>74280.81</v>
      </c>
    </row>
    <row r="6" spans="1:23" x14ac:dyDescent="0.25">
      <c r="A6" t="s">
        <v>2515</v>
      </c>
      <c r="B6">
        <v>1204564.45</v>
      </c>
      <c r="C6">
        <v>0</v>
      </c>
      <c r="D6">
        <v>148342.6</v>
      </c>
      <c r="E6">
        <v>378936.54</v>
      </c>
      <c r="F6">
        <v>299276.19</v>
      </c>
      <c r="H6">
        <v>3463</v>
      </c>
      <c r="I6">
        <v>-274038.96000000002</v>
      </c>
      <c r="J6">
        <v>2227185.62</v>
      </c>
      <c r="K6">
        <v>1486278.48</v>
      </c>
      <c r="M6">
        <v>1934.97</v>
      </c>
      <c r="N6">
        <v>2044820</v>
      </c>
      <c r="P6">
        <v>2418387</v>
      </c>
      <c r="Q6">
        <v>1840</v>
      </c>
      <c r="S6">
        <v>966326.65</v>
      </c>
      <c r="T6">
        <v>71969.679999999993</v>
      </c>
    </row>
    <row r="7" spans="1:23" x14ac:dyDescent="0.25">
      <c r="A7" t="s">
        <v>2516</v>
      </c>
      <c r="B7">
        <v>834809.43</v>
      </c>
      <c r="C7">
        <v>0</v>
      </c>
      <c r="D7">
        <v>269880.33</v>
      </c>
      <c r="E7">
        <v>-49443.81</v>
      </c>
      <c r="F7">
        <v>49513.83</v>
      </c>
      <c r="I7">
        <v>-905535.28</v>
      </c>
      <c r="J7">
        <v>2082417.38</v>
      </c>
      <c r="K7">
        <v>1173978.69</v>
      </c>
      <c r="M7">
        <v>2026.66</v>
      </c>
      <c r="N7">
        <v>1527190</v>
      </c>
      <c r="O7">
        <v>300</v>
      </c>
      <c r="P7">
        <v>1862003</v>
      </c>
      <c r="Q7">
        <v>2464</v>
      </c>
      <c r="S7">
        <v>843111.95</v>
      </c>
      <c r="T7">
        <v>68038.720000000001</v>
      </c>
    </row>
    <row r="8" spans="1:23" x14ac:dyDescent="0.25">
      <c r="A8" t="s">
        <v>2517</v>
      </c>
      <c r="B8">
        <v>1068143.4099999999</v>
      </c>
      <c r="C8">
        <v>0</v>
      </c>
      <c r="D8">
        <v>87043.41</v>
      </c>
      <c r="E8">
        <v>4</v>
      </c>
      <c r="F8">
        <v>412398.33</v>
      </c>
      <c r="H8">
        <v>1070.0899999999999</v>
      </c>
      <c r="I8">
        <v>-281072.48</v>
      </c>
      <c r="J8">
        <v>2028298.74</v>
      </c>
      <c r="K8">
        <v>1160897</v>
      </c>
      <c r="M8">
        <v>2873.28</v>
      </c>
      <c r="N8">
        <v>1610907.74</v>
      </c>
      <c r="P8">
        <v>2034512.74</v>
      </c>
      <c r="Q8">
        <v>13756</v>
      </c>
      <c r="S8">
        <v>870521.2</v>
      </c>
      <c r="T8">
        <v>36595.279999999999</v>
      </c>
    </row>
    <row r="9" spans="1:23" x14ac:dyDescent="0.25">
      <c r="A9" t="s">
        <v>2518</v>
      </c>
      <c r="B9">
        <v>578332.52</v>
      </c>
      <c r="C9">
        <v>0</v>
      </c>
      <c r="D9">
        <v>206690.79</v>
      </c>
      <c r="E9">
        <v>-61412.25</v>
      </c>
      <c r="F9">
        <v>-26686.67</v>
      </c>
      <c r="H9">
        <v>6.9</v>
      </c>
      <c r="I9">
        <v>-2038945.78</v>
      </c>
      <c r="J9">
        <v>2569886.96</v>
      </c>
      <c r="K9">
        <v>1481258.91</v>
      </c>
      <c r="M9">
        <v>3305.63</v>
      </c>
      <c r="N9">
        <v>1765370</v>
      </c>
      <c r="P9">
        <v>2412067</v>
      </c>
      <c r="Q9">
        <v>9795</v>
      </c>
      <c r="S9">
        <v>629020.47</v>
      </c>
      <c r="T9">
        <v>33075.760000000002</v>
      </c>
    </row>
    <row r="10" spans="1:23" x14ac:dyDescent="0.25">
      <c r="A10" t="s">
        <v>2519</v>
      </c>
      <c r="B10">
        <v>875136</v>
      </c>
      <c r="C10">
        <v>0</v>
      </c>
      <c r="D10">
        <v>80929.100000000006</v>
      </c>
      <c r="E10">
        <v>-150818.87</v>
      </c>
      <c r="F10">
        <v>89458.52</v>
      </c>
      <c r="H10">
        <v>0</v>
      </c>
      <c r="I10">
        <v>-757576.09</v>
      </c>
      <c r="J10">
        <v>1423307.83</v>
      </c>
      <c r="K10">
        <v>1288802.1599999999</v>
      </c>
      <c r="M10">
        <v>4103.32</v>
      </c>
      <c r="N10">
        <v>1352800</v>
      </c>
      <c r="P10">
        <v>1798407</v>
      </c>
      <c r="Q10">
        <v>3288</v>
      </c>
      <c r="S10">
        <v>606398.56999999995</v>
      </c>
      <c r="T10">
        <v>8638.9</v>
      </c>
    </row>
    <row r="11" spans="1:23" x14ac:dyDescent="0.25">
      <c r="A11" t="s">
        <v>2520</v>
      </c>
      <c r="B11">
        <v>497639.47</v>
      </c>
      <c r="C11">
        <v>23000</v>
      </c>
      <c r="D11">
        <v>43578.32</v>
      </c>
      <c r="E11">
        <v>128507</v>
      </c>
      <c r="F11">
        <v>59295.05</v>
      </c>
      <c r="H11">
        <v>198.5</v>
      </c>
      <c r="I11">
        <v>-1808484.81</v>
      </c>
      <c r="J11">
        <v>2154589.06</v>
      </c>
      <c r="K11">
        <v>1514673.75</v>
      </c>
      <c r="L11">
        <v>78922</v>
      </c>
      <c r="M11">
        <v>728.72</v>
      </c>
      <c r="N11">
        <v>1906680</v>
      </c>
      <c r="O11">
        <v>121000</v>
      </c>
      <c r="P11">
        <v>2337185.27</v>
      </c>
      <c r="S11">
        <v>831081.58</v>
      </c>
      <c r="T11">
        <v>8020.53</v>
      </c>
      <c r="U11">
        <v>40000</v>
      </c>
    </row>
    <row r="12" spans="1:23" x14ac:dyDescent="0.25">
      <c r="A12" t="s">
        <v>2521</v>
      </c>
      <c r="B12">
        <v>287210.92</v>
      </c>
      <c r="C12">
        <v>0</v>
      </c>
      <c r="D12">
        <v>63964.160000000003</v>
      </c>
      <c r="E12">
        <v>4</v>
      </c>
      <c r="F12">
        <v>63991.08</v>
      </c>
      <c r="I12">
        <v>30946.17</v>
      </c>
      <c r="J12">
        <v>266818</v>
      </c>
      <c r="K12">
        <v>1246897.3799999999</v>
      </c>
      <c r="L12">
        <v>92764</v>
      </c>
      <c r="M12">
        <v>571.45000000000005</v>
      </c>
      <c r="N12">
        <v>1985840</v>
      </c>
      <c r="O12">
        <v>28000</v>
      </c>
      <c r="P12">
        <v>2430595</v>
      </c>
      <c r="Q12">
        <v>12406</v>
      </c>
      <c r="R12">
        <v>3000</v>
      </c>
      <c r="S12">
        <v>747421.36</v>
      </c>
      <c r="T12">
        <v>3244.48</v>
      </c>
      <c r="U12">
        <v>40000</v>
      </c>
    </row>
    <row r="13" spans="1:23" x14ac:dyDescent="0.25">
      <c r="A13" t="s">
        <v>2522</v>
      </c>
      <c r="B13">
        <v>135217.82999999999</v>
      </c>
      <c r="C13">
        <v>0</v>
      </c>
      <c r="D13">
        <v>82857.48</v>
      </c>
      <c r="E13">
        <v>3</v>
      </c>
      <c r="F13">
        <v>8736.9</v>
      </c>
      <c r="I13">
        <v>-2262752.5499999998</v>
      </c>
      <c r="J13">
        <v>2543552.06</v>
      </c>
      <c r="K13">
        <v>1324726.76</v>
      </c>
      <c r="L13">
        <v>268259.56</v>
      </c>
      <c r="M13">
        <v>638.32000000000005</v>
      </c>
      <c r="N13">
        <v>546400</v>
      </c>
      <c r="O13">
        <v>100000</v>
      </c>
      <c r="P13">
        <v>1215587.44</v>
      </c>
      <c r="S13">
        <v>1019232.62</v>
      </c>
      <c r="T13">
        <v>19188.88</v>
      </c>
      <c r="U13">
        <v>40000</v>
      </c>
    </row>
    <row r="14" spans="1:23" x14ac:dyDescent="0.25">
      <c r="A14" t="s">
        <v>2523</v>
      </c>
      <c r="B14">
        <v>313377.06</v>
      </c>
      <c r="C14">
        <v>0</v>
      </c>
      <c r="D14">
        <v>82116.41</v>
      </c>
      <c r="E14">
        <v>2</v>
      </c>
      <c r="F14">
        <v>36280.58</v>
      </c>
      <c r="I14">
        <v>-1277481.8700000001</v>
      </c>
      <c r="J14">
        <v>1708771</v>
      </c>
      <c r="K14">
        <v>1517626.17</v>
      </c>
      <c r="L14">
        <v>146440</v>
      </c>
      <c r="M14">
        <v>1025.67</v>
      </c>
      <c r="N14">
        <v>1492880</v>
      </c>
      <c r="O14">
        <v>28000</v>
      </c>
      <c r="P14">
        <v>2150681.54</v>
      </c>
      <c r="Q14">
        <v>22228</v>
      </c>
      <c r="S14">
        <v>956062.68</v>
      </c>
      <c r="T14">
        <v>16512.7</v>
      </c>
      <c r="U14">
        <v>40000</v>
      </c>
    </row>
    <row r="15" spans="1:23" x14ac:dyDescent="0.25">
      <c r="A15" t="s">
        <v>2524</v>
      </c>
      <c r="B15">
        <v>354799.43</v>
      </c>
      <c r="C15">
        <v>0</v>
      </c>
      <c r="D15">
        <v>38635.69</v>
      </c>
      <c r="E15">
        <v>4</v>
      </c>
      <c r="F15">
        <v>31</v>
      </c>
      <c r="H15">
        <v>0</v>
      </c>
      <c r="I15">
        <v>-428354.83</v>
      </c>
      <c r="J15">
        <v>803987.63</v>
      </c>
      <c r="K15">
        <v>1256037.52</v>
      </c>
      <c r="L15">
        <v>42900</v>
      </c>
      <c r="M15">
        <v>812.49</v>
      </c>
      <c r="N15">
        <v>551280</v>
      </c>
      <c r="O15">
        <v>49150</v>
      </c>
      <c r="P15">
        <v>1140401.1599999999</v>
      </c>
      <c r="Q15">
        <v>4640</v>
      </c>
      <c r="S15">
        <v>697301.53</v>
      </c>
      <c r="T15">
        <v>0</v>
      </c>
      <c r="U15">
        <v>40000</v>
      </c>
    </row>
    <row r="16" spans="1:23" x14ac:dyDescent="0.25">
      <c r="A16" t="s">
        <v>2525</v>
      </c>
      <c r="B16">
        <v>622322.77</v>
      </c>
      <c r="C16">
        <v>0</v>
      </c>
      <c r="D16">
        <v>75251.06</v>
      </c>
      <c r="E16">
        <v>91775.13</v>
      </c>
      <c r="F16">
        <v>159819.44</v>
      </c>
      <c r="H16">
        <v>52.98</v>
      </c>
      <c r="I16">
        <v>-571456.93999999994</v>
      </c>
      <c r="J16">
        <v>1350408.04</v>
      </c>
      <c r="K16">
        <v>1360454.59</v>
      </c>
      <c r="L16">
        <v>114440</v>
      </c>
      <c r="M16">
        <v>1161.08</v>
      </c>
      <c r="N16">
        <v>1485030</v>
      </c>
      <c r="O16">
        <v>14000</v>
      </c>
      <c r="P16">
        <v>1863799.13</v>
      </c>
      <c r="Q16">
        <v>9304</v>
      </c>
      <c r="S16">
        <v>823235.5</v>
      </c>
      <c r="T16">
        <v>68582.720000000001</v>
      </c>
      <c r="U16">
        <v>40000</v>
      </c>
    </row>
    <row r="17" spans="1:23" x14ac:dyDescent="0.25">
      <c r="A17" t="s">
        <v>2526</v>
      </c>
      <c r="B17">
        <v>448371.51</v>
      </c>
      <c r="C17">
        <v>0</v>
      </c>
      <c r="D17">
        <v>38437.11</v>
      </c>
      <c r="E17">
        <v>3</v>
      </c>
      <c r="F17">
        <v>32</v>
      </c>
      <c r="I17">
        <v>-1898982.77</v>
      </c>
      <c r="J17">
        <v>2389700.83</v>
      </c>
      <c r="K17">
        <v>1270964.69</v>
      </c>
      <c r="L17">
        <v>60500</v>
      </c>
      <c r="M17">
        <v>1171.58</v>
      </c>
      <c r="N17">
        <v>774960</v>
      </c>
      <c r="O17">
        <v>18500</v>
      </c>
      <c r="P17">
        <v>1392476.46</v>
      </c>
      <c r="Q17">
        <v>3220</v>
      </c>
      <c r="S17">
        <v>694274.25</v>
      </c>
      <c r="T17">
        <v>0</v>
      </c>
      <c r="U17">
        <v>40000</v>
      </c>
    </row>
    <row r="18" spans="1:23" x14ac:dyDescent="0.25">
      <c r="A18" t="s">
        <v>2527</v>
      </c>
      <c r="B18">
        <v>391070.2</v>
      </c>
      <c r="C18">
        <v>0</v>
      </c>
      <c r="D18">
        <v>46508</v>
      </c>
      <c r="E18">
        <v>21067.67</v>
      </c>
      <c r="F18">
        <v>24511.16</v>
      </c>
      <c r="I18">
        <v>-4836145.3499999996</v>
      </c>
      <c r="J18">
        <v>5385590.1100000003</v>
      </c>
      <c r="K18">
        <v>1172223.02</v>
      </c>
      <c r="L18">
        <v>70300</v>
      </c>
      <c r="M18">
        <v>1059.93</v>
      </c>
      <c r="N18">
        <v>763600</v>
      </c>
      <c r="O18">
        <v>85500</v>
      </c>
      <c r="P18">
        <v>1294976</v>
      </c>
      <c r="Q18">
        <v>3220</v>
      </c>
      <c r="S18">
        <v>808397.46</v>
      </c>
      <c r="T18">
        <v>12377.22</v>
      </c>
      <c r="U18">
        <v>40000</v>
      </c>
    </row>
    <row r="19" spans="1:23" x14ac:dyDescent="0.25">
      <c r="A19" t="s">
        <v>2528</v>
      </c>
      <c r="B19">
        <v>1613777.52</v>
      </c>
      <c r="C19">
        <v>0</v>
      </c>
      <c r="D19">
        <v>179018.7</v>
      </c>
      <c r="E19">
        <v>1916182.4</v>
      </c>
      <c r="F19">
        <v>694600.33</v>
      </c>
      <c r="G19">
        <v>4500</v>
      </c>
      <c r="H19">
        <v>46031.9</v>
      </c>
      <c r="I19">
        <v>4848579.9800000004</v>
      </c>
      <c r="J19">
        <v>1034850.95</v>
      </c>
      <c r="K19">
        <v>2099332.75</v>
      </c>
      <c r="L19">
        <v>53480</v>
      </c>
      <c r="M19">
        <v>2881.83</v>
      </c>
      <c r="N19">
        <v>3005837</v>
      </c>
      <c r="O19">
        <v>18000</v>
      </c>
      <c r="P19">
        <v>3743561</v>
      </c>
      <c r="Q19">
        <v>6000</v>
      </c>
      <c r="S19">
        <v>968156.33</v>
      </c>
      <c r="T19">
        <v>1992195.13</v>
      </c>
      <c r="V19">
        <v>3</v>
      </c>
    </row>
    <row r="20" spans="1:23" x14ac:dyDescent="0.25">
      <c r="A20" t="s">
        <v>2529</v>
      </c>
      <c r="B20">
        <v>1615292.22</v>
      </c>
      <c r="C20">
        <v>0</v>
      </c>
      <c r="D20">
        <v>107850.53</v>
      </c>
      <c r="E20">
        <v>23610.69</v>
      </c>
      <c r="F20">
        <v>48390.68</v>
      </c>
      <c r="G20">
        <v>4600</v>
      </c>
      <c r="H20">
        <v>516389.04</v>
      </c>
      <c r="I20">
        <v>-878467.47</v>
      </c>
      <c r="J20">
        <v>1778360.15</v>
      </c>
      <c r="K20">
        <v>2082155.13</v>
      </c>
      <c r="L20">
        <v>49080</v>
      </c>
      <c r="M20">
        <v>1765.6</v>
      </c>
      <c r="N20">
        <v>1876983.5</v>
      </c>
      <c r="O20">
        <v>24000</v>
      </c>
      <c r="P20">
        <v>2729164.5</v>
      </c>
      <c r="S20">
        <v>896105.33</v>
      </c>
      <c r="T20">
        <v>34444</v>
      </c>
      <c r="V20">
        <v>8</v>
      </c>
    </row>
    <row r="21" spans="1:23" x14ac:dyDescent="0.25">
      <c r="A21" t="s">
        <v>2530</v>
      </c>
      <c r="B21">
        <v>940949.81</v>
      </c>
      <c r="C21">
        <v>0</v>
      </c>
      <c r="D21">
        <v>393332.58</v>
      </c>
      <c r="E21">
        <v>283.26</v>
      </c>
      <c r="F21">
        <v>311162.06</v>
      </c>
      <c r="G21">
        <v>4500</v>
      </c>
      <c r="H21">
        <v>596801.54</v>
      </c>
      <c r="I21">
        <v>-1152408.81</v>
      </c>
      <c r="J21">
        <v>1748544.54</v>
      </c>
      <c r="K21">
        <v>2295010.6800000002</v>
      </c>
      <c r="L21">
        <v>67950</v>
      </c>
      <c r="M21">
        <v>1345.27</v>
      </c>
      <c r="N21">
        <v>1737813</v>
      </c>
      <c r="O21">
        <v>25500</v>
      </c>
      <c r="P21">
        <v>2267179</v>
      </c>
      <c r="Q21">
        <v>32871</v>
      </c>
      <c r="S21">
        <v>1323757.04</v>
      </c>
      <c r="T21">
        <v>46561.47</v>
      </c>
      <c r="W21">
        <v>8960</v>
      </c>
    </row>
    <row r="22" spans="1:23" x14ac:dyDescent="0.25">
      <c r="A22" t="s">
        <v>2531</v>
      </c>
      <c r="B22">
        <v>1024193.31</v>
      </c>
      <c r="C22">
        <v>0</v>
      </c>
      <c r="D22">
        <v>153597.25</v>
      </c>
      <c r="E22">
        <v>1143237.51</v>
      </c>
      <c r="F22">
        <v>79811.320000000007</v>
      </c>
      <c r="G22">
        <v>5500</v>
      </c>
      <c r="H22">
        <v>275440.95</v>
      </c>
      <c r="I22">
        <v>-638868.03</v>
      </c>
      <c r="J22">
        <v>2705484.32</v>
      </c>
      <c r="K22">
        <v>1214577.8500000001</v>
      </c>
      <c r="L22">
        <v>164661</v>
      </c>
      <c r="M22">
        <v>2063</v>
      </c>
      <c r="N22">
        <v>1217702.5</v>
      </c>
      <c r="O22">
        <v>12000</v>
      </c>
      <c r="P22">
        <v>1496096.5</v>
      </c>
      <c r="Q22">
        <v>11512</v>
      </c>
      <c r="S22">
        <v>950257.34</v>
      </c>
      <c r="T22">
        <v>99845.36</v>
      </c>
      <c r="V22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2025-07-17T03:23:13Z</cp:lastPrinted>
  <dcterms:created xsi:type="dcterms:W3CDTF">2018-02-08T06:24:17Z</dcterms:created>
  <dcterms:modified xsi:type="dcterms:W3CDTF">2025-07-17T03:23:30Z</dcterms:modified>
</cp:coreProperties>
</file>