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มีนาคม 2568\"/>
    </mc:Choice>
  </mc:AlternateContent>
  <xr:revisionPtr revIDLastSave="0" documentId="13_ncr:1_{773142BC-00D1-41F7-A1B3-C528B198D444}" xr6:coauthVersionLast="47" xr6:coauthVersionMax="47" xr10:uidLastSave="{00000000-0000-0000-0000-000000000000}"/>
  <bookViews>
    <workbookView xWindow="-108" yWindow="-108" windowWidth="23256" windowHeight="12456" tabRatio="791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นครพนม!$AQ$1:$AR$139</definedName>
    <definedName name="_xlnm._FilterDatabase" localSheetId="1" hidden="1">บึงกาฬ!$A$1:$AP$71</definedName>
    <definedName name="_xlnm._FilterDatabase" localSheetId="5" hidden="1">'เลย '!$A$1:$AK$188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R4" i="30" l="1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M401" i="61" s="1"/>
  <c r="AJ57" i="39"/>
  <c r="AJ58" i="39"/>
  <c r="AJ59" i="39"/>
  <c r="AJ60" i="39"/>
  <c r="AJ61" i="39"/>
  <c r="AJ62" i="39"/>
  <c r="AJ63" i="39"/>
  <c r="AJ64" i="39"/>
  <c r="M411" i="61" s="1"/>
  <c r="AJ65" i="39"/>
  <c r="AJ66" i="39"/>
  <c r="AJ67" i="39"/>
  <c r="AJ68" i="39"/>
  <c r="M417" i="61" s="1"/>
  <c r="AJ69" i="39"/>
  <c r="AJ70" i="39"/>
  <c r="AJ71" i="39"/>
  <c r="AJ72" i="39"/>
  <c r="M421" i="61" s="1"/>
  <c r="AJ73" i="39"/>
  <c r="AJ74" i="39"/>
  <c r="AJ75" i="39"/>
  <c r="AJ76" i="39"/>
  <c r="M425" i="61" s="1"/>
  <c r="AJ77" i="39"/>
  <c r="AJ78" i="39"/>
  <c r="AJ79" i="39"/>
  <c r="AJ80" i="39"/>
  <c r="M431" i="61" s="1"/>
  <c r="AJ81" i="39"/>
  <c r="AJ82" i="39"/>
  <c r="AJ83" i="39"/>
  <c r="AJ84" i="39"/>
  <c r="AJ85" i="39"/>
  <c r="AJ86" i="39"/>
  <c r="AJ87" i="39"/>
  <c r="AJ88" i="39"/>
  <c r="M443" i="61" s="1"/>
  <c r="AJ89" i="39"/>
  <c r="AJ90" i="39"/>
  <c r="AJ91" i="39"/>
  <c r="AJ92" i="39"/>
  <c r="M449" i="61" s="1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L400" i="61" s="1"/>
  <c r="AI56" i="39"/>
  <c r="L401" i="61" s="1"/>
  <c r="AI57" i="39"/>
  <c r="AI58" i="39"/>
  <c r="AI59" i="39"/>
  <c r="AI60" i="39"/>
  <c r="L407" i="61" s="1"/>
  <c r="AI61" i="39"/>
  <c r="AI62" i="39"/>
  <c r="L409" i="61" s="1"/>
  <c r="AI63" i="39"/>
  <c r="L410" i="61" s="1"/>
  <c r="AI64" i="39"/>
  <c r="AI65" i="39"/>
  <c r="AI66" i="39"/>
  <c r="AI67" i="39"/>
  <c r="AI68" i="39"/>
  <c r="L417" i="61" s="1"/>
  <c r="AI69" i="39"/>
  <c r="AI70" i="39"/>
  <c r="AI71" i="39"/>
  <c r="AI72" i="39"/>
  <c r="AI73" i="39"/>
  <c r="AI74" i="39"/>
  <c r="L423" i="61" s="1"/>
  <c r="AI75" i="39"/>
  <c r="L424" i="61" s="1"/>
  <c r="AI76" i="39"/>
  <c r="L425" i="61" s="1"/>
  <c r="AI77" i="39"/>
  <c r="AI78" i="39"/>
  <c r="AI79" i="39"/>
  <c r="L430" i="61" s="1"/>
  <c r="AI80" i="39"/>
  <c r="L431" i="61" s="1"/>
  <c r="AI81" i="39"/>
  <c r="AI82" i="39"/>
  <c r="AI83" i="39"/>
  <c r="AI84" i="39"/>
  <c r="L437" i="61" s="1"/>
  <c r="AI85" i="39"/>
  <c r="AI86" i="39"/>
  <c r="L441" i="61" s="1"/>
  <c r="AI87" i="39"/>
  <c r="L442" i="61" s="1"/>
  <c r="AI88" i="39"/>
  <c r="L443" i="61" s="1"/>
  <c r="AI89" i="39"/>
  <c r="AI90" i="39"/>
  <c r="AI91" i="39"/>
  <c r="AI92" i="39"/>
  <c r="L449" i="61" s="1"/>
  <c r="AI93" i="39"/>
  <c r="AI94" i="39"/>
  <c r="AI95" i="39"/>
  <c r="AI96" i="39"/>
  <c r="AI97" i="39"/>
  <c r="AI98" i="39"/>
  <c r="L457" i="61" s="1"/>
  <c r="AI99" i="39"/>
  <c r="L458" i="61" s="1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F40" i="39"/>
  <c r="AF41" i="39"/>
  <c r="AF42" i="39"/>
  <c r="AF43" i="39"/>
  <c r="AF44" i="39"/>
  <c r="AF45" i="39"/>
  <c r="AF46" i="39"/>
  <c r="AF47" i="39"/>
  <c r="AF48" i="39"/>
  <c r="AF49" i="39"/>
  <c r="AF50" i="39"/>
  <c r="AF51" i="39"/>
  <c r="AF52" i="39"/>
  <c r="AF53" i="39"/>
  <c r="AF54" i="39"/>
  <c r="AF55" i="39"/>
  <c r="AF56" i="39"/>
  <c r="AF57" i="39"/>
  <c r="AF58" i="39"/>
  <c r="AF59" i="39"/>
  <c r="AF60" i="39"/>
  <c r="AF61" i="39"/>
  <c r="AF62" i="39"/>
  <c r="AF63" i="39"/>
  <c r="AF64" i="39"/>
  <c r="AF65" i="39"/>
  <c r="AF66" i="39"/>
  <c r="AF67" i="39"/>
  <c r="AF68" i="39"/>
  <c r="AF69" i="39"/>
  <c r="AF70" i="39"/>
  <c r="AF71" i="39"/>
  <c r="AF72" i="39"/>
  <c r="AF73" i="39"/>
  <c r="AF74" i="39"/>
  <c r="AF75" i="39"/>
  <c r="AF76" i="39"/>
  <c r="AF77" i="39"/>
  <c r="AF78" i="39"/>
  <c r="AF79" i="39"/>
  <c r="AF80" i="39"/>
  <c r="AF81" i="39"/>
  <c r="AF82" i="39"/>
  <c r="AF83" i="39"/>
  <c r="AF84" i="39"/>
  <c r="AF85" i="39"/>
  <c r="AF86" i="39"/>
  <c r="AF87" i="39"/>
  <c r="AF88" i="39"/>
  <c r="AF89" i="39"/>
  <c r="AF90" i="39"/>
  <c r="AF91" i="39"/>
  <c r="AF92" i="39"/>
  <c r="AF93" i="39"/>
  <c r="AF94" i="39"/>
  <c r="AF95" i="39"/>
  <c r="AF96" i="39"/>
  <c r="AF97" i="39"/>
  <c r="AF98" i="39"/>
  <c r="AF99" i="39"/>
  <c r="AF100" i="39"/>
  <c r="AF101" i="39"/>
  <c r="AF102" i="39"/>
  <c r="AF103" i="39"/>
  <c r="AF104" i="39"/>
  <c r="AF105" i="39"/>
  <c r="AF106" i="39"/>
  <c r="AF107" i="39"/>
  <c r="AF108" i="39"/>
  <c r="AF109" i="39"/>
  <c r="AF110" i="39"/>
  <c r="AF111" i="39"/>
  <c r="AF112" i="39"/>
  <c r="AF113" i="39"/>
  <c r="AF114" i="39"/>
  <c r="AF115" i="39"/>
  <c r="AF116" i="39"/>
  <c r="AF117" i="39"/>
  <c r="AF118" i="39"/>
  <c r="AF119" i="39"/>
  <c r="AF120" i="39"/>
  <c r="AF121" i="39"/>
  <c r="AF122" i="39"/>
  <c r="AF123" i="39"/>
  <c r="AF124" i="39"/>
  <c r="AF125" i="39"/>
  <c r="AF126" i="39"/>
  <c r="AF127" i="39"/>
  <c r="AF128" i="39"/>
  <c r="AF129" i="39"/>
  <c r="AF130" i="39"/>
  <c r="AF131" i="39"/>
  <c r="AF132" i="39"/>
  <c r="AF133" i="39"/>
  <c r="AF134" i="39"/>
  <c r="AF135" i="39"/>
  <c r="AF136" i="39"/>
  <c r="AF137" i="39"/>
  <c r="AF138" i="39"/>
  <c r="AF139" i="39"/>
  <c r="AF140" i="39"/>
  <c r="AF141" i="39"/>
  <c r="AF142" i="39"/>
  <c r="AF143" i="39"/>
  <c r="AF144" i="39"/>
  <c r="AF145" i="39"/>
  <c r="AF146" i="39"/>
  <c r="AF147" i="39"/>
  <c r="AF148" i="39"/>
  <c r="AF149" i="39"/>
  <c r="AF150" i="39"/>
  <c r="AF151" i="39"/>
  <c r="AF152" i="39"/>
  <c r="AF153" i="39"/>
  <c r="AF154" i="39"/>
  <c r="AF155" i="39"/>
  <c r="AF156" i="39"/>
  <c r="AF157" i="39"/>
  <c r="AF158" i="39"/>
  <c r="AF159" i="39"/>
  <c r="AF160" i="39"/>
  <c r="AF161" i="39"/>
  <c r="AF162" i="39"/>
  <c r="AF163" i="39"/>
  <c r="AF164" i="39"/>
  <c r="AF165" i="39"/>
  <c r="AF166" i="39"/>
  <c r="AF167" i="39"/>
  <c r="AF168" i="39"/>
  <c r="AF169" i="39"/>
  <c r="AF170" i="39"/>
  <c r="AF171" i="39"/>
  <c r="AF172" i="39"/>
  <c r="AF173" i="39"/>
  <c r="AF174" i="39"/>
  <c r="AF175" i="39"/>
  <c r="AF176" i="39"/>
  <c r="AF177" i="39"/>
  <c r="AF178" i="39"/>
  <c r="AF179" i="39"/>
  <c r="AF180" i="39"/>
  <c r="AF181" i="39"/>
  <c r="AF182" i="39"/>
  <c r="AF183" i="39"/>
  <c r="AF184" i="39"/>
  <c r="AF185" i="39"/>
  <c r="AF186" i="39"/>
  <c r="AF187" i="39"/>
  <c r="AF188" i="39"/>
  <c r="AF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M402" i="61"/>
  <c r="M403" i="61"/>
  <c r="M407" i="61"/>
  <c r="M412" i="61"/>
  <c r="M419" i="61"/>
  <c r="M422" i="61"/>
  <c r="M427" i="61"/>
  <c r="M432" i="61"/>
  <c r="M435" i="61"/>
  <c r="M437" i="61"/>
  <c r="M438" i="61"/>
  <c r="M441" i="61"/>
  <c r="M444" i="61"/>
  <c r="M450" i="61"/>
  <c r="M451" i="61"/>
  <c r="M455" i="61"/>
  <c r="L402" i="61"/>
  <c r="L406" i="61"/>
  <c r="L415" i="61"/>
  <c r="L416" i="61"/>
  <c r="L418" i="61"/>
  <c r="L420" i="61"/>
  <c r="L421" i="61"/>
  <c r="L426" i="61"/>
  <c r="L427" i="61"/>
  <c r="L436" i="61"/>
  <c r="L438" i="61"/>
  <c r="L448" i="61"/>
  <c r="L450" i="61"/>
  <c r="L451" i="61"/>
  <c r="L455" i="61"/>
  <c r="M478" i="61"/>
  <c r="M400" i="61"/>
  <c r="M406" i="61"/>
  <c r="M408" i="61"/>
  <c r="M410" i="61"/>
  <c r="M416" i="61"/>
  <c r="M418" i="61"/>
  <c r="M420" i="61"/>
  <c r="M424" i="61"/>
  <c r="M426" i="61"/>
  <c r="M430" i="61"/>
  <c r="M442" i="61"/>
  <c r="M448" i="61"/>
  <c r="M456" i="61"/>
  <c r="M458" i="61"/>
  <c r="L403" i="61"/>
  <c r="L411" i="61"/>
  <c r="L435" i="61"/>
  <c r="L447" i="61"/>
  <c r="AT113" i="16"/>
  <c r="L419" i="61"/>
  <c r="M409" i="61"/>
  <c r="M423" i="61"/>
  <c r="M436" i="61"/>
  <c r="M447" i="61"/>
  <c r="M457" i="61"/>
  <c r="L408" i="61"/>
  <c r="L412" i="61"/>
  <c r="L422" i="61"/>
  <c r="L432" i="61"/>
  <c r="L444" i="61"/>
  <c r="M415" i="61"/>
  <c r="L456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47" i="61" l="1"/>
  <c r="K441" i="61"/>
  <c r="K435" i="61"/>
  <c r="K419" i="61"/>
  <c r="K409" i="61"/>
  <c r="AT95" i="16"/>
  <c r="AT35" i="16"/>
  <c r="K455" i="61"/>
  <c r="K443" i="61"/>
  <c r="K437" i="61"/>
  <c r="K431" i="61"/>
  <c r="K421" i="61"/>
  <c r="K417" i="61"/>
  <c r="K411" i="61"/>
  <c r="K401" i="61"/>
  <c r="K456" i="61"/>
  <c r="K412" i="61"/>
  <c r="K422" i="61"/>
  <c r="K402" i="61"/>
  <c r="K449" i="61"/>
  <c r="K444" i="61"/>
  <c r="K432" i="61"/>
  <c r="K426" i="61"/>
  <c r="K458" i="61"/>
  <c r="K448" i="61"/>
  <c r="K442" i="61"/>
  <c r="K436" i="61"/>
  <c r="K430" i="61"/>
  <c r="K424" i="61"/>
  <c r="K416" i="61"/>
  <c r="K410" i="61"/>
  <c r="K406" i="61"/>
  <c r="K400" i="61"/>
  <c r="K425" i="61"/>
  <c r="K407" i="61"/>
  <c r="K457" i="61"/>
  <c r="K451" i="61"/>
  <c r="K427" i="61"/>
  <c r="K423" i="61"/>
  <c r="K415" i="61"/>
  <c r="K403" i="61"/>
  <c r="K420" i="61"/>
  <c r="AT20" i="16"/>
  <c r="AC3" i="32"/>
  <c r="AT97" i="16"/>
  <c r="K7" i="61"/>
  <c r="K454" i="61"/>
  <c r="AP9" i="19"/>
  <c r="AP8" i="19"/>
  <c r="AP70" i="19"/>
  <c r="AP68" i="19"/>
  <c r="AP66" i="19"/>
  <c r="AP57" i="19"/>
  <c r="AP54" i="19"/>
  <c r="AP52" i="19"/>
  <c r="AP50" i="19"/>
  <c r="AP41" i="19"/>
  <c r="AP38" i="19"/>
  <c r="AP36" i="19"/>
  <c r="AP34" i="19"/>
  <c r="AP25" i="19"/>
  <c r="AP22" i="19"/>
  <c r="AP20" i="19"/>
  <c r="AP18" i="19"/>
  <c r="AP7" i="19"/>
  <c r="AP71" i="19"/>
  <c r="AP65" i="19"/>
  <c r="AP62" i="19"/>
  <c r="AP60" i="19"/>
  <c r="AP58" i="19"/>
  <c r="AP49" i="19"/>
  <c r="AP46" i="19"/>
  <c r="AP44" i="19"/>
  <c r="AP42" i="19"/>
  <c r="AP33" i="19"/>
  <c r="AP30" i="19"/>
  <c r="AP28" i="19"/>
  <c r="AP26" i="19"/>
  <c r="AP17" i="19"/>
  <c r="AP14" i="19"/>
  <c r="AP12" i="19"/>
  <c r="AP10" i="19"/>
  <c r="AP5" i="19"/>
  <c r="AP63" i="19"/>
  <c r="AP15" i="19"/>
  <c r="AP47" i="19"/>
  <c r="AP39" i="19"/>
  <c r="AP31" i="19"/>
  <c r="AP69" i="19"/>
  <c r="AP61" i="19"/>
  <c r="AP53" i="19"/>
  <c r="AP45" i="19"/>
  <c r="AP37" i="19"/>
  <c r="AP29" i="19"/>
  <c r="AP21" i="19"/>
  <c r="AP13" i="19"/>
  <c r="AP55" i="19"/>
  <c r="AP23" i="19"/>
  <c r="AP67" i="19"/>
  <c r="AP64" i="19"/>
  <c r="AP59" i="19"/>
  <c r="AP56" i="19"/>
  <c r="AP51" i="19"/>
  <c r="AP48" i="19"/>
  <c r="AP43" i="19"/>
  <c r="AP40" i="19"/>
  <c r="AP35" i="19"/>
  <c r="AP32" i="19"/>
  <c r="AP27" i="19"/>
  <c r="AP24" i="19"/>
  <c r="AP19" i="19"/>
  <c r="AP16" i="19"/>
  <c r="AP11" i="19"/>
  <c r="AP6" i="19"/>
  <c r="AL3" i="19"/>
  <c r="AP4" i="19"/>
  <c r="AP3" i="19" s="1"/>
  <c r="AN3" i="19"/>
  <c r="K450" i="61"/>
  <c r="K438" i="61"/>
  <c r="K418" i="61"/>
  <c r="K408" i="61"/>
  <c r="AF3" i="39"/>
  <c r="AQ6" i="16"/>
  <c r="AQ5" i="16"/>
  <c r="AT5" i="16"/>
  <c r="AI3" i="39"/>
  <c r="AG3" i="39"/>
  <c r="AJ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O3" i="16"/>
  <c r="AT4" i="16"/>
  <c r="AT3" i="16" s="1"/>
  <c r="AQ4" i="16"/>
  <c r="M454" i="61"/>
  <c r="L454" i="61"/>
  <c r="L459" i="61" s="1"/>
  <c r="Q443" i="61"/>
  <c r="R443" i="61"/>
  <c r="Q449" i="61"/>
  <c r="Q450" i="61"/>
  <c r="R451" i="61"/>
  <c r="Q451" i="61"/>
  <c r="R449" i="61"/>
  <c r="R450" i="61"/>
  <c r="M6" i="61"/>
  <c r="AE4" i="34"/>
  <c r="AE5" i="34"/>
  <c r="AE6" i="34"/>
  <c r="AE7" i="34"/>
  <c r="AE8" i="34"/>
  <c r="AE9" i="34"/>
  <c r="AE10" i="34"/>
  <c r="AE11" i="34"/>
  <c r="AD3" i="32" l="1"/>
  <c r="AH3" i="39"/>
  <c r="AQ3" i="16"/>
  <c r="K459" i="61"/>
  <c r="AE3" i="34"/>
  <c r="AN3" i="30" l="1"/>
  <c r="AF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K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K103" i="39"/>
  <c r="AK106" i="39"/>
  <c r="AK110" i="39"/>
  <c r="AK111" i="39"/>
  <c r="AK115" i="39"/>
  <c r="AK119" i="39"/>
  <c r="AK122" i="39"/>
  <c r="AK126" i="39"/>
  <c r="AK127" i="39"/>
  <c r="AK130" i="39"/>
  <c r="AK131" i="39"/>
  <c r="AK135" i="39"/>
  <c r="AK139" i="39"/>
  <c r="AK142" i="39"/>
  <c r="AK143" i="39"/>
  <c r="AK146" i="39"/>
  <c r="AK147" i="39"/>
  <c r="AK151" i="39"/>
  <c r="AK155" i="39"/>
  <c r="AK158" i="39"/>
  <c r="AK159" i="39"/>
  <c r="AK162" i="39"/>
  <c r="AK163" i="39"/>
  <c r="AK167" i="39"/>
  <c r="AK171" i="39"/>
  <c r="AK174" i="39"/>
  <c r="AK175" i="39"/>
  <c r="AK178" i="39"/>
  <c r="AK179" i="39"/>
  <c r="AK183" i="39"/>
  <c r="AK187" i="39"/>
  <c r="AK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K186" i="39"/>
  <c r="AK184" i="39"/>
  <c r="AK182" i="39"/>
  <c r="AK180" i="39"/>
  <c r="AK176" i="39"/>
  <c r="AK172" i="39"/>
  <c r="AK170" i="39"/>
  <c r="AK168" i="39"/>
  <c r="AK166" i="39"/>
  <c r="AK164" i="39"/>
  <c r="AK160" i="39"/>
  <c r="AK156" i="39"/>
  <c r="AK154" i="39"/>
  <c r="AK152" i="39"/>
  <c r="AK150" i="39"/>
  <c r="AK148" i="39"/>
  <c r="AK144" i="39"/>
  <c r="AK140" i="39"/>
  <c r="AK138" i="39"/>
  <c r="AK136" i="39"/>
  <c r="AK134" i="39"/>
  <c r="AK132" i="39"/>
  <c r="AK128" i="39"/>
  <c r="AK125" i="39"/>
  <c r="AK124" i="39"/>
  <c r="AK123" i="39"/>
  <c r="AK120" i="39"/>
  <c r="AK118" i="39"/>
  <c r="AK116" i="39"/>
  <c r="AK114" i="39"/>
  <c r="AK112" i="39"/>
  <c r="AK108" i="39"/>
  <c r="AK107" i="39"/>
  <c r="AK104" i="39"/>
  <c r="AK102" i="39"/>
  <c r="AK100" i="39"/>
  <c r="AK98" i="39"/>
  <c r="AK96" i="39"/>
  <c r="AK93" i="39"/>
  <c r="AK92" i="39"/>
  <c r="AK90" i="39"/>
  <c r="AK89" i="39"/>
  <c r="AK85" i="39"/>
  <c r="AK81" i="39"/>
  <c r="AK80" i="39"/>
  <c r="AK77" i="39"/>
  <c r="AK76" i="39"/>
  <c r="AK74" i="39"/>
  <c r="AK71" i="39"/>
  <c r="AK70" i="39"/>
  <c r="AK67" i="39"/>
  <c r="AK66" i="39"/>
  <c r="AK64" i="39"/>
  <c r="AK62" i="39"/>
  <c r="AK58" i="39"/>
  <c r="AK57" i="39"/>
  <c r="AK53" i="39"/>
  <c r="AK51" i="39"/>
  <c r="AK49" i="39"/>
  <c r="AK47" i="39"/>
  <c r="AK43" i="39"/>
  <c r="AK42" i="39"/>
  <c r="AK39" i="39"/>
  <c r="AK38" i="39"/>
  <c r="AK33" i="39"/>
  <c r="AK32" i="39"/>
  <c r="AK29" i="39"/>
  <c r="AK18" i="39"/>
  <c r="AK6" i="39" l="1"/>
  <c r="AK16" i="39"/>
  <c r="AK54" i="39"/>
  <c r="AK79" i="39"/>
  <c r="L352" i="61"/>
  <c r="AK28" i="39"/>
  <c r="AK11" i="39"/>
  <c r="AK22" i="39"/>
  <c r="AK9" i="39"/>
  <c r="AK24" i="39"/>
  <c r="AK36" i="39"/>
  <c r="AK45" i="39"/>
  <c r="AK50" i="39"/>
  <c r="AK60" i="39"/>
  <c r="AK63" i="39"/>
  <c r="AK83" i="39"/>
  <c r="AK87" i="39"/>
  <c r="AK94" i="39"/>
  <c r="AK99" i="39"/>
  <c r="AK5" i="39"/>
  <c r="AK10" i="39"/>
  <c r="AK15" i="39"/>
  <c r="AK21" i="39"/>
  <c r="AK27" i="39"/>
  <c r="AK30" i="39"/>
  <c r="AK46" i="39"/>
  <c r="AK56" i="39"/>
  <c r="AK61" i="39"/>
  <c r="AK69" i="39"/>
  <c r="AK73" i="39"/>
  <c r="AK84" i="39"/>
  <c r="AK95" i="39"/>
  <c r="K153" i="61"/>
  <c r="AK109" i="39"/>
  <c r="AK88" i="39"/>
  <c r="AK78" i="39"/>
  <c r="AK59" i="39"/>
  <c r="AK52" i="39"/>
  <c r="M395" i="61"/>
  <c r="AK44" i="39"/>
  <c r="AK34" i="39"/>
  <c r="L373" i="61"/>
  <c r="AK31" i="39"/>
  <c r="L370" i="61"/>
  <c r="AK25" i="39"/>
  <c r="L362" i="61"/>
  <c r="AK23" i="39"/>
  <c r="L360" i="61"/>
  <c r="AK19" i="39"/>
  <c r="L354" i="61"/>
  <c r="AK13" i="39"/>
  <c r="L346" i="61"/>
  <c r="AK12" i="39"/>
  <c r="L345" i="61"/>
  <c r="AK7" i="39"/>
  <c r="L340" i="61"/>
  <c r="AK101" i="39"/>
  <c r="AK37" i="39"/>
  <c r="M378" i="61"/>
  <c r="AK8" i="39"/>
  <c r="AK72" i="39"/>
  <c r="AK117" i="39"/>
  <c r="AK82" i="39"/>
  <c r="AK65" i="39"/>
  <c r="AK35" i="39"/>
  <c r="M374" i="61"/>
  <c r="AK26" i="39"/>
  <c r="M363" i="61"/>
  <c r="AK20" i="39"/>
  <c r="M357" i="61"/>
  <c r="AK14" i="39"/>
  <c r="M347" i="61"/>
  <c r="AK4" i="39"/>
  <c r="M341" i="61"/>
  <c r="AK48" i="39"/>
  <c r="AK55" i="39"/>
  <c r="AK68" i="39"/>
  <c r="AK75" i="39"/>
  <c r="AK86" i="39"/>
  <c r="AK91" i="39"/>
  <c r="AK97" i="39"/>
  <c r="AK105" i="39"/>
  <c r="AK113" i="39"/>
  <c r="AK121" i="39"/>
  <c r="AK129" i="39"/>
  <c r="AK137" i="39"/>
  <c r="AK145" i="39"/>
  <c r="AK153" i="39"/>
  <c r="AK161" i="39"/>
  <c r="AK169" i="39"/>
  <c r="AK177" i="39"/>
  <c r="AK185" i="39"/>
  <c r="AK40" i="39"/>
  <c r="AK133" i="39"/>
  <c r="AK141" i="39"/>
  <c r="AK149" i="39"/>
  <c r="AK157" i="39"/>
  <c r="AK165" i="39"/>
  <c r="AK173" i="39"/>
  <c r="AK181" i="39"/>
  <c r="AK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K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I4" i="34"/>
  <c r="AI5" i="34"/>
  <c r="AI6" i="34"/>
  <c r="AI7" i="34"/>
  <c r="AI8" i="34"/>
  <c r="AI9" i="34"/>
  <c r="AI10" i="34"/>
  <c r="AI11" i="34"/>
  <c r="AI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S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J5" i="34"/>
  <c r="AJ7" i="34"/>
  <c r="AJ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J29" i="34"/>
  <c r="L483" i="61"/>
  <c r="L484" i="61"/>
  <c r="L485" i="61"/>
  <c r="L486" i="61"/>
  <c r="L487" i="61"/>
  <c r="L488" i="61"/>
  <c r="L489" i="61"/>
  <c r="L490" i="61"/>
  <c r="L491" i="61"/>
  <c r="AJ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J54" i="34"/>
  <c r="L512" i="61"/>
  <c r="L513" i="61"/>
  <c r="L514" i="61"/>
  <c r="L515" i="61"/>
  <c r="L516" i="61"/>
  <c r="AJ60" i="34"/>
  <c r="L520" i="61"/>
  <c r="L521" i="61"/>
  <c r="L522" i="61"/>
  <c r="L523" i="61"/>
  <c r="L527" i="61"/>
  <c r="L528" i="61"/>
  <c r="AJ68" i="34"/>
  <c r="L532" i="61"/>
  <c r="L533" i="61"/>
  <c r="L534" i="61"/>
  <c r="L535" i="61"/>
  <c r="L536" i="61"/>
  <c r="L537" i="61"/>
  <c r="AJ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S57" i="30"/>
  <c r="K736" i="61"/>
  <c r="K659" i="61"/>
  <c r="K593" i="61"/>
  <c r="K727" i="61"/>
  <c r="K685" i="61"/>
  <c r="K651" i="61"/>
  <c r="K617" i="61"/>
  <c r="AS133" i="30"/>
  <c r="K562" i="61"/>
  <c r="K571" i="61"/>
  <c r="K574" i="61"/>
  <c r="K558" i="61"/>
  <c r="K575" i="61"/>
  <c r="K565" i="61"/>
  <c r="K557" i="61"/>
  <c r="K570" i="61"/>
  <c r="K564" i="61"/>
  <c r="AJ6" i="34"/>
  <c r="AJ12" i="34"/>
  <c r="AJ35" i="34"/>
  <c r="AJ10" i="34"/>
  <c r="AJ4" i="34"/>
  <c r="AJ81" i="34"/>
  <c r="AJ65" i="34"/>
  <c r="AJ9" i="34"/>
  <c r="K484" i="61"/>
  <c r="K474" i="61"/>
  <c r="K466" i="61"/>
  <c r="AJ67" i="34"/>
  <c r="AJ27" i="34"/>
  <c r="AJ83" i="34"/>
  <c r="K536" i="61"/>
  <c r="K514" i="61"/>
  <c r="K504" i="61"/>
  <c r="K496" i="61"/>
  <c r="K486" i="61"/>
  <c r="K476" i="61"/>
  <c r="K468" i="61"/>
  <c r="AJ8" i="34"/>
  <c r="AJ51" i="34"/>
  <c r="AJ19" i="34"/>
  <c r="AJ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J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S27" i="30"/>
  <c r="AS116" i="30"/>
  <c r="AS74" i="30"/>
  <c r="K732" i="61"/>
  <c r="K715" i="61"/>
  <c r="K700" i="61"/>
  <c r="K682" i="61"/>
  <c r="K665" i="61"/>
  <c r="K648" i="61"/>
  <c r="AS80" i="30"/>
  <c r="AS17" i="30"/>
  <c r="K731" i="61"/>
  <c r="K714" i="61"/>
  <c r="K699" i="61"/>
  <c r="K681" i="61"/>
  <c r="K664" i="61"/>
  <c r="K639" i="61"/>
  <c r="K629" i="61"/>
  <c r="K622" i="61"/>
  <c r="K613" i="61"/>
  <c r="K597" i="61"/>
  <c r="AS132" i="30"/>
  <c r="AS110" i="30"/>
  <c r="AS95" i="30"/>
  <c r="AS73" i="30"/>
  <c r="AS52" i="30"/>
  <c r="AS36" i="30"/>
  <c r="AS16" i="30"/>
  <c r="K630" i="61"/>
  <c r="K623" i="61"/>
  <c r="K614" i="61"/>
  <c r="K605" i="61"/>
  <c r="K598" i="61"/>
  <c r="K591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8" i="61"/>
  <c r="Q738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3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3" i="61"/>
  <c r="K563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5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R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O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S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P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F3" i="34"/>
  <c r="AH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J3" i="34"/>
  <c r="AG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M3" i="19"/>
  <c r="AM4" i="19"/>
  <c r="AK71" i="19"/>
  <c r="AM71" i="19"/>
  <c r="AK9" i="19"/>
  <c r="AM9" i="19"/>
  <c r="AM6" i="19"/>
  <c r="AK6" i="19"/>
  <c r="AM5" i="19"/>
  <c r="AK5" i="19"/>
  <c r="AK7" i="19"/>
  <c r="AM7" i="19"/>
  <c r="AK4" i="19"/>
  <c r="AK3" i="19"/>
  <c r="AM8" i="19"/>
  <c r="AK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K10" authorId="0" shapeId="0" xr:uid="{D3654513-CD5A-48A3-B407-C409C61971C9}">
      <text>
        <r>
          <rPr>
            <b/>
            <sz val="9"/>
            <color indexed="81"/>
            <rFont val="Tahoma"/>
            <charset val="222"/>
          </rPr>
          <t>HP: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<sst xmlns="http://schemas.openxmlformats.org/spreadsheetml/2006/main" count="13095" uniqueCount="2676">
  <si>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</si>
  <si>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</si>
  <si>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</si>
  <si>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</si>
  <si>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</si>
  <si>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</si>
  <si>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</si>
  <si>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</si>
  <si>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</si>
  <si>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</si>
  <si>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</si>
  <si>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</si>
  <si>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</si>
  <si>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</si>
  <si>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</si>
  <si>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</si>
  <si>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</si>
  <si>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</si>
  <si>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</si>
  <si>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</si>
  <si>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</si>
  <si>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</si>
  <si>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</si>
  <si>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</si>
  <si>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</si>
  <si>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</si>
  <si>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</si>
  <si>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</si>
  <si>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</si>
  <si>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</si>
  <si>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</si>
  <si>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</si>
  <si>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</si>
  <si>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</si>
  <si>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</si>
  <si>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</si>
  <si>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</si>
  <si>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</si>
  <si>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</si>
  <si>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</si>
  <si>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</si>
  <si>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</si>
  <si>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</si>
  <si>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</si>
  <si>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</si>
  <si>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</si>
  <si>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</si>
  <si>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</si>
  <si>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</si>
  <si>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</si>
  <si>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</si>
  <si>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</si>
  <si>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</si>
  <si>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</si>
  <si>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</si>
  <si>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</si>
  <si>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</si>
  <si>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</si>
  <si>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</si>
  <si>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</si>
  <si>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</si>
  <si>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</si>
  <si>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</si>
  <si>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</si>
  <si>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</si>
  <si>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</si>
  <si>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</si>
  <si>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</si>
  <si>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</si>
  <si>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</si>
  <si>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</si>
  <si>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</si>
  <si>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</si>
  <si>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</si>
  <si>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</si>
  <si>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</si>
  <si>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</si>
  <si>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</si>
  <si>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</si>
  <si>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</si>
  <si>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</si>
  <si>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</si>
  <si>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</si>
  <si>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</si>
  <si>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</si>
  <si>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</si>
  <si>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</si>
  <si>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</si>
  <si>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</si>
  <si>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</si>
  <si>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</si>
  <si>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</si>
  <si>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</si>
  <si>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</si>
  <si>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</si>
  <si>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</si>
  <si>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</si>
  <si>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</si>
  <si>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</si>
  <si>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</si>
  <si>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</si>
  <si>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</si>
  <si>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</si>
  <si>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</si>
  <si>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</si>
  <si>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</si>
  <si>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</si>
  <si>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</si>
  <si>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</si>
  <si>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</si>
  <si>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</si>
  <si>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</si>
  <si>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</si>
  <si>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</si>
  <si>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</si>
  <si>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</si>
  <si>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</si>
  <si>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</si>
  <si>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</si>
  <si>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</si>
  <si>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</si>
  <si>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</si>
  <si>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</si>
  <si>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</si>
  <si>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</si>
  <si>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</si>
  <si>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</si>
  <si>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</si>
  <si>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</si>
  <si>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</si>
  <si>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</si>
  <si>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</si>
  <si>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</si>
  <si>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</si>
  <si>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</si>
  <si>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</si>
  <si>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</si>
  <si>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</si>
  <si>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</si>
  <si>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</si>
  <si>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</si>
  <si>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</si>
  <si>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</si>
  <si>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</si>
  <si>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</si>
  <si>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</si>
  <si>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</si>
  <si>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</si>
  <si>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</si>
  <si>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</si>
  <si>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</si>
  <si>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</si>
  <si>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</si>
  <si>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</si>
  <si>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</si>
  <si>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</si>
  <si>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</si>
  <si>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</si>
  <si>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</si>
  <si>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</si>
  <si>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</si>
  <si>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</si>
  <si>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</si>
  <si>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</si>
  <si>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</si>
  <si>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</si>
  <si>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</si>
  <si>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</si>
  <si>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</si>
  <si>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</si>
  <si>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</si>
  <si>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</si>
  <si>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</si>
  <si>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</si>
  <si>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</si>
  <si>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</si>
  <si>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</si>
  <si>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</si>
  <si>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</si>
  <si>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</si>
  <si>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</si>
  <si>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</si>
  <si>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</si>
  <si>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</si>
  <si>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</si>
  <si>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</si>
  <si>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</si>
  <si>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</si>
  <si>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</si>
  <si>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</si>
  <si>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</si>
  <si>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</si>
  <si>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</si>
  <si>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</si>
  <si>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</si>
  <si>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</si>
  <si>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</si>
  <si>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</si>
  <si>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</si>
  <si>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</si>
  <si>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</si>
  <si>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</si>
  <si>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</si>
  <si>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</si>
  <si>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</si>
  <si>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</si>
  <si>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</si>
  <si>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</si>
  <si>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</si>
  <si>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</si>
  <si>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</si>
  <si>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</si>
  <si>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</si>
  <si>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</si>
  <si>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</si>
  <si>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</si>
  <si>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</si>
  <si>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</si>
  <si>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</si>
  <si>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</si>
  <si>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</si>
  <si>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</si>
  <si>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</si>
  <si>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</si>
  <si>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</si>
  <si>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</si>
  <si>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</si>
  <si>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</si>
  <si>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</si>
  <si>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</si>
  <si>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</si>
  <si>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</si>
  <si>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</si>
  <si>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</si>
  <si>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</si>
  <si>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</si>
  <si>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</si>
  <si>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</si>
  <si>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</si>
  <si>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</si>
  <si>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</si>
  <si>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</si>
  <si>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</si>
  <si>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</si>
  <si>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</si>
  <si>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</si>
  <si>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</si>
  <si>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</si>
  <si>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</si>
  <si>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</si>
  <si>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</si>
  <si>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</si>
  <si>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</si>
  <si>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</si>
  <si>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</si>
  <si>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</si>
  <si>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</si>
  <si>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</si>
  <si>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</si>
  <si>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</si>
  <si>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</si>
  <si>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</si>
  <si>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</si>
  <si>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</si>
  <si>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</si>
  <si>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</si>
  <si>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</si>
  <si>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</si>
  <si>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</si>
  <si>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</si>
  <si>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</si>
  <si>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</si>
  <si>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</si>
  <si>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</si>
  <si>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</si>
  <si>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</si>
  <si>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</si>
  <si>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</si>
  <si>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</si>
  <si>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</si>
  <si>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</si>
  <si>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</si>
  <si>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</si>
  <si>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</si>
  <si>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</si>
  <si>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</si>
  <si>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</si>
  <si>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</si>
  <si>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</si>
  <si>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</si>
  <si>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</si>
  <si>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</si>
  <si>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</si>
  <si>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</si>
  <si>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</si>
  <si>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</si>
  <si>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</si>
  <si>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</si>
  <si>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</si>
  <si>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</si>
  <si>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</si>
  <si>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</si>
  <si>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</si>
  <si>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</si>
  <si>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</si>
  <si>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</si>
  <si>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</si>
  <si>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</si>
  <si>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</si>
  <si>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</si>
  <si>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</si>
  <si>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</si>
  <si>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</si>
  <si>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</si>
  <si>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</si>
  <si>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</si>
  <si>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</si>
  <si>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</si>
  <si>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</si>
  <si>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</si>
  <si>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</si>
  <si>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</si>
  <si>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</si>
  <si>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</si>
  <si>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</si>
  <si>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</si>
  <si>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</si>
  <si>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</si>
  <si>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</si>
  <si>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</si>
  <si>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</si>
  <si>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</si>
  <si>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</si>
  <si>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</si>
  <si>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</si>
  <si>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</si>
  <si>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</si>
  <si>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</si>
  <si>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</si>
  <si>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</si>
  <si>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</si>
  <si>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</si>
  <si>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</si>
  <si>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</si>
  <si>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</si>
  <si>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</si>
  <si>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</si>
  <si>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</si>
  <si>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</si>
  <si>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</si>
  <si>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</si>
  <si>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</si>
  <si>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</si>
  <si>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</si>
  <si>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</si>
  <si>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</si>
  <si>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</si>
  <si>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</si>
  <si>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</si>
  <si>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</si>
  <si>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</si>
  <si>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</si>
  <si>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</si>
  <si>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</si>
  <si>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</si>
  <si>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</si>
  <si>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</si>
  <si>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</si>
  <si>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</si>
  <si>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</si>
  <si>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</si>
  <si>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</si>
  <si>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</si>
  <si>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</si>
  <si>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</si>
  <si>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</si>
  <si>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</si>
  <si>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</si>
  <si>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</si>
  <si>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</si>
  <si>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</si>
  <si>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</si>
  <si>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</si>
  <si>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</si>
  <si>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</si>
  <si>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</si>
  <si>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</si>
  <si>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</si>
  <si>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</si>
  <si>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</si>
  <si>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</si>
  <si>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</si>
  <si>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</si>
  <si>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</si>
  <si>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</si>
  <si>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</si>
  <si>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</si>
  <si>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</si>
  <si>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</si>
  <si>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</si>
  <si>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</si>
  <si>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</si>
  <si>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</si>
  <si>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</si>
  <si>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</si>
  <si>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</si>
  <si>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</si>
  <si>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</si>
  <si>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</si>
  <si>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</si>
  <si>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</si>
  <si>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</si>
  <si>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</si>
  <si>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</si>
  <si>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</si>
  <si>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</si>
  <si>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</si>
  <si>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</si>
  <si>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</si>
  <si>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</si>
  <si>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</si>
  <si>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</si>
  <si>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</si>
  <si>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</si>
  <si>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</si>
  <si>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</si>
  <si>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</si>
  <si>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</si>
  <si>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</si>
  <si>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</si>
  <si>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</si>
  <si>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</si>
  <si>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</si>
  <si>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</si>
  <si>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</si>
  <si>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</si>
  <si>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</si>
  <si>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</si>
  <si>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</si>
  <si>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</si>
  <si>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</si>
  <si>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</si>
  <si>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</si>
  <si>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</si>
  <si>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</si>
  <si>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</si>
  <si>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</si>
  <si>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</si>
  <si>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</si>
  <si>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</si>
  <si>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</si>
  <si>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</si>
  <si>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</si>
  <si>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</si>
  <si>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</si>
  <si>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</si>
  <si>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</si>
  <si>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</si>
  <si>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</si>
  <si>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</si>
  <si>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</si>
  <si>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</si>
  <si>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</si>
  <si>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</si>
  <si>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</si>
  <si>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</si>
  <si>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</si>
  <si>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</si>
  <si>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</si>
  <si>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</si>
  <si>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</si>
  <si>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</si>
  <si>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</si>
  <si>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</si>
  <si>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</si>
  <si>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</si>
  <si>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</si>
  <si>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</si>
  <si>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</si>
  <si>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</si>
  <si>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</si>
  <si>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</si>
  <si>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</si>
  <si>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</si>
  <si>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</si>
  <si>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</si>
  <si>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</si>
  <si>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</si>
  <si>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</si>
  <si>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</si>
  <si>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</si>
  <si>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</si>
  <si>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</si>
  <si>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</si>
  <si>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</si>
  <si>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</si>
  <si>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</si>
  <si>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</si>
  <si>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</si>
  <si>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</si>
  <si>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</si>
  <si>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</si>
  <si>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</si>
  <si>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</si>
  <si>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</si>
  <si>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</si>
  <si>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</si>
  <si>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</si>
  <si>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</si>
  <si>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</si>
  <si>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</si>
  <si>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</si>
  <si>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</si>
  <si>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</si>
  <si>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</si>
  <si>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</si>
  <si>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</si>
  <si>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</si>
  <si>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</si>
  <si>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</si>
  <si>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</si>
  <si>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</si>
  <si>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</si>
  <si>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</si>
  <si>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</si>
  <si>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</si>
  <si>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</si>
  <si>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</si>
  <si>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</si>
  <si>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</si>
  <si>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</si>
  <si>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</si>
  <si>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</si>
  <si>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</si>
  <si>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</si>
  <si>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</si>
  <si>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</si>
  <si>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</si>
  <si>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</si>
  <si>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</si>
  <si>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</si>
  <si>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</si>
  <si>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</si>
  <si>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</si>
  <si>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</si>
  <si>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</si>
  <si>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</si>
  <si>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</si>
  <si>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</si>
  <si>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</si>
  <si>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</si>
  <si>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</si>
  <si>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</si>
  <si>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</si>
  <si>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</si>
  <si>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</si>
  <si>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</si>
  <si>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</si>
  <si>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</si>
  <si>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</si>
  <si>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</si>
  <si>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</si>
  <si>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</si>
  <si>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</si>
  <si>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</si>
  <si>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</si>
  <si>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</si>
  <si>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</si>
  <si>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</si>
  <si>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</si>
  <si>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</si>
  <si>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</si>
  <si>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</si>
  <si>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</si>
  <si>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</si>
  <si>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</si>
  <si>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</si>
  <si>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</si>
  <si>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</si>
  <si>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</si>
  <si>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</si>
  <si>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</si>
  <si>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</si>
  <si>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</si>
  <si>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</si>
  <si>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</si>
  <si>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</si>
  <si>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</si>
  <si>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</si>
  <si>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</si>
  <si>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</si>
  <si>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</si>
  <si>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</si>
  <si>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</si>
  <si>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</si>
  <si>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</si>
  <si>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</si>
  <si>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</si>
  <si>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</si>
  <si>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</si>
  <si>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</si>
  <si>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</si>
  <si>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</si>
  <si>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</si>
  <si>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</si>
  <si>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</si>
  <si>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</si>
  <si>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</si>
  <si>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</si>
  <si>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</si>
  <si>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</si>
  <si>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</si>
  <si>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</si>
  <si>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</si>
  <si>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</si>
  <si>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</si>
  <si>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</si>
  <si>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</si>
  <si>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</si>
  <si>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</si>
  <si>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</si>
  <si>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</si>
  <si>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</si>
  <si>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</si>
  <si>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</si>
  <si>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</si>
  <si>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</si>
  <si>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</si>
  <si>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</si>
  <si>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</si>
  <si>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</si>
  <si>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</si>
  <si>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</si>
  <si>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</si>
  <si>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</si>
  <si>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</si>
  <si>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</si>
  <si>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</si>
  <si>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</si>
  <si>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</si>
  <si>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</si>
  <si>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</si>
  <si>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</si>
  <si>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</si>
  <si>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</si>
  <si>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</si>
  <si>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</si>
  <si>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</si>
  <si>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</si>
  <si>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</si>
  <si>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</si>
  <si>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</si>
  <si>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</si>
  <si>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</si>
  <si>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</si>
  <si>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</si>
  <si>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</si>
  <si>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</si>
  <si>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</si>
  <si>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</si>
  <si>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</si>
  <si>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</si>
  <si>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</si>
  <si>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</si>
  <si>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</si>
  <si>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</si>
  <si>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</si>
  <si>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</si>
  <si>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</si>
  <si>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</si>
  <si>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</si>
  <si>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</si>
  <si>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</si>
  <si>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</si>
  <si>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</si>
  <si>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</si>
  <si>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</si>
  <si>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</si>
  <si>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</si>
  <si>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</si>
  <si>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</si>
  <si>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</si>
  <si>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</si>
  <si>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</si>
  <si>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</si>
  <si>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</si>
  <si>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</si>
  <si>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</si>
  <si>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</si>
  <si>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</si>
  <si>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</si>
  <si>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</si>
  <si>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</si>
  <si>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</si>
  <si>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</si>
  <si>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</si>
  <si>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</si>
  <si>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</si>
  <si>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</si>
  <si>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</si>
  <si>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</si>
  <si>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</si>
  <si>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</si>
  <si>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</si>
  <si>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</si>
  <si>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</si>
  <si>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</si>
  <si>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</si>
  <si>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</si>
  <si>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</si>
  <si>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</si>
  <si>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</si>
  <si>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</si>
  <si>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</si>
  <si>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</si>
  <si>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</si>
  <si>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</si>
  <si>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</si>
  <si>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</si>
  <si>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</si>
  <si>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</si>
  <si>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</si>
  <si>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</si>
  <si>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</si>
  <si>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</si>
  <si>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</si>
  <si>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</si>
  <si>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</si>
  <si>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</si>
  <si>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</si>
  <si>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</si>
  <si>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</si>
  <si>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</si>
  <si>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</si>
  <si>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</si>
  <si>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</si>
  <si>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</si>
  <si>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</si>
  <si>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</si>
  <si>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</si>
  <si>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</si>
  <si>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</si>
  <si>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</si>
  <si>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</si>
  <si>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</si>
  <si>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</si>
  <si>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</si>
  <si>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</si>
  <si>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</si>
  <si>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</si>
  <si>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</si>
  <si>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</si>
  <si>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</si>
  <si>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</si>
  <si>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</si>
  <si>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</si>
  <si>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</si>
  <si>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</si>
  <si>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</si>
  <si>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</si>
  <si>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</si>
  <si>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</si>
  <si>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</si>
  <si>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</si>
  <si>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</si>
  <si>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</si>
  <si>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</si>
  <si>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</si>
  <si>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</si>
  <si>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</si>
  <si>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</si>
  <si>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</si>
  <si>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</si>
  <si>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</si>
  <si>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</si>
  <si>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</si>
  <si>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</si>
  <si>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</si>
  <si>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</si>
  <si>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</si>
  <si>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</si>
  <si>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</si>
  <si>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</si>
  <si>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</si>
  <si>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</si>
  <si>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</si>
  <si>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</si>
  <si>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</si>
  <si>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</si>
  <si>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</si>
  <si>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</si>
  <si>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</si>
  <si>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</si>
  <si>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</si>
  <si>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</si>
  <si>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</si>
  <si>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</si>
  <si>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</si>
  <si>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</si>
  <si>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</si>
  <si>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</si>
  <si>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</si>
  <si>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</si>
  <si>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</si>
  <si>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</si>
  <si>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</si>
  <si>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</si>
  <si>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</si>
  <si>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</si>
  <si>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</si>
  <si>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</si>
  <si>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</si>
  <si>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</si>
  <si>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</si>
  <si>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</si>
  <si>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</si>
  <si>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</si>
  <si>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</si>
  <si>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</si>
  <si>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</si>
  <si>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</si>
  <si>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</si>
  <si>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</si>
  <si>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</si>
  <si>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</si>
  <si>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</si>
  <si>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</si>
  <si>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</si>
  <si>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</si>
  <si>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</si>
  <si>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</si>
  <si>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</si>
  <si>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</si>
  <si>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</si>
  <si>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</si>
  <si>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</si>
  <si>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</si>
  <si>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</si>
  <si>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</si>
  <si>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</si>
  <si>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</si>
  <si>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</si>
  <si>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</si>
  <si>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</si>
  <si>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</si>
  <si>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</si>
  <si>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</si>
  <si>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</si>
  <si>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</si>
  <si>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</si>
  <si>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</si>
  <si>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</si>
  <si>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</si>
  <si>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</si>
  <si>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</si>
  <si>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</si>
  <si>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</si>
  <si>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</si>
  <si>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</si>
  <si>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</si>
  <si>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</si>
  <si>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</si>
  <si>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</si>
  <si>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</si>
  <si>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</si>
  <si>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</si>
  <si>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</si>
  <si>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</si>
  <si>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</si>
  <si>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</si>
  <si>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</si>
  <si>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</si>
  <si>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</si>
  <si>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</si>
  <si>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</si>
  <si>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</si>
  <si>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</si>
  <si>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</si>
  <si>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</si>
  <si>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</si>
  <si>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</si>
  <si>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</si>
  <si>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</si>
  <si>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</si>
  <si>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</si>
  <si>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</si>
  <si>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</si>
  <si>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</si>
  <si>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</si>
  <si>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</si>
  <si>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</si>
  <si>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</si>
  <si>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</si>
  <si>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</si>
  <si>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</si>
  <si>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</si>
  <si>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</si>
  <si>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</si>
  <si>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</si>
  <si>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</si>
  <si>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</si>
  <si>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</si>
  <si>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</si>
  <si>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</si>
  <si>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</si>
  <si>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</si>
  <si>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</si>
  <si>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</si>
  <si>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</si>
  <si>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</si>
  <si>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</si>
  <si>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</si>
  <si>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</si>
  <si>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</si>
  <si>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</si>
  <si>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</si>
  <si>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</si>
  <si>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</si>
  <si>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</si>
  <si>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</si>
  <si>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</si>
  <si>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</si>
  <si>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</si>
  <si>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</si>
  <si>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</si>
  <si>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</si>
  <si>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</si>
  <si>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</si>
  <si>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</si>
  <si>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</si>
  <si>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</si>
  <si>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</si>
  <si>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</si>
  <si>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</si>
  <si>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</si>
  <si>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</si>
  <si>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</si>
  <si>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</si>
  <si>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</si>
  <si>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</si>
  <si>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</si>
  <si>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</si>
  <si>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</si>
  <si>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</si>
  <si>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</si>
  <si>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</si>
  <si>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</si>
  <si>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</si>
  <si>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</si>
  <si>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</si>
  <si>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</si>
  <si>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</si>
  <si>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</si>
  <si>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</si>
  <si>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</si>
  <si>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</si>
  <si>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</si>
  <si>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</si>
  <si>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</si>
  <si>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</si>
  <si>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</si>
  <si>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</si>
  <si>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</si>
  <si>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</si>
  <si>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</si>
  <si>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</si>
  <si>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</si>
  <si>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</si>
  <si>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</si>
  <si>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</si>
  <si>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</si>
  <si>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</si>
  <si>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</si>
  <si>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</si>
  <si>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</si>
  <si>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</si>
  <si>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</si>
  <si>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</si>
  <si>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</si>
  <si>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</si>
  <si>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</si>
  <si>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</si>
  <si>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</si>
  <si>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</si>
  <si>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</si>
  <si>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</si>
  <si>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</si>
  <si>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</si>
  <si>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</si>
  <si>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</si>
  <si>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</si>
  <si>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</si>
  <si>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</si>
  <si>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</si>
  <si>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</si>
  <si>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</si>
  <si>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</si>
  <si>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</si>
  <si>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</si>
  <si>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</si>
  <si>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</si>
  <si>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</si>
  <si>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</si>
  <si>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</si>
  <si>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</si>
  <si>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</si>
  <si>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</si>
  <si>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</si>
  <si>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</si>
  <si>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</si>
  <si>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</si>
  <si>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</si>
  <si>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</si>
  <si>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</si>
  <si>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</si>
  <si>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</si>
  <si>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</si>
  <si>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</si>
  <si>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</si>
  <si>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</si>
  <si>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</si>
  <si>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</si>
  <si>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</si>
  <si>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</si>
  <si>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</si>
  <si>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</si>
  <si>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</si>
  <si>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</si>
  <si>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</si>
  <si>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</si>
  <si>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</si>
  <si>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</si>
  <si>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</si>
  <si>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</si>
  <si>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</si>
  <si>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</si>
  <si>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</si>
  <si>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</si>
  <si>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</si>
  <si>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</si>
  <si>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</si>
  <si>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</si>
  <si>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</si>
  <si>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</si>
  <si>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</si>
  <si>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</si>
  <si>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</si>
  <si>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</si>
  <si>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</si>
  <si>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</si>
  <si>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</si>
  <si>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</si>
  <si>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</si>
  <si>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</si>
  <si>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</si>
  <si>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</si>
  <si>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</si>
  <si>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</si>
  <si>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</si>
  <si>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</si>
  <si>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</si>
  <si>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</si>
  <si>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</si>
  <si>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</si>
  <si>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</si>
  <si>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</si>
  <si>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</si>
  <si>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</si>
  <si>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</si>
  <si>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</si>
  <si>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</si>
  <si>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</si>
  <si>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</si>
  <si>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</si>
  <si>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</si>
  <si>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</si>
  <si>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</si>
  <si>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</si>
  <si>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</si>
  <si>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</si>
  <si>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</si>
  <si>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</si>
  <si>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</si>
  <si>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</si>
  <si>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</si>
  <si>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</si>
  <si>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</si>
  <si>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</si>
  <si>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</si>
  <si>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</si>
  <si>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</si>
  <si>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</si>
  <si>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</si>
  <si>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</si>
  <si>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</si>
  <si>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</si>
  <si>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</si>
  <si>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</si>
  <si>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</si>
  <si>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</si>
  <si>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</si>
  <si>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</si>
  <si>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</si>
  <si>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</si>
  <si>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</si>
  <si>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</si>
  <si>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</si>
  <si>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</si>
  <si>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</si>
  <si>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</si>
  <si>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</si>
  <si>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</si>
  <si>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</si>
  <si>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</si>
  <si>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</si>
  <si>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</si>
  <si>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</si>
  <si>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</si>
  <si>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</si>
  <si>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</si>
  <si>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</si>
  <si>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</si>
  <si>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</si>
  <si>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</si>
  <si>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</si>
  <si>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</si>
  <si>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</si>
  <si>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</si>
  <si>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</si>
  <si>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</si>
  <si>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</si>
  <si>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</si>
  <si>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</si>
  <si>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</si>
  <si>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</si>
  <si>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</si>
  <si>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</si>
  <si>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</si>
  <si>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</si>
  <si>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</si>
  <si>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</si>
  <si>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</si>
  <si>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</si>
  <si>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</si>
  <si>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</si>
  <si>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</si>
  <si>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</si>
  <si>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</si>
  <si>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</si>
  <si>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</si>
  <si>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</si>
  <si>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</si>
  <si>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</si>
  <si>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</si>
  <si>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</si>
  <si>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</si>
  <si>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</si>
  <si>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</si>
  <si>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</si>
  <si>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</si>
  <si>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</si>
  <si>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</si>
  <si>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</si>
  <si>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</si>
  <si>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</si>
  <si>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</si>
  <si>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</si>
  <si>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</si>
  <si>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</si>
  <si>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</si>
  <si>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</si>
  <si>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</si>
  <si>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</si>
  <si>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</si>
  <si>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</si>
  <si>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</si>
  <si>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</si>
  <si>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</si>
  <si>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</si>
  <si>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</si>
  <si>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</si>
  <si>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</si>
  <si>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</si>
  <si>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</si>
  <si>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</si>
  <si>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</si>
  <si>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</si>
  <si>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</si>
  <si>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</si>
  <si>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</si>
  <si>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</si>
  <si>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</si>
  <si>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</si>
  <si>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</si>
  <si>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</si>
  <si>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</si>
  <si>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</si>
  <si>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</si>
  <si>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</si>
  <si>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</si>
  <si>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</si>
  <si>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</si>
  <si>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</si>
  <si>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</si>
  <si>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</si>
  <si>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</si>
  <si>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</si>
  <si>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</si>
  <si>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</si>
  <si>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</si>
  <si>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</si>
  <si>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</si>
  <si>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</si>
  <si>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</si>
  <si>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</si>
  <si>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</si>
  <si>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</si>
  <si>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</si>
  <si>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</si>
  <si>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</si>
  <si>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</si>
  <si>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</si>
  <si>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</si>
  <si>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</si>
  <si>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</si>
  <si>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</si>
  <si>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</si>
  <si>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</si>
  <si>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</si>
  <si>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</si>
  <si>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</si>
  <si>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</si>
  <si>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</si>
  <si>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</si>
  <si>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</si>
  <si>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</si>
  <si>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</si>
  <si>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</si>
  <si>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</si>
  <si>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</si>
  <si>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</si>
  <si>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</si>
  <si>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</si>
  <si>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</si>
  <si>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</si>
  <si>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</si>
  <si>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</si>
  <si>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</si>
  <si>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</si>
  <si>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</si>
  <si>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</si>
  <si>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</si>
  <si>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</si>
  <si>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</si>
  <si>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</si>
  <si>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</si>
  <si>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</si>
  <si>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</si>
  <si>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</si>
  <si>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</si>
  <si>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</si>
  <si>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</si>
  <si>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</si>
  <si>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</si>
  <si>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</si>
  <si>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</si>
  <si>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</si>
  <si>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</si>
  <si>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</si>
  <si>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</si>
  <si>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</si>
  <si>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</si>
  <si>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</si>
  <si>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</si>
  <si>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</si>
  <si>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</si>
  <si>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</si>
  <si>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</si>
  <si>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</si>
  <si>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</si>
  <si>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</si>
  <si>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</si>
  <si>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</si>
  <si>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</si>
  <si>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</si>
  <si>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</si>
  <si>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</si>
  <si>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</si>
  <si>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</si>
  <si>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</si>
  <si>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</si>
  <si>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</si>
  <si>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</si>
  <si>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</si>
  <si>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</si>
  <si>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</si>
  <si>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</si>
  <si>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</si>
  <si>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</si>
  <si>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</si>
  <si>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</si>
  <si>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</si>
  <si>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</si>
  <si>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</si>
  <si>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</si>
  <si>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</si>
  <si>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</si>
  <si>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</si>
  <si>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</si>
  <si>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</si>
  <si>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</si>
  <si>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</si>
  <si>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</si>
  <si>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</si>
  <si>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</si>
  <si>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</si>
  <si>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</si>
  <si>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</si>
  <si>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</si>
  <si>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</si>
  <si>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</si>
  <si>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</si>
  <si>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</si>
  <si>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</si>
  <si>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</si>
  <si>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</si>
  <si>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</si>
  <si>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</si>
  <si>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</si>
  <si>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</si>
  <si>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</si>
  <si>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</si>
  <si>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</si>
  <si>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</si>
  <si>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</si>
  <si>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</si>
  <si>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</si>
  <si>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</si>
  <si>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</si>
  <si>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</si>
  <si>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</si>
  <si>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</si>
  <si>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</si>
  <si>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</si>
  <si>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</si>
  <si>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</si>
  <si>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</si>
  <si>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</si>
  <si>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</si>
  <si>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</si>
  <si>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</si>
  <si>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</si>
  <si>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</si>
  <si>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</si>
  <si>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</si>
  <si>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</si>
  <si>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</si>
  <si>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</si>
  <si>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</si>
  <si>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</si>
  <si>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</si>
  <si>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</si>
  <si>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</si>
  <si>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</si>
  <si>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</si>
  <si>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</si>
  <si>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</si>
  <si>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</si>
  <si>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</si>
  <si>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</si>
  <si>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</si>
  <si>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</si>
  <si>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</si>
  <si>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</si>
  <si>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</si>
  <si>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</si>
  <si>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</si>
  <si>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</si>
  <si>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</si>
  <si>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</si>
  <si>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</si>
  <si>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</si>
  <si>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</si>
  <si>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</si>
  <si>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</si>
  <si>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</si>
  <si>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</si>
  <si>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</si>
  <si>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</si>
  <si>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</si>
  <si>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</si>
  <si>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</si>
  <si>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</si>
  <si>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</si>
  <si>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</si>
  <si>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</si>
  <si>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</si>
  <si>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</si>
  <si>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</si>
  <si>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</si>
  <si>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</si>
  <si>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</si>
  <si>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</si>
  <si>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</si>
  <si>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</si>
  <si>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</si>
  <si>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</si>
  <si>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</si>
  <si>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</si>
  <si>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</si>
  <si>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</si>
  <si>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</si>
  <si>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</si>
  <si>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</si>
  <si>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</si>
  <si>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</si>
  <si>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</si>
  <si>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</si>
  <si>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</si>
  <si>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</si>
  <si>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</si>
  <si>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</si>
  <si>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</si>
  <si>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</si>
  <si>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</si>
  <si>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</si>
  <si>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</si>
  <si>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</si>
  <si>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</si>
  <si>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</si>
  <si>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</si>
  <si>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</si>
  <si>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</si>
  <si>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</si>
  <si>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</si>
  <si>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</si>
  <si>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</si>
  <si>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</si>
  <si>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</si>
  <si>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</si>
  <si>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</si>
  <si>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</si>
  <si>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</si>
  <si>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</si>
  <si>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</si>
  <si>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</si>
  <si>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</si>
  <si>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</si>
  <si>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</si>
  <si>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</si>
  <si>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</si>
  <si>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</si>
  <si>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</si>
  <si>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</si>
  <si>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</si>
  <si>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</si>
  <si>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</si>
  <si>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</si>
  <si>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</si>
  <si>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</si>
  <si>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</si>
  <si>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</si>
  <si>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</si>
  <si>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</si>
  <si>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</si>
  <si>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</si>
  <si>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</si>
  <si>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</si>
  <si>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</si>
  <si>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</si>
  <si>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</si>
  <si>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</si>
  <si>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</si>
  <si>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</si>
  <si>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</si>
  <si>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</si>
  <si>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</si>
  <si>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</si>
  <si>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</si>
  <si>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</si>
  <si>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</si>
  <si>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</si>
  <si>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</si>
  <si>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</si>
  <si>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</si>
  <si>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</si>
  <si>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</si>
  <si>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</si>
  <si>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</si>
  <si>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</si>
  <si>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</si>
  <si>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</si>
  <si>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</si>
  <si>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</si>
  <si>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</si>
  <si>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</si>
  <si>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</si>
  <si>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</si>
  <si>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</si>
  <si>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</si>
  <si>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</si>
  <si>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</si>
  <si>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</si>
  <si>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</si>
  <si>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</si>
  <si>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</si>
  <si>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</si>
  <si>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</si>
  <si>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</si>
  <si>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</si>
  <si>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</si>
  <si>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</si>
  <si>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</si>
  <si>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</si>
  <si>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</si>
  <si>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</si>
  <si>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</si>
  <si>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</si>
  <si>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</si>
  <si>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</si>
  <si>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</si>
  <si>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</si>
  <si>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</si>
  <si>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</si>
  <si>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</si>
  <si>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</si>
  <si>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</si>
  <si>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</si>
  <si>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</si>
  <si>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</si>
  <si>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</si>
  <si>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</si>
  <si>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</si>
  <si>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</si>
  <si>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</si>
  <si>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</si>
  <si>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</si>
  <si>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</si>
  <si>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</si>
  <si>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</si>
  <si>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</si>
  <si>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</si>
  <si>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</si>
  <si>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</si>
  <si>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</si>
  <si>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</si>
  <si>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</si>
  <si>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</si>
  <si>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</si>
  <si>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</si>
  <si>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</si>
  <si>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</si>
  <si>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</si>
  <si>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</si>
  <si>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</si>
  <si>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</si>
  <si>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</si>
  <si>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</si>
  <si>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</si>
  <si>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</si>
  <si>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</si>
  <si>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</si>
  <si>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</si>
  <si>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</si>
  <si>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</si>
  <si>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</si>
  <si>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</si>
  <si>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</si>
  <si>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</si>
  <si>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</si>
  <si>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</si>
  <si>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</si>
  <si>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</si>
  <si>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</si>
  <si>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</si>
  <si>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</si>
  <si>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</si>
  <si>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</si>
  <si>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</si>
  <si>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</si>
  <si>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</si>
  <si>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</si>
  <si>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</si>
  <si>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</si>
  <si>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</si>
  <si>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</si>
  <si>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</si>
  <si>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</si>
  <si>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</si>
  <si>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</si>
  <si>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</si>
  <si>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</si>
  <si>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</si>
  <si>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</si>
  <si>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</si>
  <si>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</si>
  <si>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</si>
  <si>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</si>
  <si>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</si>
  <si>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</si>
  <si>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</si>
  <si>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</si>
  <si>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</si>
  <si>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</si>
  <si>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</si>
  <si>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</si>
  <si>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</si>
  <si>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</si>
  <si>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</si>
  <si>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</si>
  <si>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</si>
  <si>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</si>
  <si>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</si>
  <si>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</si>
  <si>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</si>
  <si>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</si>
  <si>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</si>
  <si>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</si>
  <si>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</si>
  <si>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</si>
  <si>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</si>
  <si>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</si>
  <si>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</si>
  <si>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</si>
  <si>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</si>
  <si>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</si>
  <si>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</si>
  <si>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</si>
  <si>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</si>
  <si>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</si>
  <si>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</si>
  <si>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</si>
  <si>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</si>
  <si>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</si>
  <si>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</si>
  <si>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</si>
  <si>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</si>
  <si>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</si>
  <si>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</si>
  <si>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</si>
  <si>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</si>
  <si>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</si>
  <si>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</si>
  <si>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</si>
  <si>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</si>
  <si>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</si>
  <si>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</si>
  <si>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</si>
  <si>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</si>
  <si>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</si>
  <si>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</si>
  <si>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</si>
  <si>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</si>
  <si>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</si>
  <si>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</si>
  <si>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</si>
  <si>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</si>
  <si>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</si>
  <si>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</si>
  <si>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</si>
  <si>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</si>
  <si>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</si>
  <si>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</si>
  <si>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</si>
  <si>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</si>
  <si>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</si>
  <si>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</si>
  <si>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</si>
  <si>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</si>
  <si>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</si>
  <si>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</si>
  <si>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</si>
  <si>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</si>
  <si>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</si>
  <si>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</si>
  <si>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</si>
  <si>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</si>
  <si>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</si>
  <si>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</si>
  <si>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</si>
  <si>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</si>
  <si>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</si>
  <si>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</si>
  <si>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</si>
  <si>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</si>
  <si>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</si>
  <si>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</si>
  <si>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</si>
  <si>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</si>
  <si>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</si>
  <si>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</si>
  <si>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</si>
  <si>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</si>
  <si>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</si>
  <si>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</si>
  <si>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</si>
  <si>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</si>
  <si>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</si>
  <si>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</si>
  <si>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</si>
  <si>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</si>
  <si>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</si>
  <si>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</si>
  <si>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</si>
  <si>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</si>
  <si>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</si>
  <si>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</si>
  <si>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</si>
  <si>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</si>
  <si>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</si>
  <si>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</si>
  <si>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</si>
  <si>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</si>
  <si>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</si>
  <si>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</si>
  <si>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</si>
  <si>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</si>
  <si>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</si>
  <si>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</si>
  <si>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</si>
  <si>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</si>
  <si>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</si>
  <si>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</si>
  <si>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</si>
  <si>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</si>
  <si>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</si>
  <si>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</si>
  <si>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</si>
  <si>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</si>
  <si>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</si>
  <si>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</si>
  <si>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</si>
  <si>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</si>
  <si>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</si>
  <si>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</si>
  <si>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</si>
  <si>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</si>
  <si>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</si>
  <si>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</si>
  <si>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</si>
  <si>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</si>
  <si>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</si>
  <si>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</si>
  <si>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</si>
  <si>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</si>
  <si>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</si>
  <si>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</si>
  <si>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</si>
  <si>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</si>
  <si>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</si>
  <si>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</si>
  <si>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</si>
  <si>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</si>
  <si>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</si>
  <si>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</si>
  <si>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</si>
  <si>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</si>
  <si>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</si>
  <si>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</si>
  <si>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</si>
  <si>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</si>
  <si>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</si>
  <si>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</si>
  <si>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</si>
  <si>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</si>
  <si>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</si>
  <si>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</si>
  <si>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</si>
  <si>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</si>
  <si>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</si>
  <si>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</si>
  <si>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</si>
  <si>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</si>
  <si>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</si>
  <si>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</si>
  <si>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</si>
  <si>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</si>
  <si>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</si>
  <si>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</si>
  <si>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</si>
  <si>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</si>
  <si>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</si>
  <si>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</si>
  <si>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</si>
  <si>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</si>
  <si>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</si>
  <si>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</si>
  <si>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</si>
  <si>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</si>
  <si>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</si>
  <si>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</si>
  <si>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</si>
  <si>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</si>
  <si>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</si>
  <si>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</si>
  <si>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</si>
  <si>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</si>
  <si>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</si>
  <si>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</si>
  <si>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</si>
  <si>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</si>
  <si>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</si>
  <si>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</si>
  <si>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</si>
  <si>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</si>
  <si>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</si>
  <si>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</si>
  <si>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</si>
  <si>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</si>
  <si>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</si>
  <si>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</si>
  <si>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</si>
  <si>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</si>
  <si>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</si>
  <si>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</si>
  <si>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</si>
  <si>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</si>
  <si>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</si>
  <si>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</si>
  <si>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</si>
  <si>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</si>
  <si>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</si>
  <si>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</si>
  <si>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</si>
  <si>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</si>
  <si>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</si>
  <si>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</si>
  <si>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</si>
  <si>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</si>
  <si>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</si>
  <si>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</si>
  <si>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</si>
  <si>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</si>
  <si>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</si>
  <si>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</si>
  <si>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</si>
  <si>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</si>
  <si>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</si>
  <si>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</si>
  <si>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</si>
  <si>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</si>
  <si>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</si>
  <si>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</si>
  <si>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</si>
  <si>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</si>
  <si>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</si>
  <si>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</si>
  <si>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</si>
  <si>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</si>
  <si>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</si>
  <si>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</si>
  <si>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</si>
  <si>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</si>
  <si>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</si>
  <si>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</si>
  <si>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</si>
  <si>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</si>
  <si>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</si>
  <si>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</si>
  <si>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</si>
  <si>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</si>
  <si>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</si>
  <si>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</si>
  <si>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</si>
  <si>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</si>
  <si>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</si>
  <si>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</si>
  <si>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</si>
  <si>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</si>
  <si>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</si>
  <si>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</si>
  <si>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</si>
  <si>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</si>
  <si>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</si>
  <si>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</si>
  <si>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</si>
  <si>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</si>
  <si>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</si>
  <si>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</si>
  <si>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</si>
  <si>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</si>
  <si>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</si>
  <si>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</si>
  <si>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</si>
  <si>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</si>
  <si>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</si>
  <si>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</si>
  <si>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</si>
  <si>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</si>
  <si>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</si>
  <si>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</si>
  <si>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</si>
  <si>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</si>
  <si>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</si>
  <si>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</si>
  <si>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</si>
  <si>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</si>
  <si>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</si>
  <si>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</si>
  <si>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</si>
  <si>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</si>
  <si>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</si>
  <si>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</si>
  <si>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</si>
  <si>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</si>
  <si>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</si>
  <si>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</si>
  <si>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</si>
  <si>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</si>
  <si>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</si>
  <si>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</si>
  <si>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</si>
  <si>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</si>
  <si>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</si>
  <si>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</si>
  <si>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</si>
  <si>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</si>
  <si>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</si>
  <si>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</si>
  <si>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</si>
  <si>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</si>
  <si>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</si>
  <si>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</si>
  <si>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</si>
  <si>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</si>
  <si>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</si>
  <si>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</si>
  <si>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</si>
  <si>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</si>
  <si>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</si>
  <si>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</si>
  <si>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</si>
  <si>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</si>
  <si>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</si>
  <si>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</si>
  <si>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</si>
  <si>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</si>
  <si>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</si>
  <si>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</si>
  <si>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</si>
  <si>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</si>
  <si>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</si>
  <si>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</si>
  <si>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</si>
  <si>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</si>
  <si>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</si>
  <si>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</si>
  <si>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</si>
  <si>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</si>
  <si>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</si>
  <si>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</si>
  <si>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</si>
  <si>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</si>
  <si>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</si>
  <si>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</si>
  <si>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</si>
  <si>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</si>
  <si>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</si>
  <si>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</si>
  <si>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</si>
  <si>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</si>
  <si>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</si>
  <si>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</si>
  <si>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</si>
  <si>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</si>
  <si>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</si>
  <si>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</si>
  <si>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</si>
  <si>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</si>
  <si>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</si>
  <si>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</si>
  <si>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</si>
  <si>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</si>
  <si>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</si>
  <si>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</si>
  <si>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</si>
  <si>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</si>
  <si>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</si>
  <si>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</si>
  <si>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</si>
  <si>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</si>
  <si>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</si>
  <si>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</si>
  <si>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</si>
  <si>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</si>
  <si>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</si>
  <si>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</si>
  <si>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</si>
  <si>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</si>
  <si>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</si>
  <si>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</si>
  <si>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</si>
  <si>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</si>
  <si>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</si>
  <si>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</si>
  <si>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</si>
  <si>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</si>
  <si>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</si>
  <si>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</si>
  <si>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</si>
  <si>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</si>
  <si>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</si>
  <si>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</si>
  <si>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</si>
  <si>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</si>
  <si>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</si>
  <si>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</si>
  <si>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</si>
  <si>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</si>
  <si>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</si>
  <si>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</si>
  <si>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</si>
  <si>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</si>
  <si>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</si>
  <si>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</si>
  <si>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</si>
  <si>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</si>
  <si>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</si>
  <si>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</si>
  <si>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</si>
  <si>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</si>
  <si>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</si>
  <si>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</si>
  <si>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</si>
  <si>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</si>
  <si>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</si>
  <si>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</si>
  <si>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</si>
  <si>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</si>
  <si>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</si>
  <si>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</si>
  <si>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</si>
  <si>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</si>
  <si>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</si>
  <si>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</si>
  <si>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</si>
  <si>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</si>
  <si>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</si>
  <si>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</si>
  <si>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</si>
  <si>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</si>
  <si>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</si>
  <si>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</si>
  <si>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</si>
  <si>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</si>
  <si>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</si>
  <si>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</si>
  <si>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</si>
  <si>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</si>
  <si>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</si>
  <si>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</si>
  <si>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</si>
  <si>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</si>
  <si>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</si>
  <si>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</si>
  <si>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</si>
  <si>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</si>
  <si>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</si>
  <si>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</si>
  <si>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</si>
  <si>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</si>
  <si>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</si>
  <si>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</si>
  <si>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</si>
  <si>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</si>
  <si>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</si>
  <si>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</si>
  <si>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</si>
  <si>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</si>
  <si>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</si>
  <si>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</si>
  <si>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</si>
  <si>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</si>
  <si>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</si>
  <si>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</si>
  <si>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</si>
  <si>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</si>
  <si>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</si>
  <si>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</si>
  <si>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</si>
  <si>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</si>
  <si>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</si>
  <si>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</si>
  <si>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</si>
  <si>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</si>
  <si>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</si>
  <si>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</si>
  <si>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</si>
  <si>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</si>
  <si>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</si>
  <si>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</si>
  <si>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</si>
  <si>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</si>
  <si>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</si>
  <si>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</si>
  <si>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</si>
  <si>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</si>
  <si>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</si>
  <si>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</si>
  <si>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</si>
  <si>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</si>
  <si>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</si>
  <si>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</si>
  <si>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</si>
  <si>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</si>
  <si>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</si>
  <si>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</si>
  <si>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</si>
  <si>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</si>
  <si>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</si>
  <si>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</si>
  <si>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</si>
  <si>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</si>
  <si>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</si>
  <si>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</si>
  <si>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</si>
  <si>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</si>
  <si>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</si>
  <si>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</si>
  <si>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</si>
  <si>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</si>
  <si>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</si>
  <si>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</si>
  <si>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</si>
  <si>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</si>
  <si>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</si>
  <si>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</si>
  <si>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</si>
  <si>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</si>
  <si>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</si>
  <si>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</si>
  <si>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</si>
  <si>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</si>
  <si>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</si>
  <si>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</si>
  <si>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</si>
  <si>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</si>
  <si>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</si>
  <si>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</si>
  <si>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</si>
  <si>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</si>
  <si>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</si>
  <si>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</si>
  <si>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</si>
  <si>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</si>
  <si>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</si>
  <si>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</si>
  <si>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</si>
  <si>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</si>
  <si>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</si>
  <si>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</si>
  <si>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</si>
  <si>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</si>
  <si>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</si>
  <si>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</si>
  <si>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</si>
  <si>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</si>
  <si>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</si>
  <si>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</si>
  <si>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</si>
  <si>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</si>
  <si>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</si>
  <si>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</si>
  <si>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</si>
  <si>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</si>
  <si>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</si>
  <si>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</si>
  <si>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</si>
  <si>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</si>
  <si>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</si>
  <si>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</si>
  <si>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</si>
  <si>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</si>
  <si>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</si>
  <si>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</si>
  <si>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</si>
  <si>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</si>
  <si>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</si>
  <si>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</si>
  <si>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</si>
  <si>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</si>
  <si>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</si>
  <si>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</si>
  <si>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</si>
  <si>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</si>
  <si>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</si>
  <si>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</si>
  <si>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</si>
  <si>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</si>
  <si>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</si>
  <si>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</si>
  <si>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</si>
  <si>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</si>
  <si>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</si>
  <si>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</si>
  <si>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</si>
  <si>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</si>
  <si>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</si>
  <si>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</si>
  <si>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</si>
  <si>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</si>
  <si>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</si>
  <si>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</si>
  <si>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</si>
  <si>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</si>
  <si>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</si>
  <si>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</si>
  <si>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</si>
  <si>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</si>
  <si>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</si>
  <si>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</si>
  <si>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</si>
  <si>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</si>
  <si>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</si>
  <si>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</si>
  <si>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</si>
  <si>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</si>
  <si>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</si>
  <si>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</si>
  <si>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</si>
  <si>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</si>
  <si>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</si>
  <si>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</si>
  <si>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</si>
  <si>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</si>
  <si>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</si>
  <si>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</si>
  <si>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</si>
  <si>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</si>
  <si>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</si>
  <si>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</si>
  <si>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</si>
  <si>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</si>
  <si>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</si>
  <si>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</si>
  <si>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</si>
  <si>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</si>
  <si>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</si>
  <si>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</si>
  <si>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</si>
  <si>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</si>
  <si>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</si>
  <si>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</si>
  <si>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</si>
  <si>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</si>
  <si>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</si>
  <si>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</si>
  <si>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</si>
  <si>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</si>
  <si>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</si>
  <si>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</si>
  <si>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</si>
  <si>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</si>
  <si>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</si>
  <si>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</si>
  <si>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</si>
  <si>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</si>
  <si>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</si>
  <si>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</si>
  <si>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</si>
  <si>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</si>
  <si>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</si>
  <si>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</si>
  <si>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</si>
  <si>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</si>
  <si>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</si>
  <si>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</si>
  <si>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</si>
  <si>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</si>
  <si>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</si>
  <si>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</si>
  <si>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</si>
  <si>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</si>
  <si>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</si>
  <si>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</si>
  <si>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</si>
  <si>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</si>
  <si>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</si>
  <si>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</si>
  <si>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</si>
  <si>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</si>
  <si>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</si>
  <si>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</si>
  <si>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</si>
  <si>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</si>
  <si>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</si>
  <si>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</si>
  <si>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</si>
  <si>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</si>
  <si>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</si>
  <si>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</si>
  <si>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</si>
  <si>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</si>
  <si>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</si>
  <si>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</si>
  <si>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</si>
  <si>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</si>
  <si>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</si>
  <si>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</si>
  <si>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</si>
  <si>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</si>
  <si>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</si>
  <si>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</si>
  <si>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</si>
  <si>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</si>
  <si>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</si>
  <si>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</si>
  <si>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</si>
  <si>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</si>
  <si>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</si>
  <si>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</si>
  <si>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</si>
  <si>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</si>
  <si>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</si>
  <si>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</si>
  <si>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</si>
  <si>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</si>
  <si>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</si>
  <si>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</si>
  <si>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</si>
  <si>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</si>
  <si>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</si>
  <si>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</si>
  <si>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</si>
  <si>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</si>
  <si>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</si>
  <si>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</si>
  <si>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</si>
  <si>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</si>
  <si>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</si>
  <si>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</si>
  <si>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</si>
  <si>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</si>
  <si>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</si>
  <si>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</si>
  <si>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</si>
  <si>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</si>
  <si>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</si>
  <si>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</si>
  <si>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</si>
  <si>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</si>
  <si>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</si>
  <si>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</si>
  <si>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</si>
  <si>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</si>
  <si>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</si>
  <si>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</si>
  <si>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</si>
  <si>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</si>
  <si>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</si>
  <si>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</si>
  <si>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</si>
  <si>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</si>
  <si>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</si>
  <si>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</si>
  <si>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</si>
  <si>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</si>
  <si>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</si>
  <si>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</si>
  <si>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</si>
  <si>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</si>
  <si>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</si>
  <si>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</si>
  <si>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</si>
  <si>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</si>
  <si>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</si>
  <si>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</si>
  <si>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</si>
  <si>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</si>
  <si>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</si>
  <si>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</si>
  <si>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</si>
  <si>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</si>
  <si>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</si>
  <si>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</si>
  <si>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</si>
  <si>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</si>
  <si>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</si>
  <si>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</si>
  <si>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</si>
  <si>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</si>
  <si>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</si>
  <si>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</si>
  <si>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</si>
  <si>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</si>
  <si>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</si>
  <si>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</si>
  <si>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</si>
  <si>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</si>
  <si>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</si>
  <si>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</si>
  <si>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</si>
  <si>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</si>
  <si>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</si>
  <si>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</si>
  <si>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</si>
  <si>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</si>
  <si>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</si>
  <si>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</si>
  <si>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</si>
  <si>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</si>
  <si>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</si>
  <si>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</si>
  <si>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</si>
  <si>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</si>
  <si>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</si>
  <si>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</si>
  <si>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</si>
  <si>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</si>
  <si>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</si>
  <si>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</si>
  <si>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</si>
  <si>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</si>
  <si>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</si>
  <si>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</si>
  <si>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</si>
  <si>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</si>
  <si>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</si>
  <si>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</si>
  <si>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</si>
  <si>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</si>
  <si>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</si>
  <si>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</si>
  <si>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</si>
  <si>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</si>
  <si>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</si>
  <si>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</si>
  <si>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</si>
  <si>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</si>
  <si>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</si>
  <si>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</si>
  <si>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</si>
  <si>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</si>
  <si>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</si>
  <si>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</si>
  <si>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</si>
  <si>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</si>
  <si>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</si>
  <si>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</si>
  <si>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</si>
  <si>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</si>
  <si>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</si>
  <si>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</si>
  <si>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</si>
  <si>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</si>
  <si>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</si>
  <si>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</si>
  <si>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</si>
  <si>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</si>
  <si>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</si>
  <si>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</si>
  <si>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</si>
  <si>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</si>
  <si>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</si>
  <si>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</si>
  <si>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</si>
  <si>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</si>
  <si>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</si>
  <si>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</si>
  <si>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</si>
  <si>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</si>
  <si>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</si>
  <si>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</si>
  <si>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</si>
  <si>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</si>
  <si>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</si>
  <si>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</si>
  <si>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</si>
  <si>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</si>
  <si>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</si>
  <si>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</si>
  <si>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</si>
  <si>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</si>
  <si>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</si>
  <si>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</si>
  <si>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</si>
  <si>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</si>
  <si>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</si>
  <si>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</si>
  <si>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</si>
  <si>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</si>
  <si>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</si>
  <si>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</si>
  <si>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</si>
  <si>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</si>
  <si>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</si>
  <si>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</si>
  <si>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</si>
  <si>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</si>
  <si>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</si>
  <si>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</si>
  <si>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</si>
  <si>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</si>
  <si>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</si>
  <si>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</si>
  <si>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</si>
  <si>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</si>
  <si>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</si>
  <si>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</si>
  <si>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</si>
  <si>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</si>
  <si>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</si>
  <si>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</si>
  <si>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</si>
  <si>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</si>
  <si>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</si>
  <si>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</si>
  <si>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</si>
  <si>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</si>
  <si>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</si>
  <si>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</si>
  <si>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</si>
  <si>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</si>
  <si>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</si>
  <si>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</si>
  <si>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</si>
  <si>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</si>
  <si>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</si>
  <si>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</si>
  <si>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</si>
  <si>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</si>
  <si>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</si>
  <si>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</si>
  <si>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</si>
  <si>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</si>
  <si>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</si>
  <si>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</si>
  <si>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</si>
  <si>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</si>
  <si>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</si>
  <si>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</si>
  <si>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</si>
  <si>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</si>
  <si>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</si>
  <si>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</si>
  <si>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</si>
  <si>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</si>
  <si>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</si>
  <si>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</si>
  <si>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</si>
  <si>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</si>
  <si>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</si>
  <si>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</si>
  <si>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</si>
  <si>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</si>
  <si>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</si>
  <si>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</si>
  <si>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</si>
  <si>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</si>
  <si>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</si>
  <si>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</si>
  <si>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</si>
  <si>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</si>
  <si>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</si>
  <si>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</si>
  <si>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</si>
  <si>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</si>
  <si>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</si>
  <si>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</si>
  <si>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</si>
  <si>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</si>
  <si>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</si>
  <si>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</si>
  <si>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</si>
  <si>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</si>
  <si>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</si>
  <si>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</si>
  <si>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</si>
  <si>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</si>
  <si>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</si>
  <si>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</si>
  <si>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</si>
  <si>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</si>
  <si>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</si>
  <si>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</si>
  <si>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</si>
  <si>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</si>
  <si>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</si>
  <si>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</si>
  <si>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</si>
  <si>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</si>
  <si>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</si>
  <si>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</si>
  <si>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</si>
  <si>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</si>
  <si>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</si>
  <si>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</si>
  <si>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</si>
  <si>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</si>
  <si>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</si>
  <si>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</si>
  <si>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</si>
  <si>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</si>
  <si>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</si>
  <si>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</si>
  <si>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</si>
  <si>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</si>
  <si>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</si>
  <si>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</si>
  <si>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</si>
  <si>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</si>
  <si>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</si>
  <si>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</si>
  <si>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</si>
  <si>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</si>
  <si>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</si>
  <si>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</si>
  <si>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</si>
  <si>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</si>
  <si>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</si>
  <si>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</si>
  <si>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</si>
  <si>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</si>
  <si>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</si>
  <si>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</si>
  <si>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</si>
  <si>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</si>
  <si>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</si>
  <si>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</si>
  <si>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</si>
  <si>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</si>
  <si>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</si>
  <si>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</si>
  <si>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</si>
  <si>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</si>
  <si>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</si>
  <si>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</si>
  <si>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</si>
  <si>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</si>
  <si>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</si>
  <si>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</si>
  <si>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</si>
  <si>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</si>
  <si>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</si>
  <si>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</si>
  <si>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</si>
  <si>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</si>
  <si>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</si>
  <si>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</si>
  <si>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</si>
  <si>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</si>
  <si>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</si>
  <si>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</si>
  <si>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</si>
  <si>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</si>
  <si>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</si>
  <si>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</si>
  <si>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</si>
  <si>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</si>
  <si>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</si>
  <si>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</si>
  <si>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</si>
  <si>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</si>
  <si>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</si>
  <si>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</si>
  <si>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</si>
  <si>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</si>
  <si>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</si>
  <si>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</si>
  <si>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</si>
  <si>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</si>
  <si>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</si>
  <si>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</si>
  <si>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</si>
  <si>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</si>
  <si>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</si>
  <si>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</si>
  <si>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</si>
  <si>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</si>
  <si>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</si>
  <si>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</si>
  <si>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</si>
  <si>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</si>
  <si>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</si>
  <si>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 xml:space="preserve">สำหรับเดือน มีนาคม 2568  ปีงบประมาณ พ.ศ.2568 (ข้อมูล ณ วันที่ 26 เมษายน 2568  เวลา 09.30 น.) 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</si>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</sst>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กุมภาพันธ์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M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2124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2080</v>
      </c>
      <c r="AA1" t="s">
        <v>2081</v>
      </c>
      <c r="AB1" t="s">
        <v>2082</v>
      </c>
      <c r="AC1" t="s">
        <v>2083</v>
      </c>
      <c r="AD1" t="s">
        <v>2128</v>
      </c>
      <c r="AE1" t="s">
        <v>2084</v>
      </c>
      <c r="AF1" t="s">
        <v>2085</v>
      </c>
    </row>
    <row r="2" spans="1:32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2092</v>
      </c>
      <c r="H2" t="s">
        <v>2093</v>
      </c>
      <c r="I2" t="s">
        <v>2094</v>
      </c>
      <c r="J2" t="s">
        <v>2095</v>
      </c>
      <c r="K2" t="s">
        <v>2096</v>
      </c>
      <c r="L2" t="s">
        <v>2097</v>
      </c>
      <c r="M2" t="s">
        <v>2132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2113</v>
      </c>
      <c r="AD2" t="s">
        <v>2136</v>
      </c>
      <c r="AE2" t="s">
        <v>2114</v>
      </c>
      <c r="AF2" t="s">
        <v>2115</v>
      </c>
    </row>
    <row r="3" spans="1:32" x14ac:dyDescent="0.25">
      <c r="A3" t="s">
        <v>2116</v>
      </c>
      <c r="B3">
        <v>37801205.18</v>
      </c>
      <c r="C3">
        <v>4285770.34</v>
      </c>
      <c r="D3">
        <v>4415730.57</v>
      </c>
      <c r="E3">
        <v>60795206</v>
      </c>
      <c r="F3">
        <v>23363321.34</v>
      </c>
      <c r="G3">
        <v>2</v>
      </c>
      <c r="H3">
        <v>157287</v>
      </c>
      <c r="I3">
        <v>1947144.96</v>
      </c>
      <c r="J3">
        <v>299520</v>
      </c>
      <c r="K3">
        <v>3328688.83</v>
      </c>
      <c r="L3">
        <v>373708.75</v>
      </c>
      <c r="M3">
        <v>2500</v>
      </c>
      <c r="N3">
        <v>522090</v>
      </c>
      <c r="O3">
        <v>-31724611.640000001</v>
      </c>
      <c r="P3">
        <v>147506086.99000001</v>
      </c>
      <c r="Q3">
        <v>12851.67</v>
      </c>
      <c r="R3">
        <v>58542210.840000004</v>
      </c>
      <c r="S3">
        <v>14136181.77</v>
      </c>
      <c r="T3">
        <v>67169.23</v>
      </c>
      <c r="U3">
        <v>53059091.700000003</v>
      </c>
      <c r="V3">
        <v>7639542.4199999999</v>
      </c>
      <c r="W3">
        <v>70438201.349999994</v>
      </c>
      <c r="X3">
        <v>513677.68</v>
      </c>
      <c r="Y3">
        <v>140200.95999999999</v>
      </c>
      <c r="Z3">
        <v>43173970.780000001</v>
      </c>
      <c r="AA3">
        <v>8163107.6500000004</v>
      </c>
      <c r="AB3">
        <v>182140</v>
      </c>
      <c r="AC3">
        <v>-821.81</v>
      </c>
      <c r="AD3">
        <v>14</v>
      </c>
      <c r="AE3">
        <v>2597559.2799999998</v>
      </c>
      <c r="AF3">
        <v>177.2</v>
      </c>
    </row>
    <row r="4" spans="1:32" x14ac:dyDescent="0.25">
      <c r="A4" t="s">
        <v>2117</v>
      </c>
      <c r="B4">
        <v>120289.66</v>
      </c>
      <c r="D4">
        <v>0</v>
      </c>
      <c r="E4">
        <v>1347943.42</v>
      </c>
      <c r="F4">
        <v>271072.21999999997</v>
      </c>
      <c r="H4">
        <v>0</v>
      </c>
      <c r="L4">
        <v>1231.07</v>
      </c>
      <c r="O4">
        <v>-25320.63</v>
      </c>
      <c r="P4">
        <v>2203471.11</v>
      </c>
      <c r="Q4">
        <v>831.26</v>
      </c>
      <c r="U4">
        <v>1348701.96</v>
      </c>
      <c r="V4">
        <v>288500</v>
      </c>
      <c r="W4">
        <v>1666100.96</v>
      </c>
      <c r="X4">
        <v>193360</v>
      </c>
      <c r="Z4">
        <v>109296.89</v>
      </c>
      <c r="AA4">
        <v>79171.62</v>
      </c>
      <c r="AE4">
        <v>30180</v>
      </c>
    </row>
    <row r="5" spans="1:32" x14ac:dyDescent="0.25">
      <c r="A5" t="s">
        <v>2118</v>
      </c>
      <c r="B5">
        <v>587719.26</v>
      </c>
      <c r="C5">
        <v>103200</v>
      </c>
      <c r="D5">
        <v>0</v>
      </c>
      <c r="E5">
        <v>1062781.03</v>
      </c>
      <c r="F5">
        <v>93522.33</v>
      </c>
      <c r="L5">
        <v>893.5</v>
      </c>
      <c r="O5">
        <v>-338719.06</v>
      </c>
      <c r="P5">
        <v>2015454.62</v>
      </c>
      <c r="Q5">
        <v>1965.35</v>
      </c>
      <c r="R5">
        <v>238800.6</v>
      </c>
      <c r="V5">
        <v>1966222.99</v>
      </c>
      <c r="W5">
        <v>170118</v>
      </c>
      <c r="X5">
        <v>1300</v>
      </c>
      <c r="Y5">
        <v>7569.08</v>
      </c>
      <c r="Z5">
        <v>357697.31</v>
      </c>
      <c r="AA5">
        <v>129534</v>
      </c>
      <c r="AE5">
        <v>1371176.99</v>
      </c>
    </row>
    <row r="6" spans="1:32" x14ac:dyDescent="0.25">
      <c r="A6" t="s">
        <v>2119</v>
      </c>
      <c r="B6">
        <v>44122.51</v>
      </c>
      <c r="D6">
        <v>0</v>
      </c>
      <c r="E6">
        <v>2133014.77</v>
      </c>
      <c r="F6">
        <v>879.6</v>
      </c>
      <c r="H6">
        <v>0</v>
      </c>
      <c r="I6">
        <v>368.98</v>
      </c>
      <c r="O6">
        <v>1400325.89</v>
      </c>
      <c r="P6">
        <v>840540.25</v>
      </c>
      <c r="Q6">
        <v>128.55000000000001</v>
      </c>
      <c r="U6">
        <v>1225221.5</v>
      </c>
      <c r="V6">
        <v>170000</v>
      </c>
      <c r="W6">
        <v>1225221.5</v>
      </c>
      <c r="Z6">
        <v>168030.13</v>
      </c>
      <c r="AA6">
        <v>65316.66</v>
      </c>
    </row>
    <row r="7" spans="1:32" x14ac:dyDescent="0.25">
      <c r="A7" t="s">
        <v>2120</v>
      </c>
      <c r="B7">
        <v>457912.15</v>
      </c>
      <c r="D7">
        <v>0</v>
      </c>
      <c r="E7">
        <v>726809.35</v>
      </c>
      <c r="F7">
        <v>230606.6</v>
      </c>
      <c r="H7">
        <v>13500</v>
      </c>
      <c r="L7">
        <v>1650</v>
      </c>
      <c r="O7">
        <v>-627084.46</v>
      </c>
      <c r="P7">
        <v>2129382.7599999998</v>
      </c>
      <c r="T7">
        <v>981.49</v>
      </c>
      <c r="U7">
        <v>605410</v>
      </c>
      <c r="V7">
        <v>690450.33</v>
      </c>
      <c r="W7">
        <v>875130</v>
      </c>
      <c r="X7">
        <v>1584</v>
      </c>
      <c r="Y7">
        <v>8680</v>
      </c>
      <c r="Z7">
        <v>389881.06</v>
      </c>
      <c r="AA7">
        <v>123686.96</v>
      </c>
    </row>
    <row r="10" spans="1:32" x14ac:dyDescent="0.25">
      <c r="A10" t="s">
        <v>142</v>
      </c>
      <c r="B10">
        <v>452439.83</v>
      </c>
      <c r="C10">
        <v>121491.44</v>
      </c>
      <c r="D10">
        <v>187333.39</v>
      </c>
      <c r="E10">
        <v>860925.12</v>
      </c>
      <c r="F10">
        <v>496624.68</v>
      </c>
      <c r="L10">
        <v>1415.77</v>
      </c>
      <c r="O10">
        <v>-157264.1</v>
      </c>
      <c r="P10">
        <v>2551638.71</v>
      </c>
      <c r="R10">
        <v>1402736.48</v>
      </c>
      <c r="S10">
        <v>528961.81999999995</v>
      </c>
      <c r="T10">
        <v>1597.88</v>
      </c>
      <c r="U10">
        <v>1432623.6</v>
      </c>
      <c r="W10">
        <v>1550011.6</v>
      </c>
      <c r="X10">
        <v>14685.68</v>
      </c>
      <c r="Y10">
        <v>5587</v>
      </c>
      <c r="Z10">
        <v>1906283.97</v>
      </c>
      <c r="AA10">
        <v>166327.45000000001</v>
      </c>
    </row>
    <row r="11" spans="1:32" x14ac:dyDescent="0.25">
      <c r="A11" t="s">
        <v>144</v>
      </c>
      <c r="B11">
        <v>113329.89</v>
      </c>
      <c r="C11">
        <v>0</v>
      </c>
      <c r="D11">
        <v>207814.9</v>
      </c>
      <c r="E11">
        <v>1443178.44</v>
      </c>
      <c r="F11">
        <v>72721.22</v>
      </c>
      <c r="H11">
        <v>0</v>
      </c>
      <c r="I11">
        <v>16400</v>
      </c>
      <c r="K11">
        <v>0</v>
      </c>
      <c r="L11">
        <v>0</v>
      </c>
      <c r="O11">
        <v>-220581.02</v>
      </c>
      <c r="P11">
        <v>2241809.08</v>
      </c>
      <c r="R11">
        <v>572212.09</v>
      </c>
      <c r="S11">
        <v>96864</v>
      </c>
      <c r="T11">
        <v>271.77</v>
      </c>
      <c r="U11">
        <v>658499.6</v>
      </c>
      <c r="V11">
        <v>242331.02</v>
      </c>
      <c r="W11">
        <v>990153.6</v>
      </c>
      <c r="X11">
        <v>8616</v>
      </c>
      <c r="Z11">
        <v>454866.44</v>
      </c>
      <c r="AA11">
        <v>248326.05</v>
      </c>
      <c r="AE11">
        <v>68800</v>
      </c>
    </row>
    <row r="12" spans="1:32" x14ac:dyDescent="0.25">
      <c r="A12" t="s">
        <v>146</v>
      </c>
      <c r="B12">
        <v>1076897.6100000001</v>
      </c>
      <c r="C12">
        <v>186043.69</v>
      </c>
      <c r="D12">
        <v>64718.18</v>
      </c>
      <c r="E12">
        <v>566427.52</v>
      </c>
      <c r="F12">
        <v>228383.14</v>
      </c>
      <c r="H12">
        <v>0</v>
      </c>
      <c r="I12">
        <v>10768.27</v>
      </c>
      <c r="K12">
        <v>612307.82999999996</v>
      </c>
      <c r="L12">
        <v>18.04</v>
      </c>
      <c r="O12">
        <v>1127312.67</v>
      </c>
      <c r="P12">
        <v>790481.55</v>
      </c>
      <c r="R12">
        <v>893506.1</v>
      </c>
      <c r="T12">
        <v>2398.08</v>
      </c>
      <c r="U12">
        <v>749410</v>
      </c>
      <c r="W12">
        <v>982447</v>
      </c>
      <c r="X12">
        <v>1559</v>
      </c>
      <c r="Y12">
        <v>0</v>
      </c>
      <c r="Z12">
        <v>930204.13</v>
      </c>
      <c r="AA12">
        <v>149256.26999999999</v>
      </c>
      <c r="AE12">
        <v>266</v>
      </c>
    </row>
    <row r="13" spans="1:32" x14ac:dyDescent="0.25">
      <c r="A13" t="s">
        <v>148</v>
      </c>
      <c r="B13">
        <v>1190147.8700000001</v>
      </c>
      <c r="C13">
        <v>23613.23</v>
      </c>
      <c r="D13">
        <v>133245.01999999999</v>
      </c>
      <c r="E13">
        <v>92059.86</v>
      </c>
      <c r="F13">
        <v>890774.91</v>
      </c>
      <c r="H13">
        <v>0</v>
      </c>
      <c r="I13">
        <v>83140</v>
      </c>
      <c r="L13">
        <v>67.38</v>
      </c>
      <c r="O13">
        <v>95588.31</v>
      </c>
      <c r="P13">
        <v>1997230.39</v>
      </c>
      <c r="R13">
        <v>838188.91</v>
      </c>
      <c r="T13">
        <v>2273.06</v>
      </c>
      <c r="U13">
        <v>704475.7</v>
      </c>
      <c r="V13">
        <v>287535.13</v>
      </c>
      <c r="W13">
        <v>1070174.7</v>
      </c>
      <c r="X13">
        <v>6224</v>
      </c>
      <c r="Y13">
        <v>5132</v>
      </c>
      <c r="Z13">
        <v>389984.56</v>
      </c>
      <c r="AA13">
        <v>207142.73</v>
      </c>
    </row>
    <row r="14" spans="1:32" x14ac:dyDescent="0.25">
      <c r="A14" t="s">
        <v>150</v>
      </c>
      <c r="B14">
        <v>1534418.83</v>
      </c>
      <c r="C14">
        <v>34093.82</v>
      </c>
      <c r="D14">
        <v>96071.2</v>
      </c>
      <c r="E14">
        <v>548834.93000000005</v>
      </c>
      <c r="F14">
        <v>350669.84</v>
      </c>
      <c r="H14">
        <v>0</v>
      </c>
      <c r="I14">
        <v>29994.17</v>
      </c>
      <c r="L14">
        <v>2751.93</v>
      </c>
      <c r="O14">
        <v>-375764.26</v>
      </c>
      <c r="P14">
        <v>2502473.91</v>
      </c>
      <c r="R14">
        <v>1626687.15</v>
      </c>
      <c r="T14">
        <v>3062.43</v>
      </c>
      <c r="U14">
        <v>927005.5</v>
      </c>
      <c r="V14">
        <v>202510.09</v>
      </c>
      <c r="W14">
        <v>1560483.3</v>
      </c>
      <c r="X14">
        <v>12365</v>
      </c>
      <c r="Y14">
        <v>0</v>
      </c>
      <c r="Z14">
        <v>714111.53</v>
      </c>
      <c r="AA14">
        <v>67495.27</v>
      </c>
      <c r="AF14">
        <v>177.2</v>
      </c>
    </row>
    <row r="15" spans="1:32" x14ac:dyDescent="0.25">
      <c r="A15" t="s">
        <v>152</v>
      </c>
      <c r="B15">
        <v>116040.18</v>
      </c>
      <c r="C15">
        <v>392958</v>
      </c>
      <c r="D15">
        <v>56316.04</v>
      </c>
      <c r="E15">
        <v>15</v>
      </c>
      <c r="F15">
        <v>713774.47</v>
      </c>
      <c r="H15">
        <v>8000</v>
      </c>
      <c r="I15">
        <v>21452.720000000001</v>
      </c>
      <c r="L15">
        <v>24157.72</v>
      </c>
      <c r="O15">
        <v>-1105052.6299999999</v>
      </c>
      <c r="P15">
        <v>2525004.41</v>
      </c>
      <c r="R15">
        <v>852754.07</v>
      </c>
      <c r="S15">
        <v>130527.99</v>
      </c>
      <c r="T15">
        <v>1035.42</v>
      </c>
      <c r="U15">
        <v>849555.1</v>
      </c>
      <c r="V15">
        <v>60000</v>
      </c>
      <c r="W15">
        <v>1192213.1000000001</v>
      </c>
      <c r="X15">
        <v>980</v>
      </c>
      <c r="Y15">
        <v>5072</v>
      </c>
      <c r="Z15">
        <v>709465.82</v>
      </c>
      <c r="AA15">
        <v>70600.19</v>
      </c>
      <c r="AE15">
        <v>110000</v>
      </c>
    </row>
    <row r="16" spans="1:32" x14ac:dyDescent="0.25">
      <c r="A16" t="s">
        <v>154</v>
      </c>
      <c r="B16">
        <v>14258.33</v>
      </c>
      <c r="C16">
        <v>35997.949999999997</v>
      </c>
      <c r="D16">
        <v>490042.16</v>
      </c>
      <c r="E16">
        <v>66469.789999999994</v>
      </c>
      <c r="F16">
        <v>678670.75</v>
      </c>
      <c r="I16">
        <v>176664.16</v>
      </c>
      <c r="L16">
        <v>1737.43</v>
      </c>
      <c r="O16">
        <v>-3403482.16</v>
      </c>
      <c r="P16">
        <v>4613167.97</v>
      </c>
      <c r="R16">
        <v>954526.63</v>
      </c>
      <c r="T16">
        <v>158.69</v>
      </c>
      <c r="U16">
        <v>743785.3</v>
      </c>
      <c r="W16">
        <v>1189828.3</v>
      </c>
      <c r="Y16">
        <v>14516.88</v>
      </c>
      <c r="Z16">
        <v>526125.78</v>
      </c>
      <c r="AA16">
        <v>70648.08</v>
      </c>
    </row>
    <row r="17" spans="1:31" x14ac:dyDescent="0.25">
      <c r="A17" t="s">
        <v>156</v>
      </c>
      <c r="B17">
        <v>122878.87</v>
      </c>
      <c r="C17">
        <v>50292.2</v>
      </c>
      <c r="D17">
        <v>189742.62</v>
      </c>
      <c r="E17">
        <v>2586418.4300000002</v>
      </c>
      <c r="F17">
        <v>160273.06</v>
      </c>
      <c r="H17">
        <v>0</v>
      </c>
      <c r="I17">
        <v>61234.53</v>
      </c>
      <c r="L17">
        <v>1990.01</v>
      </c>
      <c r="O17">
        <v>72493.86</v>
      </c>
      <c r="P17">
        <v>2841083.43</v>
      </c>
      <c r="R17">
        <v>684958.35</v>
      </c>
      <c r="S17">
        <v>519332.56</v>
      </c>
      <c r="T17">
        <v>140.06</v>
      </c>
      <c r="U17">
        <v>139294.79999999999</v>
      </c>
      <c r="V17">
        <v>385606.49</v>
      </c>
      <c r="W17">
        <v>477074.8</v>
      </c>
      <c r="X17">
        <v>2666</v>
      </c>
      <c r="Z17">
        <v>1040379.64</v>
      </c>
      <c r="AA17">
        <v>70688.47</v>
      </c>
      <c r="AE17">
        <v>5720</v>
      </c>
    </row>
    <row r="18" spans="1:31" x14ac:dyDescent="0.25">
      <c r="A18" t="s">
        <v>158</v>
      </c>
      <c r="B18">
        <v>231271.46</v>
      </c>
      <c r="C18">
        <v>46633</v>
      </c>
      <c r="D18">
        <v>60733.33</v>
      </c>
      <c r="E18">
        <v>3102172.29</v>
      </c>
      <c r="F18">
        <v>236245.97</v>
      </c>
      <c r="H18">
        <v>0</v>
      </c>
      <c r="I18">
        <v>20600</v>
      </c>
      <c r="L18">
        <v>0</v>
      </c>
      <c r="O18">
        <v>3222782.1</v>
      </c>
      <c r="P18">
        <v>675062.61</v>
      </c>
      <c r="R18">
        <v>473321.27</v>
      </c>
      <c r="T18">
        <v>535.66</v>
      </c>
      <c r="U18">
        <v>650263.36</v>
      </c>
      <c r="V18">
        <v>47700</v>
      </c>
      <c r="W18">
        <v>809485.59</v>
      </c>
      <c r="Y18">
        <v>6440</v>
      </c>
      <c r="Z18">
        <v>433340.1</v>
      </c>
      <c r="AA18">
        <v>163943.26</v>
      </c>
    </row>
    <row r="19" spans="1:31" x14ac:dyDescent="0.25">
      <c r="A19" t="s">
        <v>160</v>
      </c>
      <c r="B19">
        <v>180719.97</v>
      </c>
      <c r="C19">
        <v>47431.69</v>
      </c>
      <c r="D19">
        <v>57960.53</v>
      </c>
      <c r="E19">
        <v>11</v>
      </c>
      <c r="F19">
        <v>578464.37</v>
      </c>
      <c r="H19">
        <v>0</v>
      </c>
      <c r="I19">
        <v>23249.8</v>
      </c>
      <c r="L19">
        <v>6533.61</v>
      </c>
      <c r="O19">
        <v>-1344419.62</v>
      </c>
      <c r="P19">
        <v>1767990.24</v>
      </c>
      <c r="R19">
        <v>2003431.55</v>
      </c>
      <c r="U19">
        <v>855138.1</v>
      </c>
      <c r="W19">
        <v>1240879.1000000001</v>
      </c>
      <c r="X19">
        <v>9466</v>
      </c>
      <c r="Z19">
        <v>980099.08</v>
      </c>
      <c r="AA19">
        <v>166891.94</v>
      </c>
      <c r="AE19">
        <v>50000</v>
      </c>
    </row>
    <row r="20" spans="1:31" x14ac:dyDescent="0.25">
      <c r="A20" t="s">
        <v>162</v>
      </c>
      <c r="B20">
        <v>52755.37</v>
      </c>
      <c r="C20">
        <v>10780.63</v>
      </c>
      <c r="D20">
        <v>56280.160000000003</v>
      </c>
      <c r="E20">
        <v>3254241.21</v>
      </c>
      <c r="F20">
        <v>815853.85</v>
      </c>
      <c r="I20">
        <v>20862</v>
      </c>
      <c r="K20">
        <v>443800</v>
      </c>
      <c r="L20">
        <v>18111.37</v>
      </c>
      <c r="O20">
        <v>3147106.42</v>
      </c>
      <c r="P20">
        <v>938360.62</v>
      </c>
      <c r="R20">
        <v>543515.64</v>
      </c>
      <c r="S20">
        <v>80000</v>
      </c>
      <c r="T20">
        <v>110.28</v>
      </c>
      <c r="U20">
        <v>1816680</v>
      </c>
      <c r="V20">
        <v>162460.14000000001</v>
      </c>
      <c r="W20">
        <v>2107368</v>
      </c>
      <c r="Y20">
        <v>25113</v>
      </c>
      <c r="Z20">
        <v>615068.15</v>
      </c>
      <c r="AA20">
        <v>233546.1</v>
      </c>
    </row>
    <row r="21" spans="1:31" x14ac:dyDescent="0.25">
      <c r="A21" t="s">
        <v>164</v>
      </c>
      <c r="B21">
        <v>64711.67</v>
      </c>
      <c r="C21">
        <v>9196</v>
      </c>
      <c r="D21">
        <v>35400.36</v>
      </c>
      <c r="E21">
        <v>251716.29</v>
      </c>
      <c r="F21">
        <v>311313.77</v>
      </c>
      <c r="I21">
        <v>8200</v>
      </c>
      <c r="L21">
        <v>347.88</v>
      </c>
      <c r="O21">
        <v>-256583.62</v>
      </c>
      <c r="P21">
        <v>1277028.24</v>
      </c>
      <c r="R21">
        <v>410549.54</v>
      </c>
      <c r="S21">
        <v>28800</v>
      </c>
      <c r="T21">
        <v>170.09</v>
      </c>
      <c r="U21">
        <v>694813.6</v>
      </c>
      <c r="W21">
        <v>1096955.6000000001</v>
      </c>
      <c r="Z21">
        <v>335344.44</v>
      </c>
      <c r="AA21">
        <v>58687.6</v>
      </c>
    </row>
    <row r="22" spans="1:31" x14ac:dyDescent="0.25">
      <c r="A22" t="s">
        <v>166</v>
      </c>
      <c r="B22">
        <v>191468.7</v>
      </c>
      <c r="C22">
        <v>16172</v>
      </c>
      <c r="D22">
        <v>134133.84</v>
      </c>
      <c r="E22">
        <v>579012.03</v>
      </c>
      <c r="F22">
        <v>531698.56000000006</v>
      </c>
      <c r="I22">
        <v>52938.3</v>
      </c>
      <c r="K22">
        <v>115000</v>
      </c>
      <c r="L22">
        <v>680.37</v>
      </c>
      <c r="O22">
        <v>236276.86</v>
      </c>
      <c r="P22">
        <v>1741975.93</v>
      </c>
      <c r="R22">
        <v>511795.17</v>
      </c>
      <c r="T22">
        <v>379.29</v>
      </c>
      <c r="U22">
        <v>1012572.1</v>
      </c>
      <c r="V22">
        <v>131205.45000000001</v>
      </c>
      <c r="W22">
        <v>1159039.1000000001</v>
      </c>
      <c r="X22">
        <v>8452</v>
      </c>
      <c r="Z22">
        <v>959334.54</v>
      </c>
      <c r="AA22">
        <v>223512.7</v>
      </c>
    </row>
    <row r="23" spans="1:31" x14ac:dyDescent="0.25">
      <c r="A23" t="s">
        <v>168</v>
      </c>
      <c r="B23">
        <v>448324.16</v>
      </c>
      <c r="C23">
        <v>37107.050000000003</v>
      </c>
      <c r="D23">
        <v>207558.55</v>
      </c>
      <c r="E23">
        <v>990704.57</v>
      </c>
      <c r="F23">
        <v>65151.85</v>
      </c>
      <c r="I23">
        <v>20600</v>
      </c>
      <c r="L23">
        <v>2727.8</v>
      </c>
      <c r="O23">
        <v>-480597.81</v>
      </c>
      <c r="P23">
        <v>2083742</v>
      </c>
      <c r="R23">
        <v>978515.18</v>
      </c>
      <c r="S23">
        <v>79500</v>
      </c>
      <c r="T23">
        <v>1257.78</v>
      </c>
      <c r="U23">
        <v>403511.9</v>
      </c>
      <c r="W23">
        <v>723643.9</v>
      </c>
      <c r="Y23">
        <v>6558</v>
      </c>
      <c r="Z23">
        <v>571286.29</v>
      </c>
      <c r="AA23">
        <v>38922.480000000003</v>
      </c>
    </row>
    <row r="24" spans="1:31" x14ac:dyDescent="0.25">
      <c r="A24" t="s">
        <v>173</v>
      </c>
      <c r="B24">
        <v>1170428.1499999999</v>
      </c>
      <c r="C24">
        <v>0</v>
      </c>
      <c r="D24">
        <v>38332.76</v>
      </c>
      <c r="E24">
        <v>219748.76</v>
      </c>
      <c r="F24">
        <v>921312.82</v>
      </c>
      <c r="I24">
        <v>1644</v>
      </c>
      <c r="L24">
        <v>0</v>
      </c>
      <c r="O24">
        <v>-2496482.46</v>
      </c>
      <c r="P24">
        <v>4018811.16</v>
      </c>
      <c r="R24">
        <v>2407604.4900000002</v>
      </c>
      <c r="T24">
        <v>1660.85</v>
      </c>
      <c r="U24">
        <v>1451244</v>
      </c>
      <c r="V24">
        <v>9000</v>
      </c>
      <c r="W24">
        <v>1874695</v>
      </c>
      <c r="Z24">
        <v>1168964.55</v>
      </c>
    </row>
    <row r="25" spans="1:31" x14ac:dyDescent="0.25">
      <c r="A25" t="s">
        <v>174</v>
      </c>
      <c r="B25">
        <v>650881.14</v>
      </c>
      <c r="C25">
        <v>8886.81</v>
      </c>
      <c r="D25">
        <v>66006.009999999995</v>
      </c>
      <c r="E25">
        <v>586647.78</v>
      </c>
      <c r="F25">
        <v>500220.14</v>
      </c>
      <c r="L25">
        <v>18629.43</v>
      </c>
      <c r="O25">
        <v>405058.8</v>
      </c>
      <c r="P25">
        <v>1812784.26</v>
      </c>
      <c r="R25">
        <v>925547.53</v>
      </c>
      <c r="T25">
        <v>1578.51</v>
      </c>
      <c r="U25">
        <v>622332.30000000005</v>
      </c>
      <c r="V25">
        <v>275581.84000000003</v>
      </c>
      <c r="W25">
        <v>734420.3</v>
      </c>
      <c r="Z25">
        <v>920390.85</v>
      </c>
      <c r="AA25">
        <v>508949.79</v>
      </c>
      <c r="AE25">
        <v>85109.85</v>
      </c>
    </row>
    <row r="26" spans="1:31" x14ac:dyDescent="0.25">
      <c r="A26" t="s">
        <v>175</v>
      </c>
      <c r="B26">
        <v>520378.51</v>
      </c>
      <c r="C26">
        <v>27279.360000000001</v>
      </c>
      <c r="D26">
        <v>52216</v>
      </c>
      <c r="E26">
        <v>1731617.28</v>
      </c>
      <c r="F26">
        <v>366664.58</v>
      </c>
      <c r="L26">
        <v>0</v>
      </c>
      <c r="O26">
        <v>-1396851.38</v>
      </c>
      <c r="P26">
        <v>3679856.46</v>
      </c>
      <c r="R26">
        <v>615797.19999999995</v>
      </c>
      <c r="S26">
        <v>261050</v>
      </c>
      <c r="T26">
        <v>1324.19</v>
      </c>
      <c r="U26">
        <v>740009.2</v>
      </c>
      <c r="V26">
        <v>255830.64</v>
      </c>
      <c r="W26">
        <v>916897.2</v>
      </c>
      <c r="Z26">
        <v>454292.28</v>
      </c>
      <c r="AA26">
        <v>69003.66</v>
      </c>
      <c r="AE26">
        <v>18667.439999999999</v>
      </c>
    </row>
    <row r="27" spans="1:31" x14ac:dyDescent="0.25">
      <c r="A27" t="s">
        <v>176</v>
      </c>
      <c r="B27">
        <v>705788.69</v>
      </c>
      <c r="C27">
        <v>9763</v>
      </c>
      <c r="D27">
        <v>60746.79</v>
      </c>
      <c r="E27">
        <v>629756.1</v>
      </c>
      <c r="F27">
        <v>906834.77</v>
      </c>
      <c r="K27">
        <v>576487</v>
      </c>
      <c r="L27">
        <v>7250</v>
      </c>
      <c r="N27">
        <v>522090</v>
      </c>
      <c r="O27">
        <v>-2006930.83</v>
      </c>
      <c r="P27">
        <v>3263098.4</v>
      </c>
      <c r="R27">
        <v>743916.25</v>
      </c>
      <c r="T27">
        <v>416.09</v>
      </c>
      <c r="U27">
        <v>1061880</v>
      </c>
      <c r="V27">
        <v>246762.48</v>
      </c>
      <c r="W27">
        <v>1400239</v>
      </c>
      <c r="Z27">
        <v>593939.43999999994</v>
      </c>
      <c r="AA27">
        <v>107901.6</v>
      </c>
    </row>
    <row r="28" spans="1:31" x14ac:dyDescent="0.25">
      <c r="A28" t="s">
        <v>177</v>
      </c>
      <c r="B28">
        <v>1049503.56</v>
      </c>
      <c r="C28">
        <v>2087.5</v>
      </c>
      <c r="D28">
        <v>39660.51</v>
      </c>
      <c r="E28">
        <v>1467833.59</v>
      </c>
      <c r="F28">
        <v>75392.83</v>
      </c>
      <c r="L28">
        <v>206</v>
      </c>
      <c r="O28">
        <v>-1176593.47</v>
      </c>
      <c r="P28">
        <v>3122820.6</v>
      </c>
      <c r="R28">
        <v>805448.76</v>
      </c>
      <c r="S28">
        <v>845802</v>
      </c>
      <c r="U28">
        <v>724727.8</v>
      </c>
      <c r="V28">
        <v>342470</v>
      </c>
      <c r="W28">
        <v>1229311.56</v>
      </c>
      <c r="Z28">
        <v>623804.43999999994</v>
      </c>
      <c r="AA28">
        <v>175013.7</v>
      </c>
      <c r="AE28">
        <v>2274</v>
      </c>
    </row>
    <row r="29" spans="1:31" x14ac:dyDescent="0.25">
      <c r="A29" t="s">
        <v>178</v>
      </c>
      <c r="B29">
        <v>558061.44999999995</v>
      </c>
      <c r="C29">
        <v>282801.78000000003</v>
      </c>
      <c r="D29">
        <v>1639.99</v>
      </c>
      <c r="E29">
        <v>418841.19</v>
      </c>
      <c r="F29">
        <v>265298.59000000003</v>
      </c>
      <c r="I29">
        <v>0</v>
      </c>
      <c r="L29">
        <v>39</v>
      </c>
      <c r="O29">
        <v>-1330011.25</v>
      </c>
      <c r="P29">
        <v>2219243.12</v>
      </c>
      <c r="Q29">
        <v>741.25</v>
      </c>
      <c r="R29">
        <v>877778.09</v>
      </c>
      <c r="S29">
        <v>480332</v>
      </c>
      <c r="T29">
        <v>1528.8</v>
      </c>
      <c r="U29">
        <v>1077887.6000000001</v>
      </c>
      <c r="V29">
        <v>221320.52</v>
      </c>
      <c r="W29">
        <v>1420877.6</v>
      </c>
      <c r="Z29">
        <v>550705.86</v>
      </c>
      <c r="AA29">
        <v>49672.67</v>
      </c>
      <c r="AE29">
        <v>960</v>
      </c>
    </row>
    <row r="30" spans="1:31" x14ac:dyDescent="0.25">
      <c r="A30" t="s">
        <v>179</v>
      </c>
      <c r="B30">
        <v>1324250.8600000001</v>
      </c>
      <c r="C30">
        <v>15049.5</v>
      </c>
      <c r="D30">
        <v>15169.9</v>
      </c>
      <c r="E30">
        <v>255072.44</v>
      </c>
      <c r="F30">
        <v>395819.89</v>
      </c>
      <c r="L30">
        <v>0</v>
      </c>
      <c r="O30">
        <v>63690.59</v>
      </c>
      <c r="P30">
        <v>1260515.6599999999</v>
      </c>
      <c r="R30">
        <v>1162314.7</v>
      </c>
      <c r="T30">
        <v>3195.22</v>
      </c>
      <c r="U30">
        <v>521700</v>
      </c>
      <c r="V30">
        <v>161522.25</v>
      </c>
      <c r="W30">
        <v>715292</v>
      </c>
      <c r="Z30">
        <v>397608.15</v>
      </c>
      <c r="AA30">
        <v>54675.68</v>
      </c>
    </row>
    <row r="31" spans="1:31" x14ac:dyDescent="0.25">
      <c r="A31" t="s">
        <v>180</v>
      </c>
      <c r="B31">
        <v>696027.61</v>
      </c>
      <c r="C31">
        <v>0</v>
      </c>
      <c r="D31">
        <v>4549.04</v>
      </c>
      <c r="E31">
        <v>1043218.89</v>
      </c>
      <c r="F31">
        <v>1018206.55</v>
      </c>
      <c r="L31">
        <v>1187</v>
      </c>
      <c r="O31">
        <v>-979202.08</v>
      </c>
      <c r="P31">
        <v>3095144.84</v>
      </c>
      <c r="R31">
        <v>756181.62</v>
      </c>
      <c r="S31">
        <v>699614</v>
      </c>
      <c r="T31">
        <v>1963.54</v>
      </c>
      <c r="U31">
        <v>438570</v>
      </c>
      <c r="V31">
        <v>123630.97</v>
      </c>
      <c r="W31">
        <v>684592</v>
      </c>
      <c r="Z31">
        <v>644199.6</v>
      </c>
      <c r="AA31">
        <v>46282.2</v>
      </c>
      <c r="AD31">
        <v>14</v>
      </c>
    </row>
    <row r="32" spans="1:31" x14ac:dyDescent="0.25">
      <c r="A32" t="s">
        <v>181</v>
      </c>
      <c r="B32">
        <v>544105.80000000005</v>
      </c>
      <c r="C32">
        <v>45145</v>
      </c>
      <c r="D32">
        <v>17839</v>
      </c>
      <c r="E32">
        <v>235719</v>
      </c>
      <c r="F32">
        <v>153107</v>
      </c>
      <c r="H32">
        <v>0</v>
      </c>
      <c r="I32">
        <v>168580</v>
      </c>
      <c r="O32">
        <v>-10919195.1</v>
      </c>
      <c r="P32">
        <v>11903501.289999999</v>
      </c>
      <c r="Q32">
        <v>4000.13</v>
      </c>
      <c r="R32">
        <v>1192590.6599999999</v>
      </c>
      <c r="U32">
        <v>603447.1</v>
      </c>
      <c r="V32">
        <v>8650</v>
      </c>
      <c r="W32">
        <v>754565.1</v>
      </c>
      <c r="Z32">
        <v>1151771.18</v>
      </c>
      <c r="AA32">
        <v>59322</v>
      </c>
    </row>
    <row r="33" spans="1:31" x14ac:dyDescent="0.25">
      <c r="A33" t="s">
        <v>182</v>
      </c>
      <c r="B33">
        <v>217766.6</v>
      </c>
      <c r="C33">
        <v>0</v>
      </c>
      <c r="D33">
        <v>19661.86</v>
      </c>
      <c r="E33">
        <v>2227290.71</v>
      </c>
      <c r="F33">
        <v>187071.91</v>
      </c>
      <c r="L33">
        <v>0</v>
      </c>
      <c r="O33">
        <v>830349.43</v>
      </c>
      <c r="P33">
        <v>1736316.04</v>
      </c>
      <c r="R33">
        <v>1051295.1499999999</v>
      </c>
      <c r="S33">
        <v>175375</v>
      </c>
      <c r="T33">
        <v>955.62</v>
      </c>
      <c r="U33">
        <v>103200</v>
      </c>
      <c r="V33">
        <v>185000</v>
      </c>
      <c r="W33">
        <v>431354</v>
      </c>
      <c r="Z33">
        <v>789961.64</v>
      </c>
      <c r="AA33">
        <v>102044.52</v>
      </c>
      <c r="AE33">
        <v>107340</v>
      </c>
    </row>
    <row r="34" spans="1:31" x14ac:dyDescent="0.25">
      <c r="A34" t="s">
        <v>183</v>
      </c>
      <c r="B34">
        <v>1233348.99</v>
      </c>
      <c r="C34">
        <v>218146.85</v>
      </c>
      <c r="D34">
        <v>100974.07</v>
      </c>
      <c r="E34">
        <v>644375.87</v>
      </c>
      <c r="F34">
        <v>419035.03</v>
      </c>
      <c r="L34">
        <v>918</v>
      </c>
      <c r="O34">
        <v>757794.99</v>
      </c>
      <c r="P34">
        <v>1214621.52</v>
      </c>
      <c r="R34">
        <v>1425592.02</v>
      </c>
      <c r="T34">
        <v>2603.58</v>
      </c>
      <c r="U34">
        <v>1021810.8</v>
      </c>
      <c r="V34">
        <v>224241.75</v>
      </c>
      <c r="W34">
        <v>1408280.8</v>
      </c>
      <c r="Z34">
        <v>526311.06000000006</v>
      </c>
      <c r="AA34">
        <v>47109.99</v>
      </c>
      <c r="AE34">
        <v>50000</v>
      </c>
    </row>
    <row r="35" spans="1:31" x14ac:dyDescent="0.25">
      <c r="A35" t="s">
        <v>184</v>
      </c>
      <c r="B35">
        <v>579643.07999999996</v>
      </c>
      <c r="C35">
        <v>0</v>
      </c>
      <c r="D35">
        <v>7420.47</v>
      </c>
      <c r="E35">
        <v>123617.69</v>
      </c>
      <c r="F35">
        <v>-144481.71</v>
      </c>
      <c r="G35">
        <v>2</v>
      </c>
      <c r="L35">
        <v>1235</v>
      </c>
      <c r="O35">
        <v>-2314142.79</v>
      </c>
      <c r="P35">
        <v>2563303.2200000002</v>
      </c>
      <c r="R35">
        <v>1085551.19</v>
      </c>
      <c r="T35">
        <v>282.79000000000002</v>
      </c>
      <c r="U35">
        <v>590940</v>
      </c>
      <c r="W35">
        <v>876804</v>
      </c>
      <c r="Z35">
        <v>386304.99</v>
      </c>
      <c r="AA35">
        <v>97858.89</v>
      </c>
    </row>
    <row r="36" spans="1:31" x14ac:dyDescent="0.25">
      <c r="A36" t="s">
        <v>188</v>
      </c>
      <c r="B36">
        <v>217622.24</v>
      </c>
      <c r="C36">
        <v>19684</v>
      </c>
      <c r="D36">
        <v>3897.42</v>
      </c>
      <c r="E36">
        <v>185916.49</v>
      </c>
      <c r="F36">
        <v>279815.43</v>
      </c>
      <c r="H36">
        <v>0</v>
      </c>
      <c r="I36">
        <v>12429.96</v>
      </c>
      <c r="L36">
        <v>3079.82</v>
      </c>
      <c r="O36">
        <v>-2493993.02</v>
      </c>
      <c r="P36">
        <v>3551030.77</v>
      </c>
      <c r="R36">
        <v>589953.78</v>
      </c>
      <c r="S36">
        <v>209061</v>
      </c>
      <c r="T36">
        <v>938.44</v>
      </c>
      <c r="U36">
        <v>1073819</v>
      </c>
      <c r="V36">
        <v>158303</v>
      </c>
      <c r="W36">
        <v>1540240</v>
      </c>
      <c r="X36">
        <v>33195</v>
      </c>
      <c r="Z36">
        <v>679009.03</v>
      </c>
      <c r="AA36">
        <v>85243.14</v>
      </c>
      <c r="AE36">
        <v>60000</v>
      </c>
    </row>
    <row r="37" spans="1:31" x14ac:dyDescent="0.25">
      <c r="A37" t="s">
        <v>189</v>
      </c>
      <c r="B37">
        <v>241078.73</v>
      </c>
      <c r="C37">
        <v>48577</v>
      </c>
      <c r="D37">
        <v>27761.53</v>
      </c>
      <c r="E37">
        <v>60841</v>
      </c>
      <c r="F37">
        <v>7177.64</v>
      </c>
      <c r="H37">
        <v>0</v>
      </c>
      <c r="I37">
        <v>12454.32</v>
      </c>
      <c r="L37">
        <v>1781.35</v>
      </c>
      <c r="O37">
        <v>-1629139.03</v>
      </c>
      <c r="P37">
        <v>1997207.95</v>
      </c>
      <c r="R37">
        <v>662543.65</v>
      </c>
      <c r="T37">
        <v>462.68</v>
      </c>
      <c r="U37">
        <v>487907.5</v>
      </c>
      <c r="W37">
        <v>851025.5</v>
      </c>
      <c r="X37">
        <v>8056</v>
      </c>
      <c r="Z37">
        <v>245182.3</v>
      </c>
      <c r="AA37">
        <v>43518.720000000001</v>
      </c>
    </row>
    <row r="38" spans="1:31" x14ac:dyDescent="0.25">
      <c r="A38" t="s">
        <v>190</v>
      </c>
      <c r="B38">
        <v>132922.31</v>
      </c>
      <c r="C38">
        <v>6769.28</v>
      </c>
      <c r="D38">
        <v>16364.15</v>
      </c>
      <c r="E38">
        <v>293149.24</v>
      </c>
      <c r="F38">
        <v>20253.96</v>
      </c>
      <c r="H38">
        <v>7657</v>
      </c>
      <c r="I38">
        <v>22282.55</v>
      </c>
      <c r="K38">
        <v>26400</v>
      </c>
      <c r="L38">
        <v>1499.69</v>
      </c>
      <c r="O38">
        <v>-2236348.2400000002</v>
      </c>
      <c r="P38">
        <v>2854572.07</v>
      </c>
      <c r="R38">
        <v>599249.51</v>
      </c>
      <c r="S38">
        <v>2187304</v>
      </c>
      <c r="T38">
        <v>433.6</v>
      </c>
      <c r="U38">
        <v>1134285</v>
      </c>
      <c r="W38">
        <v>1443607</v>
      </c>
      <c r="X38">
        <v>760</v>
      </c>
      <c r="Z38">
        <v>2651423.64</v>
      </c>
      <c r="AA38">
        <v>32085.599999999999</v>
      </c>
    </row>
    <row r="39" spans="1:31" x14ac:dyDescent="0.25">
      <c r="A39" t="s">
        <v>191</v>
      </c>
      <c r="B39">
        <v>11029.68</v>
      </c>
      <c r="C39">
        <v>5526</v>
      </c>
      <c r="D39">
        <v>22121.52</v>
      </c>
      <c r="E39">
        <v>1056303.94</v>
      </c>
      <c r="F39">
        <v>314478.65000000002</v>
      </c>
      <c r="H39">
        <v>0</v>
      </c>
      <c r="I39">
        <v>42411.3</v>
      </c>
      <c r="L39">
        <v>765.69</v>
      </c>
      <c r="O39">
        <v>213701.29</v>
      </c>
      <c r="P39">
        <v>1440362.48</v>
      </c>
      <c r="R39">
        <v>339758.32</v>
      </c>
      <c r="S39">
        <v>23128</v>
      </c>
      <c r="T39">
        <v>145.74</v>
      </c>
      <c r="U39">
        <v>591498</v>
      </c>
      <c r="W39">
        <v>782467</v>
      </c>
      <c r="X39">
        <v>2400</v>
      </c>
      <c r="Z39">
        <v>325905.40000000002</v>
      </c>
      <c r="AA39">
        <v>131538.63</v>
      </c>
    </row>
    <row r="40" spans="1:31" x14ac:dyDescent="0.25">
      <c r="A40" t="s">
        <v>192</v>
      </c>
      <c r="B40">
        <v>105478.67</v>
      </c>
      <c r="C40">
        <v>0</v>
      </c>
      <c r="D40">
        <v>14415.09</v>
      </c>
      <c r="E40">
        <v>3180208.89</v>
      </c>
      <c r="F40">
        <v>106201.22</v>
      </c>
      <c r="H40">
        <v>0</v>
      </c>
      <c r="I40">
        <v>13981.6</v>
      </c>
      <c r="L40">
        <v>37.380000000000003</v>
      </c>
      <c r="O40">
        <v>3208893.46</v>
      </c>
      <c r="P40">
        <v>455164.99</v>
      </c>
      <c r="R40">
        <v>403865.8</v>
      </c>
      <c r="S40">
        <v>50</v>
      </c>
      <c r="T40">
        <v>394.69</v>
      </c>
      <c r="U40">
        <v>521963.58</v>
      </c>
      <c r="W40">
        <v>790918.58</v>
      </c>
      <c r="X40">
        <v>12944</v>
      </c>
      <c r="Z40">
        <v>229284.42</v>
      </c>
      <c r="AA40">
        <v>158900.63</v>
      </c>
      <c r="AE40">
        <v>6000</v>
      </c>
    </row>
    <row r="41" spans="1:31" x14ac:dyDescent="0.25">
      <c r="A41" t="s">
        <v>193</v>
      </c>
      <c r="B41">
        <v>697220.9</v>
      </c>
      <c r="C41">
        <v>7866.95</v>
      </c>
      <c r="D41">
        <v>8821.08</v>
      </c>
      <c r="E41">
        <v>125587.41</v>
      </c>
      <c r="F41">
        <v>108863.93</v>
      </c>
      <c r="H41">
        <v>0</v>
      </c>
      <c r="I41">
        <v>13243.3</v>
      </c>
      <c r="L41">
        <v>911.36</v>
      </c>
      <c r="O41">
        <v>-1513500.38</v>
      </c>
      <c r="P41">
        <v>1976836.89</v>
      </c>
      <c r="R41">
        <v>310898.53000000003</v>
      </c>
      <c r="S41">
        <v>678730</v>
      </c>
      <c r="T41">
        <v>484.54</v>
      </c>
      <c r="U41">
        <v>189204.03</v>
      </c>
      <c r="W41">
        <v>363010.03</v>
      </c>
      <c r="X41">
        <v>6000</v>
      </c>
      <c r="Z41">
        <v>289558.02</v>
      </c>
      <c r="AA41">
        <v>49879.95</v>
      </c>
    </row>
    <row r="42" spans="1:31" x14ac:dyDescent="0.25">
      <c r="A42" t="s">
        <v>194</v>
      </c>
      <c r="B42">
        <v>1034870.97</v>
      </c>
      <c r="C42">
        <v>102060</v>
      </c>
      <c r="D42">
        <v>93777.31</v>
      </c>
      <c r="E42">
        <v>340464.52</v>
      </c>
      <c r="F42">
        <v>79417.75</v>
      </c>
      <c r="I42">
        <v>12815</v>
      </c>
      <c r="L42">
        <v>106</v>
      </c>
      <c r="O42">
        <v>-1003368.19</v>
      </c>
      <c r="P42">
        <v>1732965.71</v>
      </c>
      <c r="R42">
        <v>753907.81</v>
      </c>
      <c r="S42">
        <v>936781.4</v>
      </c>
      <c r="T42">
        <v>1214</v>
      </c>
      <c r="U42">
        <v>712655.4</v>
      </c>
      <c r="W42">
        <v>1035655.4</v>
      </c>
      <c r="X42">
        <v>39296</v>
      </c>
      <c r="Z42">
        <v>362072.6</v>
      </c>
      <c r="AA42">
        <v>59462.58</v>
      </c>
    </row>
    <row r="43" spans="1:31" x14ac:dyDescent="0.25">
      <c r="A43" t="s">
        <v>195</v>
      </c>
      <c r="B43">
        <v>38478.379999999997</v>
      </c>
      <c r="C43">
        <v>28275</v>
      </c>
      <c r="D43">
        <v>17644.22</v>
      </c>
      <c r="E43">
        <v>286677.69</v>
      </c>
      <c r="F43">
        <v>218</v>
      </c>
      <c r="H43">
        <v>0</v>
      </c>
      <c r="I43">
        <v>14640.56</v>
      </c>
      <c r="L43">
        <v>970.45</v>
      </c>
      <c r="O43">
        <v>-1626395.32</v>
      </c>
      <c r="P43">
        <v>2083523.09</v>
      </c>
      <c r="R43">
        <v>355790.63</v>
      </c>
      <c r="S43">
        <v>60000</v>
      </c>
      <c r="T43">
        <v>254.85</v>
      </c>
      <c r="U43">
        <v>626626.78</v>
      </c>
      <c r="W43">
        <v>820788.78</v>
      </c>
      <c r="Z43">
        <v>292617.56</v>
      </c>
      <c r="AA43">
        <v>30711.41</v>
      </c>
    </row>
    <row r="44" spans="1:31" x14ac:dyDescent="0.25">
      <c r="A44" t="s">
        <v>196</v>
      </c>
      <c r="B44">
        <v>161430.28</v>
      </c>
      <c r="C44">
        <v>7076</v>
      </c>
      <c r="D44">
        <v>67470.3</v>
      </c>
      <c r="E44">
        <v>3963437.85</v>
      </c>
      <c r="F44">
        <v>259574.55</v>
      </c>
      <c r="H44">
        <v>2000</v>
      </c>
      <c r="I44">
        <v>40570.33</v>
      </c>
      <c r="L44">
        <v>1842.16</v>
      </c>
      <c r="M44">
        <v>2500</v>
      </c>
      <c r="O44">
        <v>3945500.3</v>
      </c>
      <c r="P44">
        <v>664987.81999999995</v>
      </c>
      <c r="R44">
        <v>522115.74</v>
      </c>
      <c r="S44">
        <v>104440</v>
      </c>
      <c r="T44">
        <v>464.63</v>
      </c>
      <c r="U44">
        <v>378976.5</v>
      </c>
      <c r="V44">
        <v>60000</v>
      </c>
      <c r="W44">
        <v>777910.5</v>
      </c>
      <c r="X44">
        <v>6510</v>
      </c>
      <c r="Y44">
        <v>6654</v>
      </c>
      <c r="Z44">
        <v>194957.7</v>
      </c>
      <c r="AA44">
        <v>218376.3</v>
      </c>
      <c r="AE44">
        <v>60000</v>
      </c>
    </row>
    <row r="45" spans="1:31" x14ac:dyDescent="0.25">
      <c r="A45" t="s">
        <v>197</v>
      </c>
      <c r="B45">
        <v>42361.08</v>
      </c>
      <c r="C45">
        <v>65111</v>
      </c>
      <c r="D45">
        <v>37794.33</v>
      </c>
      <c r="E45">
        <v>464150.11</v>
      </c>
      <c r="F45">
        <v>9494.6</v>
      </c>
      <c r="H45">
        <v>3000</v>
      </c>
      <c r="I45">
        <v>15104.4</v>
      </c>
      <c r="L45">
        <v>1218.69</v>
      </c>
      <c r="O45">
        <v>-818639.97</v>
      </c>
      <c r="P45">
        <v>1500565.11</v>
      </c>
      <c r="R45">
        <v>553554.24</v>
      </c>
      <c r="T45">
        <v>232.7</v>
      </c>
      <c r="U45">
        <v>577542</v>
      </c>
      <c r="W45">
        <v>859082</v>
      </c>
      <c r="X45">
        <v>10355</v>
      </c>
      <c r="Z45">
        <v>312622.28000000003</v>
      </c>
      <c r="AA45">
        <v>31606.77</v>
      </c>
    </row>
    <row r="46" spans="1:31" x14ac:dyDescent="0.25">
      <c r="A46" t="s">
        <v>199</v>
      </c>
      <c r="B46">
        <v>25410.89</v>
      </c>
      <c r="C46">
        <v>18639.3</v>
      </c>
      <c r="D46">
        <v>65786.94</v>
      </c>
      <c r="E46">
        <v>4</v>
      </c>
      <c r="F46">
        <v>980.6</v>
      </c>
      <c r="H46">
        <v>0</v>
      </c>
      <c r="I46">
        <v>71736</v>
      </c>
      <c r="L46">
        <v>0</v>
      </c>
      <c r="O46">
        <v>-2103832.9700000002</v>
      </c>
      <c r="P46">
        <v>2280594.58</v>
      </c>
      <c r="R46">
        <v>435766.46</v>
      </c>
      <c r="T46">
        <v>140.44999999999999</v>
      </c>
      <c r="U46">
        <v>996219.9</v>
      </c>
      <c r="W46">
        <v>1383649.9</v>
      </c>
      <c r="Z46">
        <v>180486.15</v>
      </c>
      <c r="AA46">
        <v>5666.64</v>
      </c>
    </row>
    <row r="47" spans="1:31" x14ac:dyDescent="0.25">
      <c r="A47" t="s">
        <v>203</v>
      </c>
      <c r="B47">
        <v>448923.39</v>
      </c>
      <c r="C47">
        <v>173327.78</v>
      </c>
      <c r="D47">
        <v>119409.44</v>
      </c>
      <c r="E47">
        <v>5073370.71</v>
      </c>
      <c r="F47">
        <v>381326.74</v>
      </c>
      <c r="H47">
        <v>0</v>
      </c>
      <c r="I47">
        <v>0</v>
      </c>
      <c r="K47">
        <v>198000</v>
      </c>
      <c r="L47">
        <v>1918.52</v>
      </c>
      <c r="O47">
        <v>5139436.96</v>
      </c>
      <c r="P47">
        <v>2114009</v>
      </c>
      <c r="R47">
        <v>651643.81999999995</v>
      </c>
      <c r="T47">
        <v>757.93</v>
      </c>
      <c r="U47">
        <v>281874.90000000002</v>
      </c>
      <c r="V47">
        <v>31500</v>
      </c>
      <c r="W47">
        <v>478194.66</v>
      </c>
      <c r="Z47">
        <v>585311.06999999995</v>
      </c>
      <c r="AA47">
        <v>1159277.3400000001</v>
      </c>
    </row>
    <row r="48" spans="1:31" x14ac:dyDescent="0.25">
      <c r="A48" t="s">
        <v>204</v>
      </c>
      <c r="B48">
        <v>589190.55000000005</v>
      </c>
      <c r="C48">
        <v>1780.02</v>
      </c>
      <c r="D48">
        <v>29266.880000000001</v>
      </c>
      <c r="E48">
        <v>1424462.82</v>
      </c>
      <c r="F48">
        <v>310650.69</v>
      </c>
      <c r="I48">
        <v>108000</v>
      </c>
      <c r="L48">
        <v>2323.77</v>
      </c>
      <c r="O48">
        <v>645675.38</v>
      </c>
      <c r="P48">
        <v>1646714.98</v>
      </c>
      <c r="R48">
        <v>609211.41</v>
      </c>
      <c r="S48">
        <v>375912</v>
      </c>
      <c r="T48">
        <v>1449.54</v>
      </c>
      <c r="U48">
        <v>790032</v>
      </c>
      <c r="W48">
        <v>1179740</v>
      </c>
      <c r="Y48">
        <v>3983</v>
      </c>
      <c r="Z48">
        <v>504308.18</v>
      </c>
      <c r="AA48">
        <v>135936.94</v>
      </c>
      <c r="AE48">
        <v>0</v>
      </c>
    </row>
    <row r="49" spans="1:31" x14ac:dyDescent="0.25">
      <c r="A49" t="s">
        <v>205</v>
      </c>
      <c r="B49">
        <v>763653.81</v>
      </c>
      <c r="C49">
        <v>0</v>
      </c>
      <c r="D49">
        <v>262311.36</v>
      </c>
      <c r="E49">
        <v>918123.44</v>
      </c>
      <c r="F49">
        <v>234348.88</v>
      </c>
      <c r="H49">
        <v>0</v>
      </c>
      <c r="I49">
        <v>0</v>
      </c>
      <c r="K49">
        <v>133094</v>
      </c>
      <c r="L49">
        <v>1565</v>
      </c>
      <c r="O49">
        <v>-417612.61</v>
      </c>
      <c r="P49">
        <v>2273364.33</v>
      </c>
      <c r="R49">
        <v>388197.84</v>
      </c>
      <c r="S49">
        <v>368702</v>
      </c>
      <c r="T49">
        <v>1890.28</v>
      </c>
      <c r="U49">
        <v>314413.2</v>
      </c>
      <c r="V49">
        <v>120065</v>
      </c>
      <c r="W49">
        <v>453385.2</v>
      </c>
      <c r="X49">
        <v>6000</v>
      </c>
      <c r="Z49">
        <v>408327.05</v>
      </c>
      <c r="AA49">
        <v>137529.29999999999</v>
      </c>
    </row>
    <row r="50" spans="1:31" x14ac:dyDescent="0.25">
      <c r="A50" t="s">
        <v>209</v>
      </c>
      <c r="B50">
        <v>1946913.87</v>
      </c>
      <c r="C50">
        <v>175814.96</v>
      </c>
      <c r="D50">
        <v>283.8</v>
      </c>
      <c r="E50">
        <v>20507.2</v>
      </c>
      <c r="F50">
        <v>611848.21</v>
      </c>
      <c r="H50">
        <v>0</v>
      </c>
      <c r="I50">
        <v>0</v>
      </c>
      <c r="L50">
        <v>2235</v>
      </c>
      <c r="O50">
        <v>-575698.23</v>
      </c>
      <c r="P50">
        <v>2191305.25</v>
      </c>
      <c r="R50">
        <v>1459383.68</v>
      </c>
      <c r="S50">
        <v>140000</v>
      </c>
      <c r="T50">
        <v>3397.66</v>
      </c>
      <c r="U50">
        <v>264550.59999999998</v>
      </c>
      <c r="W50">
        <v>413506.69</v>
      </c>
      <c r="Z50">
        <v>274047.21000000002</v>
      </c>
      <c r="AA50">
        <v>42256.02</v>
      </c>
      <c r="AC50">
        <v>-4</v>
      </c>
    </row>
    <row r="51" spans="1:31" x14ac:dyDescent="0.25">
      <c r="A51" t="s">
        <v>210</v>
      </c>
      <c r="B51">
        <v>1473901.73</v>
      </c>
      <c r="C51">
        <v>367653.8</v>
      </c>
      <c r="D51">
        <v>138596.49</v>
      </c>
      <c r="E51">
        <v>941007.9</v>
      </c>
      <c r="F51">
        <v>1266937.08</v>
      </c>
      <c r="H51">
        <v>0</v>
      </c>
      <c r="I51">
        <v>0</v>
      </c>
      <c r="K51">
        <v>825438</v>
      </c>
      <c r="L51">
        <v>56106.89</v>
      </c>
      <c r="O51">
        <v>200138.79</v>
      </c>
      <c r="P51">
        <v>2281491.52</v>
      </c>
      <c r="R51">
        <v>1570591.63</v>
      </c>
      <c r="S51">
        <v>722984</v>
      </c>
      <c r="T51">
        <v>2164.3000000000002</v>
      </c>
      <c r="U51">
        <v>1874211.86</v>
      </c>
      <c r="W51">
        <v>2159926.86</v>
      </c>
      <c r="X51">
        <v>11462</v>
      </c>
      <c r="Z51">
        <v>1016600.94</v>
      </c>
      <c r="AA51">
        <v>47346.99</v>
      </c>
      <c r="AB51">
        <v>110000</v>
      </c>
      <c r="AC51">
        <v>-306.8</v>
      </c>
    </row>
    <row r="52" spans="1:31" x14ac:dyDescent="0.25">
      <c r="A52" t="s">
        <v>211</v>
      </c>
      <c r="B52">
        <v>716469.42</v>
      </c>
      <c r="C52">
        <v>346410.46</v>
      </c>
      <c r="D52">
        <v>166900.23000000001</v>
      </c>
      <c r="E52">
        <v>44526.45</v>
      </c>
      <c r="F52">
        <v>1765672.7</v>
      </c>
      <c r="H52">
        <v>0</v>
      </c>
      <c r="I52">
        <v>0</v>
      </c>
      <c r="L52">
        <v>4311.03</v>
      </c>
      <c r="O52">
        <v>-540021.31999999995</v>
      </c>
      <c r="P52">
        <v>2647377.69</v>
      </c>
      <c r="R52">
        <v>1106480.0900000001</v>
      </c>
      <c r="S52">
        <v>587052</v>
      </c>
      <c r="T52">
        <v>1534.21</v>
      </c>
      <c r="U52">
        <v>1061155.8</v>
      </c>
      <c r="W52">
        <v>1231135.8</v>
      </c>
      <c r="X52">
        <v>1870</v>
      </c>
      <c r="Z52">
        <v>535406.19999999995</v>
      </c>
      <c r="AA52">
        <v>59641.78</v>
      </c>
      <c r="AC52">
        <v>-143.54</v>
      </c>
    </row>
    <row r="53" spans="1:31" x14ac:dyDescent="0.25">
      <c r="A53" t="s">
        <v>212</v>
      </c>
      <c r="B53">
        <v>2008683.05</v>
      </c>
      <c r="C53">
        <v>290856.73</v>
      </c>
      <c r="D53">
        <v>85230.25</v>
      </c>
      <c r="E53">
        <v>14</v>
      </c>
      <c r="F53">
        <v>254061.59</v>
      </c>
      <c r="H53">
        <v>0</v>
      </c>
      <c r="I53">
        <v>0</v>
      </c>
      <c r="J53">
        <v>299520</v>
      </c>
      <c r="L53">
        <v>4669</v>
      </c>
      <c r="O53">
        <v>-3099605.45</v>
      </c>
      <c r="P53">
        <v>4706462.17</v>
      </c>
      <c r="R53">
        <v>2154778.9700000002</v>
      </c>
      <c r="S53">
        <v>1450</v>
      </c>
      <c r="T53">
        <v>4763.5600000000004</v>
      </c>
      <c r="U53">
        <v>865924.2</v>
      </c>
      <c r="W53">
        <v>1228238.1399999999</v>
      </c>
      <c r="X53">
        <v>1000</v>
      </c>
      <c r="Z53">
        <v>1051720.5</v>
      </c>
      <c r="AA53">
        <v>18525.66</v>
      </c>
      <c r="AC53">
        <v>-367.47</v>
      </c>
    </row>
    <row r="54" spans="1:31" x14ac:dyDescent="0.25">
      <c r="A54" t="s">
        <v>216</v>
      </c>
      <c r="B54">
        <v>545095.77</v>
      </c>
      <c r="C54">
        <v>122063</v>
      </c>
      <c r="D54">
        <v>45511.43</v>
      </c>
      <c r="E54">
        <v>1673805.12</v>
      </c>
      <c r="F54">
        <v>1062365.32</v>
      </c>
      <c r="H54">
        <v>0</v>
      </c>
      <c r="I54">
        <v>100625</v>
      </c>
      <c r="L54">
        <v>1637</v>
      </c>
      <c r="O54">
        <v>2881631.7</v>
      </c>
      <c r="P54">
        <v>954921</v>
      </c>
      <c r="Q54">
        <v>1491.21</v>
      </c>
      <c r="R54">
        <v>1058702.71</v>
      </c>
      <c r="U54">
        <v>526692.93000000005</v>
      </c>
      <c r="W54">
        <v>878604.93</v>
      </c>
      <c r="X54">
        <v>5976</v>
      </c>
      <c r="Y54">
        <v>328</v>
      </c>
      <c r="Z54">
        <v>706108.8</v>
      </c>
      <c r="AA54">
        <v>299043.18</v>
      </c>
      <c r="AE54">
        <v>186800</v>
      </c>
    </row>
    <row r="55" spans="1:31" x14ac:dyDescent="0.25">
      <c r="A55" t="s">
        <v>217</v>
      </c>
      <c r="B55">
        <v>2652288.0299999998</v>
      </c>
      <c r="C55">
        <v>112120</v>
      </c>
      <c r="D55">
        <v>104768.91</v>
      </c>
      <c r="E55">
        <v>1084163.73</v>
      </c>
      <c r="F55">
        <v>425870.47</v>
      </c>
      <c r="I55">
        <v>39945</v>
      </c>
      <c r="L55">
        <v>957</v>
      </c>
      <c r="O55">
        <v>595649.04</v>
      </c>
      <c r="P55">
        <v>2528782.23</v>
      </c>
      <c r="R55">
        <v>2584156.15</v>
      </c>
      <c r="T55">
        <v>4513.29</v>
      </c>
      <c r="U55">
        <v>894287.22</v>
      </c>
      <c r="V55">
        <v>24000</v>
      </c>
      <c r="W55">
        <v>1100750.22</v>
      </c>
      <c r="X55">
        <v>3720</v>
      </c>
      <c r="Z55">
        <v>1032385.38</v>
      </c>
      <c r="AA55">
        <v>156223.19</v>
      </c>
    </row>
    <row r="56" spans="1:31" x14ac:dyDescent="0.25">
      <c r="A56" t="s">
        <v>218</v>
      </c>
      <c r="B56">
        <v>1009860.74</v>
      </c>
      <c r="C56">
        <v>63568</v>
      </c>
      <c r="D56">
        <v>60015.78</v>
      </c>
      <c r="E56">
        <v>597449.57999999996</v>
      </c>
      <c r="F56">
        <v>188181.37</v>
      </c>
      <c r="H56">
        <v>0</v>
      </c>
      <c r="I56">
        <v>46354.19</v>
      </c>
      <c r="L56">
        <v>1149</v>
      </c>
      <c r="O56">
        <v>-1201336.03</v>
      </c>
      <c r="P56">
        <v>2500517.0699999998</v>
      </c>
      <c r="R56">
        <v>1277874.1499999999</v>
      </c>
      <c r="T56">
        <v>1225.25</v>
      </c>
      <c r="U56">
        <v>1043072.81</v>
      </c>
      <c r="V56">
        <v>12000</v>
      </c>
      <c r="W56">
        <v>1131370.81</v>
      </c>
      <c r="X56">
        <v>11440</v>
      </c>
      <c r="Z56">
        <v>520188.88</v>
      </c>
      <c r="AA56">
        <v>98781.28</v>
      </c>
    </row>
    <row r="57" spans="1:31" x14ac:dyDescent="0.25">
      <c r="A57" t="s">
        <v>219</v>
      </c>
      <c r="B57">
        <v>649000.78</v>
      </c>
      <c r="C57">
        <v>6314</v>
      </c>
      <c r="D57">
        <v>61419.92</v>
      </c>
      <c r="E57">
        <v>277156.19</v>
      </c>
      <c r="F57">
        <v>254124.11</v>
      </c>
      <c r="I57">
        <v>54705</v>
      </c>
      <c r="L57">
        <v>4532.96</v>
      </c>
      <c r="O57">
        <v>-631955</v>
      </c>
      <c r="P57">
        <v>1946573.94</v>
      </c>
      <c r="R57">
        <v>1292272.3</v>
      </c>
      <c r="T57">
        <v>1203.3699999999999</v>
      </c>
      <c r="U57">
        <v>822156.7</v>
      </c>
      <c r="V57">
        <v>146202.32999999999</v>
      </c>
      <c r="W57">
        <v>1093312.7</v>
      </c>
      <c r="X57">
        <v>6136</v>
      </c>
      <c r="Y57">
        <v>2016</v>
      </c>
      <c r="Z57">
        <v>1239252.31</v>
      </c>
      <c r="AA57">
        <v>34959.589999999997</v>
      </c>
      <c r="AE57">
        <v>12000</v>
      </c>
    </row>
    <row r="58" spans="1:31" x14ac:dyDescent="0.25">
      <c r="A58" t="s">
        <v>220</v>
      </c>
      <c r="B58">
        <v>457861.78</v>
      </c>
      <c r="C58">
        <v>16107</v>
      </c>
      <c r="D58">
        <v>64766.54</v>
      </c>
      <c r="E58">
        <v>554059.56999999995</v>
      </c>
      <c r="F58">
        <v>233644.19</v>
      </c>
      <c r="I58">
        <v>32424.799999999999</v>
      </c>
      <c r="L58">
        <v>581</v>
      </c>
      <c r="O58">
        <v>564590.5</v>
      </c>
      <c r="P58">
        <v>980950.37</v>
      </c>
      <c r="R58">
        <v>722726.06</v>
      </c>
      <c r="T58">
        <v>1078.25</v>
      </c>
      <c r="U58">
        <v>790671</v>
      </c>
      <c r="W58">
        <v>867573.07</v>
      </c>
      <c r="X58">
        <v>5432</v>
      </c>
      <c r="Z58">
        <v>664763.36</v>
      </c>
      <c r="AA58">
        <v>228814.47</v>
      </c>
    </row>
    <row r="59" spans="1:31" x14ac:dyDescent="0.25">
      <c r="A59" t="s">
        <v>221</v>
      </c>
      <c r="B59">
        <v>210522.62</v>
      </c>
      <c r="C59">
        <v>2316</v>
      </c>
      <c r="D59">
        <v>13168.02</v>
      </c>
      <c r="E59">
        <v>390243.95</v>
      </c>
      <c r="F59">
        <v>117001.55</v>
      </c>
      <c r="I59">
        <v>29812.37</v>
      </c>
      <c r="L59">
        <v>433</v>
      </c>
      <c r="O59">
        <v>-1092472.58</v>
      </c>
      <c r="P59">
        <v>1692734</v>
      </c>
      <c r="R59">
        <v>630570.07999999996</v>
      </c>
      <c r="T59">
        <v>364.53</v>
      </c>
      <c r="U59">
        <v>413767.2</v>
      </c>
      <c r="V59">
        <v>50000</v>
      </c>
      <c r="W59">
        <v>503948.2</v>
      </c>
      <c r="X59">
        <v>848</v>
      </c>
      <c r="Z59">
        <v>379476.52</v>
      </c>
      <c r="AA59">
        <v>107683.74</v>
      </c>
    </row>
    <row r="60" spans="1:31" x14ac:dyDescent="0.25">
      <c r="A60" t="s">
        <v>225</v>
      </c>
      <c r="B60">
        <v>264275.46000000002</v>
      </c>
      <c r="C60">
        <v>5200</v>
      </c>
      <c r="D60">
        <v>36363.78</v>
      </c>
      <c r="E60">
        <v>248416.76</v>
      </c>
      <c r="F60">
        <v>150000.5</v>
      </c>
      <c r="H60">
        <v>0</v>
      </c>
      <c r="I60">
        <v>58930</v>
      </c>
      <c r="L60">
        <v>0</v>
      </c>
      <c r="O60">
        <v>-1444088.26</v>
      </c>
      <c r="P60">
        <v>2210713.7999999998</v>
      </c>
      <c r="R60">
        <v>847234.05</v>
      </c>
      <c r="S60">
        <v>430400</v>
      </c>
      <c r="T60">
        <v>1124.67</v>
      </c>
      <c r="U60">
        <v>679691</v>
      </c>
      <c r="W60">
        <v>1040244</v>
      </c>
      <c r="Y60">
        <v>4040</v>
      </c>
      <c r="Z60">
        <v>733530.56</v>
      </c>
      <c r="AA60">
        <v>260946.2</v>
      </c>
      <c r="AE60">
        <v>40988</v>
      </c>
    </row>
    <row r="61" spans="1:31" x14ac:dyDescent="0.25">
      <c r="A61" t="s">
        <v>226</v>
      </c>
      <c r="B61">
        <v>433832.35</v>
      </c>
      <c r="C61">
        <v>115225</v>
      </c>
      <c r="D61">
        <v>60460.94</v>
      </c>
      <c r="E61">
        <v>81306.12</v>
      </c>
      <c r="F61">
        <v>28333.03</v>
      </c>
      <c r="H61">
        <v>0</v>
      </c>
      <c r="I61">
        <v>16400</v>
      </c>
      <c r="L61">
        <v>32332.5</v>
      </c>
      <c r="O61">
        <v>-1031315.17</v>
      </c>
      <c r="P61">
        <v>1549075.07</v>
      </c>
      <c r="R61">
        <v>1300288.6100000001</v>
      </c>
      <c r="S61">
        <v>138821</v>
      </c>
      <c r="T61">
        <v>1166.8599999999999</v>
      </c>
      <c r="U61">
        <v>1332063</v>
      </c>
      <c r="W61">
        <v>1637066</v>
      </c>
      <c r="X61">
        <v>5100</v>
      </c>
      <c r="Y61">
        <v>15300</v>
      </c>
      <c r="Z61">
        <v>879561.17</v>
      </c>
      <c r="AA61">
        <v>35265.26</v>
      </c>
      <c r="AE61">
        <v>47382</v>
      </c>
    </row>
    <row r="62" spans="1:31" x14ac:dyDescent="0.25">
      <c r="A62" t="s">
        <v>227</v>
      </c>
      <c r="B62">
        <v>520365.37</v>
      </c>
      <c r="C62">
        <v>44344</v>
      </c>
      <c r="D62">
        <v>100734.93</v>
      </c>
      <c r="E62">
        <v>1877505.67</v>
      </c>
      <c r="F62">
        <v>501228.06</v>
      </c>
      <c r="H62">
        <v>0</v>
      </c>
      <c r="I62">
        <v>67540</v>
      </c>
      <c r="L62">
        <v>28500</v>
      </c>
      <c r="O62">
        <v>-820324.22</v>
      </c>
      <c r="P62">
        <v>3406179.86</v>
      </c>
      <c r="R62">
        <v>1605037.28</v>
      </c>
      <c r="S62">
        <v>560718</v>
      </c>
      <c r="U62">
        <v>1089693</v>
      </c>
      <c r="W62">
        <v>1598508</v>
      </c>
      <c r="X62">
        <v>10032</v>
      </c>
      <c r="Z62">
        <v>1032990.6</v>
      </c>
      <c r="AA62">
        <v>180875.29</v>
      </c>
      <c r="AE62">
        <v>70760</v>
      </c>
    </row>
    <row r="63" spans="1:31" x14ac:dyDescent="0.25">
      <c r="A63" t="s">
        <v>228</v>
      </c>
      <c r="B63">
        <v>203318.91</v>
      </c>
      <c r="C63">
        <v>2717</v>
      </c>
      <c r="D63">
        <v>12391.2</v>
      </c>
      <c r="E63">
        <v>1315525.5900000001</v>
      </c>
      <c r="F63">
        <v>178444.93</v>
      </c>
      <c r="H63">
        <v>3500</v>
      </c>
      <c r="I63">
        <v>34510</v>
      </c>
      <c r="L63">
        <v>11050</v>
      </c>
      <c r="O63">
        <v>-79496.039999999994</v>
      </c>
      <c r="P63">
        <v>1679166.57</v>
      </c>
      <c r="R63">
        <v>919923.06</v>
      </c>
      <c r="S63">
        <v>81810</v>
      </c>
      <c r="T63">
        <v>645.39</v>
      </c>
      <c r="U63">
        <v>830244.67</v>
      </c>
      <c r="W63">
        <v>961555.67</v>
      </c>
      <c r="X63">
        <v>49500</v>
      </c>
      <c r="Y63">
        <v>4392</v>
      </c>
      <c r="Z63">
        <v>652026.22</v>
      </c>
      <c r="AA63">
        <v>91622.13</v>
      </c>
      <c r="AE63">
        <v>9860</v>
      </c>
    </row>
    <row r="64" spans="1:31" x14ac:dyDescent="0.25">
      <c r="A64" t="s">
        <v>229</v>
      </c>
      <c r="B64">
        <v>194604.55</v>
      </c>
      <c r="C64">
        <v>38860.51</v>
      </c>
      <c r="D64">
        <v>31826.93</v>
      </c>
      <c r="E64">
        <v>733564.74</v>
      </c>
      <c r="F64">
        <v>18548.2</v>
      </c>
      <c r="H64">
        <v>0</v>
      </c>
      <c r="I64">
        <v>22821.51</v>
      </c>
      <c r="L64">
        <v>0</v>
      </c>
      <c r="O64">
        <v>-425729.15</v>
      </c>
      <c r="P64">
        <v>1290095.46</v>
      </c>
      <c r="R64">
        <v>497737.76</v>
      </c>
      <c r="S64">
        <v>501216</v>
      </c>
      <c r="T64">
        <v>722.63</v>
      </c>
      <c r="U64">
        <v>1212517.8</v>
      </c>
      <c r="V64">
        <v>111200</v>
      </c>
      <c r="W64">
        <v>1344645.8</v>
      </c>
      <c r="Y64">
        <v>11988</v>
      </c>
      <c r="Z64">
        <v>796934.86</v>
      </c>
      <c r="AA64">
        <v>39608.42</v>
      </c>
    </row>
    <row r="65" spans="1:31" x14ac:dyDescent="0.25">
      <c r="A65" t="s">
        <v>230</v>
      </c>
      <c r="B65">
        <v>313275.75</v>
      </c>
      <c r="C65">
        <v>59413</v>
      </c>
      <c r="D65">
        <v>41619.15</v>
      </c>
      <c r="E65">
        <v>571092.34</v>
      </c>
      <c r="F65">
        <v>611166.51</v>
      </c>
      <c r="H65">
        <v>0</v>
      </c>
      <c r="I65">
        <v>155560</v>
      </c>
      <c r="L65">
        <v>23150</v>
      </c>
      <c r="O65">
        <v>-1186267.1299999999</v>
      </c>
      <c r="P65">
        <v>2056145.55</v>
      </c>
      <c r="R65">
        <v>1253444.6399999999</v>
      </c>
      <c r="S65">
        <v>198398</v>
      </c>
      <c r="T65">
        <v>573.41</v>
      </c>
      <c r="U65">
        <v>1250383.2</v>
      </c>
      <c r="W65">
        <v>1416667.2</v>
      </c>
      <c r="Y65">
        <v>6832</v>
      </c>
      <c r="Z65">
        <v>671344.62</v>
      </c>
      <c r="AA65">
        <v>33173.1</v>
      </c>
      <c r="AE65">
        <v>26804</v>
      </c>
    </row>
    <row r="66" spans="1:31" x14ac:dyDescent="0.25">
      <c r="A66" t="s">
        <v>234</v>
      </c>
      <c r="B66">
        <v>1154169.24</v>
      </c>
      <c r="C66">
        <v>105537</v>
      </c>
      <c r="D66">
        <v>103916.15</v>
      </c>
      <c r="E66">
        <v>312812.53000000003</v>
      </c>
      <c r="F66">
        <v>668895.24</v>
      </c>
      <c r="H66">
        <v>17000</v>
      </c>
      <c r="I66">
        <v>40373.769999999997</v>
      </c>
      <c r="K66">
        <v>298162</v>
      </c>
      <c r="L66">
        <v>47277.81</v>
      </c>
      <c r="M66">
        <v>0</v>
      </c>
      <c r="O66">
        <v>-1102006.17</v>
      </c>
      <c r="P66">
        <v>2912713.08</v>
      </c>
      <c r="R66">
        <v>1170431.8899999999</v>
      </c>
      <c r="S66">
        <v>282400</v>
      </c>
      <c r="T66">
        <v>2819.19</v>
      </c>
      <c r="U66">
        <v>1040430</v>
      </c>
      <c r="V66">
        <v>22140</v>
      </c>
      <c r="W66">
        <v>1229370</v>
      </c>
      <c r="X66">
        <v>7308</v>
      </c>
      <c r="Z66">
        <v>1004350.33</v>
      </c>
      <c r="AA66">
        <v>112061.08</v>
      </c>
      <c r="AE66">
        <v>33322</v>
      </c>
    </row>
    <row r="67" spans="1:31" x14ac:dyDescent="0.25">
      <c r="A67" t="s">
        <v>235</v>
      </c>
      <c r="B67">
        <v>521399.12</v>
      </c>
      <c r="C67">
        <v>19342</v>
      </c>
      <c r="D67">
        <v>26432.49</v>
      </c>
      <c r="E67">
        <v>610114.84</v>
      </c>
      <c r="F67">
        <v>496417.55</v>
      </c>
      <c r="H67">
        <v>72680</v>
      </c>
      <c r="I67">
        <v>40721.93</v>
      </c>
      <c r="L67">
        <v>1129.69</v>
      </c>
      <c r="O67">
        <v>54052.27</v>
      </c>
      <c r="P67">
        <v>1364480.05</v>
      </c>
      <c r="Q67">
        <v>1608.77</v>
      </c>
      <c r="R67">
        <v>834594.1</v>
      </c>
      <c r="S67">
        <v>239540</v>
      </c>
      <c r="U67">
        <v>1280820</v>
      </c>
      <c r="V67">
        <v>104400</v>
      </c>
      <c r="W67">
        <v>1489461</v>
      </c>
      <c r="Z67">
        <v>599810.24</v>
      </c>
      <c r="AA67">
        <v>129262.57</v>
      </c>
      <c r="AB67">
        <v>56000</v>
      </c>
      <c r="AE67">
        <v>45787</v>
      </c>
    </row>
    <row r="68" spans="1:31" x14ac:dyDescent="0.25">
      <c r="A68" t="s">
        <v>236</v>
      </c>
      <c r="B68">
        <v>425423.28</v>
      </c>
      <c r="C68">
        <v>7406.05</v>
      </c>
      <c r="D68">
        <v>10099.57</v>
      </c>
      <c r="E68">
        <v>1546507.3</v>
      </c>
      <c r="F68">
        <v>198718.96</v>
      </c>
      <c r="H68">
        <v>29000</v>
      </c>
      <c r="I68">
        <v>28706</v>
      </c>
      <c r="L68">
        <v>19405.68</v>
      </c>
      <c r="O68">
        <v>-254411.77</v>
      </c>
      <c r="P68">
        <v>2067672.51</v>
      </c>
      <c r="R68">
        <v>791517.34</v>
      </c>
      <c r="S68">
        <v>112095</v>
      </c>
      <c r="T68">
        <v>727.42</v>
      </c>
      <c r="U68">
        <v>771990</v>
      </c>
      <c r="V68">
        <v>111200</v>
      </c>
      <c r="W68">
        <v>839482</v>
      </c>
      <c r="Z68">
        <v>554702.42000000004</v>
      </c>
      <c r="AA68">
        <v>72550.600000000006</v>
      </c>
      <c r="AB68">
        <v>4140</v>
      </c>
      <c r="AE68">
        <v>18872</v>
      </c>
    </row>
    <row r="69" spans="1:31" x14ac:dyDescent="0.25">
      <c r="A69" t="s">
        <v>237</v>
      </c>
      <c r="B69">
        <v>283802.87</v>
      </c>
      <c r="C69">
        <v>85374</v>
      </c>
      <c r="D69">
        <v>7551.69</v>
      </c>
      <c r="E69">
        <v>854359.9</v>
      </c>
      <c r="F69">
        <v>177912.26</v>
      </c>
      <c r="H69">
        <v>950</v>
      </c>
      <c r="I69">
        <v>39344.25</v>
      </c>
      <c r="K69">
        <v>100000</v>
      </c>
      <c r="L69">
        <v>10615</v>
      </c>
      <c r="M69">
        <v>0</v>
      </c>
      <c r="O69">
        <v>-953832.12</v>
      </c>
      <c r="P69">
        <v>2226508.67</v>
      </c>
      <c r="Q69">
        <v>1104.3499999999999</v>
      </c>
      <c r="R69">
        <v>1187899.82</v>
      </c>
      <c r="S69">
        <v>199080</v>
      </c>
      <c r="U69">
        <v>1468980</v>
      </c>
      <c r="W69">
        <v>1695534</v>
      </c>
      <c r="X69">
        <v>7080</v>
      </c>
      <c r="Z69">
        <v>1021571.79</v>
      </c>
      <c r="AA69">
        <v>99440.46</v>
      </c>
      <c r="AB69">
        <v>6000</v>
      </c>
      <c r="AE69">
        <v>42023</v>
      </c>
    </row>
    <row r="70" spans="1:31" x14ac:dyDescent="0.25">
      <c r="A70" t="s">
        <v>238</v>
      </c>
      <c r="B70">
        <v>1056577.8500000001</v>
      </c>
      <c r="C70">
        <v>90265</v>
      </c>
      <c r="D70">
        <v>55264.12</v>
      </c>
      <c r="E70">
        <v>491894.06</v>
      </c>
      <c r="F70">
        <v>249963.28</v>
      </c>
      <c r="H70">
        <v>0</v>
      </c>
      <c r="I70">
        <v>42004.89</v>
      </c>
      <c r="L70">
        <v>11838</v>
      </c>
      <c r="O70">
        <v>-1296994.1499999999</v>
      </c>
      <c r="P70">
        <v>2114406.96</v>
      </c>
      <c r="Q70">
        <v>980.8</v>
      </c>
      <c r="R70">
        <v>1064992.54</v>
      </c>
      <c r="S70">
        <v>1069950</v>
      </c>
      <c r="U70">
        <v>1094060</v>
      </c>
      <c r="W70">
        <v>1283969</v>
      </c>
      <c r="Z70">
        <v>747078.57</v>
      </c>
      <c r="AA70">
        <v>83760.160000000003</v>
      </c>
      <c r="AB70">
        <v>6000</v>
      </c>
      <c r="AE70">
        <v>36467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topLeftCell="S1" zoomScale="102" zoomScaleNormal="102" workbookViewId="0">
      <selection activeCell="AF4" sqref="AF4:AF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7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2064</v>
      </c>
      <c r="L1" t="s">
        <v>2067</v>
      </c>
      <c r="M1" t="s">
        <v>2069</v>
      </c>
      <c r="N1" t="s">
        <v>2070</v>
      </c>
      <c r="O1" t="s">
        <v>2072</v>
      </c>
      <c r="P1" t="s">
        <v>2073</v>
      </c>
      <c r="Q1" t="s">
        <v>2074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2082</v>
      </c>
      <c r="Z1" t="s">
        <v>2128</v>
      </c>
      <c r="AA1" t="s">
        <v>2084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2094</v>
      </c>
      <c r="L2" t="s">
        <v>2097</v>
      </c>
      <c r="M2" t="s">
        <v>2099</v>
      </c>
      <c r="N2" t="s">
        <v>2100</v>
      </c>
      <c r="O2" t="s">
        <v>2102</v>
      </c>
      <c r="P2" t="s">
        <v>2103</v>
      </c>
      <c r="Q2" t="s">
        <v>2104</v>
      </c>
      <c r="R2" t="s">
        <v>2105</v>
      </c>
      <c r="S2" t="s">
        <v>2106</v>
      </c>
      <c r="T2" t="s">
        <v>2107</v>
      </c>
      <c r="U2" t="s">
        <v>2108</v>
      </c>
      <c r="V2" t="s">
        <v>2109</v>
      </c>
      <c r="W2" t="s">
        <v>2110</v>
      </c>
      <c r="X2" t="s">
        <v>2111</v>
      </c>
      <c r="Y2" t="s">
        <v>2112</v>
      </c>
      <c r="Z2" t="s">
        <v>2136</v>
      </c>
      <c r="AA2" t="s">
        <v>2114</v>
      </c>
      <c r="AB2" s="57"/>
      <c r="AD2" s="30"/>
      <c r="AE2" s="31"/>
      <c r="AF2" s="21"/>
    </row>
    <row r="3" spans="1:33" x14ac:dyDescent="0.25">
      <c r="E3" t="s">
        <v>2116</v>
      </c>
      <c r="F3">
        <v>19206545.210000001</v>
      </c>
      <c r="G3">
        <v>1041171.18</v>
      </c>
      <c r="H3">
        <v>2361510.56</v>
      </c>
      <c r="I3">
        <v>3607790.5</v>
      </c>
      <c r="J3">
        <v>2076646.46</v>
      </c>
      <c r="K3">
        <v>18900</v>
      </c>
      <c r="L3">
        <v>538689.30000000005</v>
      </c>
      <c r="M3">
        <v>-13447851.310000001</v>
      </c>
      <c r="N3">
        <v>39665988.380000003</v>
      </c>
      <c r="O3">
        <v>19956633.280000001</v>
      </c>
      <c r="P3">
        <v>1178966.56</v>
      </c>
      <c r="Q3">
        <v>39717.879999999997</v>
      </c>
      <c r="R3">
        <v>20152781.739999998</v>
      </c>
      <c r="S3">
        <v>984098.25</v>
      </c>
      <c r="T3">
        <v>28058626.300000001</v>
      </c>
      <c r="U3">
        <v>103973</v>
      </c>
      <c r="V3">
        <v>17789.400000000001</v>
      </c>
      <c r="W3">
        <v>11557497.01</v>
      </c>
      <c r="X3">
        <v>727395.46</v>
      </c>
      <c r="Y3">
        <v>320000</v>
      </c>
      <c r="Z3">
        <v>19</v>
      </c>
      <c r="AA3">
        <v>8960</v>
      </c>
      <c r="AB3" s="59"/>
      <c r="AC3" s="29">
        <f t="shared" ref="AC3:AG3" si="0">SUM(AC4:AC22)</f>
        <v>555539.22</v>
      </c>
      <c r="AD3" s="19">
        <f>SUM(AD4:AD22)</f>
        <v>13685738.939999999</v>
      </c>
      <c r="AE3" s="13">
        <f t="shared" si="0"/>
        <v>40013669.789999999</v>
      </c>
      <c r="AF3" s="186">
        <f t="shared" si="0"/>
        <v>38780301.829999998</v>
      </c>
      <c r="AG3" s="24">
        <f t="shared" si="0"/>
        <v>1233367.9600000007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2517</v>
      </c>
      <c r="F4">
        <v>159198.32</v>
      </c>
      <c r="H4">
        <v>94475.79</v>
      </c>
      <c r="I4">
        <v>3517.93</v>
      </c>
      <c r="J4">
        <v>5046.3100000000004</v>
      </c>
      <c r="L4">
        <v>0</v>
      </c>
      <c r="M4">
        <v>-2074649.05</v>
      </c>
      <c r="N4">
        <v>2454167.9500000002</v>
      </c>
      <c r="O4">
        <v>121649.93</v>
      </c>
      <c r="P4">
        <v>50000</v>
      </c>
      <c r="Q4">
        <v>638.54999999999995</v>
      </c>
      <c r="R4">
        <v>578880</v>
      </c>
      <c r="S4">
        <v>353571.25</v>
      </c>
      <c r="T4">
        <v>886425</v>
      </c>
      <c r="U4">
        <v>3200</v>
      </c>
      <c r="W4">
        <v>330395.3</v>
      </c>
      <c r="X4">
        <v>1999.98</v>
      </c>
      <c r="AB4" s="59">
        <f>SUM(F4:H4)</f>
        <v>253674.11</v>
      </c>
      <c r="AC4" s="185">
        <f>SUM(K4:L4)</f>
        <v>0</v>
      </c>
      <c r="AD4" s="19">
        <f>AB4-AC4</f>
        <v>253674.11</v>
      </c>
      <c r="AE4" s="186">
        <f>SUM(O4:S4)</f>
        <v>1104739.73</v>
      </c>
      <c r="AF4" s="187">
        <f>SUM(T4:AA4)</f>
        <v>1222020.28</v>
      </c>
      <c r="AG4" s="24">
        <f t="shared" ref="AG4:AG5" si="1">AE4-AF4</f>
        <v>-117280.55000000005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2518</v>
      </c>
      <c r="F5">
        <v>53877.57</v>
      </c>
      <c r="H5">
        <v>56985.120000000003</v>
      </c>
      <c r="I5">
        <v>492143.8</v>
      </c>
      <c r="J5">
        <v>58462.87</v>
      </c>
      <c r="L5">
        <v>137.36000000000001</v>
      </c>
      <c r="M5">
        <v>-1443691.26</v>
      </c>
      <c r="N5">
        <v>2340789.7799999998</v>
      </c>
      <c r="O5">
        <v>62942.26</v>
      </c>
      <c r="P5">
        <v>33800</v>
      </c>
      <c r="Q5">
        <v>497.49</v>
      </c>
      <c r="R5">
        <v>541320</v>
      </c>
      <c r="S5">
        <v>319577</v>
      </c>
      <c r="T5">
        <v>859142</v>
      </c>
      <c r="V5">
        <v>14789.4</v>
      </c>
      <c r="W5">
        <v>262345.23</v>
      </c>
      <c r="X5">
        <v>57626.64</v>
      </c>
      <c r="AB5" s="59">
        <f t="shared" ref="AB5:AB22" si="2">SUM(F5:H5)</f>
        <v>110862.69</v>
      </c>
      <c r="AC5" s="185">
        <f t="shared" ref="AC5:AC22" si="3">SUM(K5:L5)</f>
        <v>137.36000000000001</v>
      </c>
      <c r="AD5" s="19">
        <f t="shared" ref="AD5:AD22" si="4">AB5-AC5</f>
        <v>110725.33</v>
      </c>
      <c r="AE5" s="186">
        <f t="shared" ref="AE5:AE22" si="5">SUM(O5:S5)</f>
        <v>958136.75</v>
      </c>
      <c r="AF5" s="187">
        <f t="shared" ref="AF5:AF22" si="6">SUM(T5:AA5)</f>
        <v>1193903.2699999998</v>
      </c>
      <c r="AG5" s="24">
        <f t="shared" si="1"/>
        <v>-235766.51999999979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2519</v>
      </c>
      <c r="F6">
        <v>854639.12</v>
      </c>
      <c r="G6">
        <v>0</v>
      </c>
      <c r="H6">
        <v>128918.47</v>
      </c>
      <c r="I6">
        <v>391713.2</v>
      </c>
      <c r="J6">
        <v>304491.95</v>
      </c>
      <c r="K6"/>
      <c r="L6">
        <v>3463</v>
      </c>
      <c r="M6">
        <v>-277280.90000000002</v>
      </c>
      <c r="N6">
        <v>2227185.62</v>
      </c>
      <c r="O6">
        <v>911376.43</v>
      </c>
      <c r="P6"/>
      <c r="Q6">
        <v>1588.02</v>
      </c>
      <c r="R6">
        <v>1515280</v>
      </c>
      <c r="S6"/>
      <c r="T6">
        <v>1797630</v>
      </c>
      <c r="U6">
        <v>1840</v>
      </c>
      <c r="V6"/>
      <c r="W6">
        <v>848402.17</v>
      </c>
      <c r="X6">
        <v>53977.26</v>
      </c>
      <c r="Y6"/>
      <c r="Z6"/>
      <c r="AA6"/>
      <c r="AB6" s="59">
        <f t="shared" si="2"/>
        <v>983557.59</v>
      </c>
      <c r="AC6" s="185">
        <f t="shared" si="3"/>
        <v>3463</v>
      </c>
      <c r="AD6" s="19">
        <f t="shared" si="4"/>
        <v>980094.59</v>
      </c>
      <c r="AE6" s="186">
        <f t="shared" si="5"/>
        <v>2428244.4500000002</v>
      </c>
      <c r="AF6" s="187">
        <f t="shared" si="6"/>
        <v>2701849.4299999997</v>
      </c>
      <c r="AG6" s="24">
        <f t="shared" ref="AG6:AG18" si="7">AE6-AF6</f>
        <v>-273604.97999999952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2520</v>
      </c>
      <c r="F7">
        <v>1088447.98</v>
      </c>
      <c r="G7">
        <v>0</v>
      </c>
      <c r="H7">
        <v>266949.81</v>
      </c>
      <c r="I7">
        <v>-49443.81</v>
      </c>
      <c r="J7">
        <v>18523.509999999998</v>
      </c>
      <c r="K7"/>
      <c r="L7"/>
      <c r="M7">
        <v>-908714.31</v>
      </c>
      <c r="N7">
        <v>2082417.38</v>
      </c>
      <c r="O7">
        <v>818819.1</v>
      </c>
      <c r="P7"/>
      <c r="Q7">
        <v>2026.66</v>
      </c>
      <c r="R7">
        <v>1163000</v>
      </c>
      <c r="S7">
        <v>300</v>
      </c>
      <c r="T7">
        <v>1397711</v>
      </c>
      <c r="U7">
        <v>2464</v>
      </c>
      <c r="V7"/>
      <c r="W7">
        <v>382167.3</v>
      </c>
      <c r="X7">
        <v>51029.04</v>
      </c>
      <c r="Y7"/>
      <c r="Z7"/>
      <c r="AA7"/>
      <c r="AB7" s="59">
        <f t="shared" si="2"/>
        <v>1355397.79</v>
      </c>
      <c r="AC7" s="185">
        <f t="shared" si="3"/>
        <v>0</v>
      </c>
      <c r="AD7" s="19">
        <f t="shared" si="4"/>
        <v>1355397.79</v>
      </c>
      <c r="AE7" s="186">
        <f t="shared" si="5"/>
        <v>1984145.76</v>
      </c>
      <c r="AF7" s="187">
        <f t="shared" si="6"/>
        <v>1833371.34</v>
      </c>
      <c r="AG7" s="24">
        <f t="shared" si="7"/>
        <v>150774.41999999993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2521</v>
      </c>
      <c r="F8">
        <v>1183554.25</v>
      </c>
      <c r="G8">
        <v>0</v>
      </c>
      <c r="H8">
        <v>66223.66</v>
      </c>
      <c r="I8">
        <v>4</v>
      </c>
      <c r="J8">
        <v>401672.15</v>
      </c>
      <c r="K8"/>
      <c r="L8">
        <v>0</v>
      </c>
      <c r="M8">
        <v>-284251.51</v>
      </c>
      <c r="N8">
        <v>2028298.74</v>
      </c>
      <c r="O8">
        <v>826019.82</v>
      </c>
      <c r="P8"/>
      <c r="Q8">
        <v>2873.28</v>
      </c>
      <c r="R8">
        <v>1189657.74</v>
      </c>
      <c r="S8"/>
      <c r="T8">
        <v>1536733.74</v>
      </c>
      <c r="U8">
        <v>13756</v>
      </c>
      <c r="V8"/>
      <c r="W8">
        <v>532832.81000000006</v>
      </c>
      <c r="X8">
        <v>27821.46</v>
      </c>
      <c r="Y8"/>
      <c r="Z8"/>
      <c r="AA8"/>
      <c r="AB8" s="59">
        <f t="shared" si="2"/>
        <v>1249777.9099999999</v>
      </c>
      <c r="AC8" s="185">
        <f t="shared" si="3"/>
        <v>0</v>
      </c>
      <c r="AD8" s="19">
        <f t="shared" si="4"/>
        <v>1249777.9099999999</v>
      </c>
      <c r="AE8" s="186">
        <f t="shared" si="5"/>
        <v>2018550.8399999999</v>
      </c>
      <c r="AF8" s="187">
        <f t="shared" si="6"/>
        <v>2111144.0100000002</v>
      </c>
      <c r="AG8" s="24">
        <f t="shared" si="7"/>
        <v>-92593.170000000391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2522</v>
      </c>
      <c r="F9">
        <v>544960.56999999995</v>
      </c>
      <c r="G9">
        <v>0</v>
      </c>
      <c r="H9">
        <v>145372.5</v>
      </c>
      <c r="I9">
        <v>-61412.25</v>
      </c>
      <c r="J9">
        <v>-18417.73</v>
      </c>
      <c r="K9"/>
      <c r="L9">
        <v>197.4</v>
      </c>
      <c r="M9">
        <v>-2038945.78</v>
      </c>
      <c r="N9">
        <v>2569886.96</v>
      </c>
      <c r="O9">
        <v>1038345.35</v>
      </c>
      <c r="P9"/>
      <c r="Q9">
        <v>3305.63</v>
      </c>
      <c r="R9">
        <v>1319230</v>
      </c>
      <c r="S9"/>
      <c r="T9">
        <v>1804473</v>
      </c>
      <c r="U9">
        <v>9240</v>
      </c>
      <c r="V9"/>
      <c r="W9">
        <v>442996.65</v>
      </c>
      <c r="X9">
        <v>24806.82</v>
      </c>
      <c r="Y9"/>
      <c r="Z9"/>
      <c r="AA9"/>
      <c r="AB9" s="59">
        <f t="shared" si="2"/>
        <v>690333.07</v>
      </c>
      <c r="AC9" s="185">
        <f t="shared" si="3"/>
        <v>197.4</v>
      </c>
      <c r="AD9" s="19">
        <f t="shared" si="4"/>
        <v>690135.66999999993</v>
      </c>
      <c r="AE9" s="186">
        <f t="shared" si="5"/>
        <v>2360880.98</v>
      </c>
      <c r="AF9" s="187">
        <f t="shared" si="6"/>
        <v>2281516.4699999997</v>
      </c>
      <c r="AG9" s="24">
        <f t="shared" si="7"/>
        <v>79364.510000000242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2523</v>
      </c>
      <c r="F10">
        <v>1006575.83</v>
      </c>
      <c r="G10">
        <v>0</v>
      </c>
      <c r="H10">
        <v>83399.850000000006</v>
      </c>
      <c r="I10">
        <v>-150818.87</v>
      </c>
      <c r="J10">
        <v>-2515.1</v>
      </c>
      <c r="K10"/>
      <c r="L10">
        <v>0</v>
      </c>
      <c r="M10">
        <v>-757656.09</v>
      </c>
      <c r="N10">
        <v>1423307.83</v>
      </c>
      <c r="O10">
        <v>966302.05</v>
      </c>
      <c r="P10"/>
      <c r="Q10">
        <v>4103.32</v>
      </c>
      <c r="R10">
        <v>1014600</v>
      </c>
      <c r="S10"/>
      <c r="T10">
        <v>1352644</v>
      </c>
      <c r="U10">
        <v>624</v>
      </c>
      <c r="V10"/>
      <c r="W10">
        <v>358134.88</v>
      </c>
      <c r="X10">
        <v>2612.52</v>
      </c>
      <c r="Y10"/>
      <c r="Z10"/>
      <c r="AA10"/>
      <c r="AB10" s="59">
        <f t="shared" si="2"/>
        <v>1089975.68</v>
      </c>
      <c r="AC10" s="185">
        <f t="shared" si="3"/>
        <v>0</v>
      </c>
      <c r="AD10" s="19">
        <f t="shared" si="4"/>
        <v>1089975.68</v>
      </c>
      <c r="AE10" s="186">
        <f t="shared" si="5"/>
        <v>1985005.37</v>
      </c>
      <c r="AF10" s="187">
        <f t="shared" si="6"/>
        <v>1714015.4</v>
      </c>
      <c r="AG10" s="24">
        <f t="shared" si="7"/>
        <v>270989.9700000002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2524</v>
      </c>
      <c r="F11">
        <v>477895.37</v>
      </c>
      <c r="G11">
        <v>0</v>
      </c>
      <c r="H11">
        <v>35123.980000000003</v>
      </c>
      <c r="I11">
        <v>129959</v>
      </c>
      <c r="J11">
        <v>61051.93</v>
      </c>
      <c r="L11">
        <v>0</v>
      </c>
      <c r="M11">
        <v>-1808484.81</v>
      </c>
      <c r="N11">
        <v>2154589.06</v>
      </c>
      <c r="O11">
        <v>1249138.53</v>
      </c>
      <c r="P11">
        <v>78922</v>
      </c>
      <c r="Q11">
        <v>728.72</v>
      </c>
      <c r="R11">
        <v>1428760</v>
      </c>
      <c r="S11">
        <v>17000</v>
      </c>
      <c r="T11">
        <v>1769175.27</v>
      </c>
      <c r="W11">
        <v>602636.30000000005</v>
      </c>
      <c r="X11">
        <v>4811.6499999999996</v>
      </c>
      <c r="Y11">
        <v>40000</v>
      </c>
      <c r="AB11" s="59">
        <f t="shared" si="2"/>
        <v>513019.35</v>
      </c>
      <c r="AC11" s="185">
        <f t="shared" si="3"/>
        <v>0</v>
      </c>
      <c r="AD11" s="19">
        <f t="shared" si="4"/>
        <v>513019.35</v>
      </c>
      <c r="AE11" s="186">
        <f t="shared" si="5"/>
        <v>2774549.25</v>
      </c>
      <c r="AF11" s="187">
        <f t="shared" si="6"/>
        <v>2416623.2200000002</v>
      </c>
      <c r="AG11" s="24">
        <f t="shared" si="7"/>
        <v>357926.0299999998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2525</v>
      </c>
      <c r="F12">
        <v>408288.2</v>
      </c>
      <c r="G12">
        <v>0</v>
      </c>
      <c r="H12">
        <v>61838.400000000001</v>
      </c>
      <c r="I12">
        <v>4</v>
      </c>
      <c r="J12">
        <v>30302.2</v>
      </c>
      <c r="L12">
        <v>0</v>
      </c>
      <c r="M12">
        <v>30946.17</v>
      </c>
      <c r="N12">
        <v>266818</v>
      </c>
      <c r="O12">
        <v>1003860.38</v>
      </c>
      <c r="P12">
        <v>92764</v>
      </c>
      <c r="Q12">
        <v>571.45000000000005</v>
      </c>
      <c r="R12">
        <v>1488380</v>
      </c>
      <c r="S12">
        <v>22000</v>
      </c>
      <c r="T12">
        <v>1834331</v>
      </c>
      <c r="U12">
        <v>2140</v>
      </c>
      <c r="V12">
        <v>3000</v>
      </c>
      <c r="W12">
        <v>524502.84</v>
      </c>
      <c r="X12">
        <v>933.36</v>
      </c>
      <c r="Y12">
        <v>40000</v>
      </c>
      <c r="AB12" s="59">
        <f t="shared" si="2"/>
        <v>470126.60000000003</v>
      </c>
      <c r="AC12" s="185">
        <f t="shared" si="3"/>
        <v>0</v>
      </c>
      <c r="AD12" s="19">
        <f t="shared" si="4"/>
        <v>470126.60000000003</v>
      </c>
      <c r="AE12" s="186">
        <f t="shared" si="5"/>
        <v>2607575.83</v>
      </c>
      <c r="AF12" s="187">
        <f t="shared" si="6"/>
        <v>2404907.1999999997</v>
      </c>
      <c r="AG12" s="24">
        <f t="shared" si="7"/>
        <v>202668.63000000035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2526</v>
      </c>
      <c r="F13">
        <v>226237.61</v>
      </c>
      <c r="G13">
        <v>0</v>
      </c>
      <c r="H13">
        <v>74809.3</v>
      </c>
      <c r="I13">
        <v>3</v>
      </c>
      <c r="J13">
        <v>13534.12</v>
      </c>
      <c r="M13">
        <v>-2262752.5499999998</v>
      </c>
      <c r="N13">
        <v>2543552.06</v>
      </c>
      <c r="O13">
        <v>1017443.25</v>
      </c>
      <c r="P13">
        <v>185940.56</v>
      </c>
      <c r="Q13">
        <v>638.32000000000005</v>
      </c>
      <c r="R13">
        <v>409800</v>
      </c>
      <c r="S13">
        <v>100000</v>
      </c>
      <c r="T13">
        <v>898520</v>
      </c>
      <c r="W13">
        <v>727125.95</v>
      </c>
      <c r="X13">
        <v>14391.66</v>
      </c>
      <c r="Y13">
        <v>40000</v>
      </c>
      <c r="AB13" s="59">
        <f t="shared" si="2"/>
        <v>301046.90999999997</v>
      </c>
      <c r="AC13" s="185">
        <f t="shared" si="3"/>
        <v>0</v>
      </c>
      <c r="AD13" s="19">
        <f t="shared" si="4"/>
        <v>301046.90999999997</v>
      </c>
      <c r="AE13" s="186">
        <f t="shared" si="5"/>
        <v>1713822.1300000001</v>
      </c>
      <c r="AF13" s="187">
        <f t="shared" si="6"/>
        <v>1680037.6099999999</v>
      </c>
      <c r="AG13" s="24">
        <f t="shared" si="7"/>
        <v>33784.520000000251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2527</v>
      </c>
      <c r="F14">
        <v>388950.98</v>
      </c>
      <c r="G14">
        <v>0</v>
      </c>
      <c r="H14">
        <v>63634.25</v>
      </c>
      <c r="I14">
        <v>2</v>
      </c>
      <c r="J14">
        <v>37435.5</v>
      </c>
      <c r="M14">
        <v>-1277481.8700000001</v>
      </c>
      <c r="N14">
        <v>1708771</v>
      </c>
      <c r="O14">
        <v>1154543.9099999999</v>
      </c>
      <c r="P14">
        <v>68440</v>
      </c>
      <c r="Q14">
        <v>1025.67</v>
      </c>
      <c r="R14">
        <v>1118660</v>
      </c>
      <c r="S14">
        <v>22000</v>
      </c>
      <c r="T14">
        <v>1611247.54</v>
      </c>
      <c r="U14">
        <v>22228</v>
      </c>
      <c r="W14">
        <v>617102.66</v>
      </c>
      <c r="X14">
        <v>15357.78</v>
      </c>
      <c r="Y14">
        <v>40000</v>
      </c>
      <c r="AB14" s="59">
        <f t="shared" si="2"/>
        <v>452585.23</v>
      </c>
      <c r="AC14" s="185">
        <f t="shared" si="3"/>
        <v>0</v>
      </c>
      <c r="AD14" s="19">
        <f t="shared" si="4"/>
        <v>452585.23</v>
      </c>
      <c r="AE14" s="186">
        <f t="shared" si="5"/>
        <v>2364669.58</v>
      </c>
      <c r="AF14" s="187">
        <f t="shared" si="6"/>
        <v>2305935.98</v>
      </c>
      <c r="AG14" s="24">
        <f t="shared" si="7"/>
        <v>58733.600000000093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2528</v>
      </c>
      <c r="F15">
        <v>320937.24</v>
      </c>
      <c r="G15">
        <v>0</v>
      </c>
      <c r="H15">
        <v>55229.73</v>
      </c>
      <c r="I15">
        <v>4</v>
      </c>
      <c r="J15">
        <v>31</v>
      </c>
      <c r="M15">
        <v>-428354.83</v>
      </c>
      <c r="N15">
        <v>803987.63</v>
      </c>
      <c r="O15">
        <v>958686.29</v>
      </c>
      <c r="P15">
        <v>2900</v>
      </c>
      <c r="Q15">
        <v>812.49</v>
      </c>
      <c r="R15">
        <v>413460</v>
      </c>
      <c r="S15">
        <v>49150</v>
      </c>
      <c r="T15">
        <v>861501.16</v>
      </c>
      <c r="W15">
        <v>522938.45</v>
      </c>
      <c r="X15">
        <v>0</v>
      </c>
      <c r="Y15">
        <v>40000</v>
      </c>
      <c r="AB15" s="59">
        <f t="shared" si="2"/>
        <v>376166.97</v>
      </c>
      <c r="AC15" s="185">
        <f t="shared" si="3"/>
        <v>0</v>
      </c>
      <c r="AD15" s="19">
        <f t="shared" si="4"/>
        <v>376166.97</v>
      </c>
      <c r="AE15" s="186">
        <f t="shared" si="5"/>
        <v>1425008.78</v>
      </c>
      <c r="AF15" s="187">
        <f t="shared" si="6"/>
        <v>1424439.61</v>
      </c>
      <c r="AG15" s="24">
        <f t="shared" si="7"/>
        <v>569.16999999992549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2529</v>
      </c>
      <c r="F16">
        <v>635842.06999999995</v>
      </c>
      <c r="G16">
        <v>0</v>
      </c>
      <c r="H16">
        <v>60165.56</v>
      </c>
      <c r="I16">
        <v>103929.93</v>
      </c>
      <c r="J16">
        <v>170576.68</v>
      </c>
      <c r="M16">
        <v>-571456.93999999994</v>
      </c>
      <c r="N16">
        <v>1350408.04</v>
      </c>
      <c r="O16">
        <v>1087786.18</v>
      </c>
      <c r="P16">
        <v>114440</v>
      </c>
      <c r="Q16">
        <v>1155.02</v>
      </c>
      <c r="R16">
        <v>1099970</v>
      </c>
      <c r="S16">
        <v>11000</v>
      </c>
      <c r="T16">
        <v>1403399.13</v>
      </c>
      <c r="W16">
        <v>634453.81000000006</v>
      </c>
      <c r="X16">
        <v>44935.12</v>
      </c>
      <c r="Y16">
        <v>40000</v>
      </c>
      <c r="AB16" s="59">
        <f t="shared" si="2"/>
        <v>696007.62999999989</v>
      </c>
      <c r="AC16" s="185">
        <f t="shared" si="3"/>
        <v>0</v>
      </c>
      <c r="AD16" s="19">
        <f t="shared" si="4"/>
        <v>696007.62999999989</v>
      </c>
      <c r="AE16" s="186">
        <f t="shared" si="5"/>
        <v>2314351.2000000002</v>
      </c>
      <c r="AF16" s="187">
        <f t="shared" si="6"/>
        <v>2122788.06</v>
      </c>
      <c r="AG16" s="24">
        <f t="shared" si="7"/>
        <v>191563.14000000013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2530</v>
      </c>
      <c r="F17">
        <v>617801.5</v>
      </c>
      <c r="G17">
        <v>0</v>
      </c>
      <c r="H17">
        <v>43199.77</v>
      </c>
      <c r="I17">
        <v>3</v>
      </c>
      <c r="J17">
        <v>32</v>
      </c>
      <c r="L17">
        <v>0</v>
      </c>
      <c r="M17">
        <v>-1898982.77</v>
      </c>
      <c r="N17">
        <v>2389700.83</v>
      </c>
      <c r="O17">
        <v>960187.79</v>
      </c>
      <c r="P17">
        <v>60500</v>
      </c>
      <c r="Q17">
        <v>1171.58</v>
      </c>
      <c r="R17">
        <v>584060</v>
      </c>
      <c r="S17">
        <v>14500</v>
      </c>
      <c r="T17">
        <v>1022436.46</v>
      </c>
      <c r="W17">
        <v>387664.7</v>
      </c>
      <c r="X17">
        <v>0</v>
      </c>
      <c r="Y17">
        <v>40000</v>
      </c>
      <c r="AB17" s="59">
        <f t="shared" si="2"/>
        <v>661001.27</v>
      </c>
      <c r="AC17" s="185">
        <f t="shared" si="3"/>
        <v>0</v>
      </c>
      <c r="AD17" s="19">
        <f t="shared" si="4"/>
        <v>661001.27</v>
      </c>
      <c r="AE17" s="186">
        <f t="shared" si="5"/>
        <v>1620419.37</v>
      </c>
      <c r="AF17" s="187">
        <f t="shared" si="6"/>
        <v>1450101.16</v>
      </c>
      <c r="AG17" s="24">
        <f t="shared" si="7"/>
        <v>170318.2100000002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2531</v>
      </c>
      <c r="F18">
        <v>476524.75</v>
      </c>
      <c r="G18">
        <v>0</v>
      </c>
      <c r="H18">
        <v>44195.1</v>
      </c>
      <c r="I18">
        <v>21067.67</v>
      </c>
      <c r="J18">
        <v>25870.04</v>
      </c>
      <c r="M18">
        <v>-4836145.3499999996</v>
      </c>
      <c r="N18">
        <v>5385590.1100000003</v>
      </c>
      <c r="O18">
        <v>862277.5</v>
      </c>
      <c r="P18">
        <v>70300</v>
      </c>
      <c r="Q18">
        <v>1059.93</v>
      </c>
      <c r="R18">
        <v>572700</v>
      </c>
      <c r="S18">
        <v>12000</v>
      </c>
      <c r="T18">
        <v>942878</v>
      </c>
      <c r="W18">
        <v>506228.29</v>
      </c>
      <c r="X18">
        <v>11018.34</v>
      </c>
      <c r="Y18">
        <v>40000</v>
      </c>
      <c r="AB18" s="59">
        <f t="shared" si="2"/>
        <v>520719.85</v>
      </c>
      <c r="AC18" s="185">
        <f t="shared" si="3"/>
        <v>0</v>
      </c>
      <c r="AD18" s="19">
        <f t="shared" si="4"/>
        <v>520719.85</v>
      </c>
      <c r="AE18" s="186">
        <f t="shared" si="5"/>
        <v>1518337.4300000002</v>
      </c>
      <c r="AF18" s="187">
        <f t="shared" si="6"/>
        <v>1500124.6300000001</v>
      </c>
      <c r="AG18" s="24">
        <f t="shared" si="7"/>
        <v>18212.800000000047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2532</v>
      </c>
      <c r="F19">
        <v>1218731.1200000001</v>
      </c>
      <c r="G19">
        <v>0</v>
      </c>
      <c r="H19">
        <v>184643.89</v>
      </c>
      <c r="I19">
        <v>614546.06999999995</v>
      </c>
      <c r="J19">
        <v>608440.21</v>
      </c>
      <c r="K19">
        <v>4500</v>
      </c>
      <c r="L19">
        <v>46033.22</v>
      </c>
      <c r="M19">
        <v>1653349.35</v>
      </c>
      <c r="N19">
        <v>1034850.95</v>
      </c>
      <c r="O19">
        <v>1313569.55</v>
      </c>
      <c r="P19">
        <v>53480</v>
      </c>
      <c r="Q19">
        <v>2881.83</v>
      </c>
      <c r="R19">
        <v>1899744</v>
      </c>
      <c r="S19">
        <v>13500</v>
      </c>
      <c r="T19">
        <v>2493766</v>
      </c>
      <c r="U19">
        <v>4000</v>
      </c>
      <c r="W19">
        <v>713017.66</v>
      </c>
      <c r="X19">
        <v>184763.95</v>
      </c>
      <c r="AB19" s="59">
        <f t="shared" si="2"/>
        <v>1403375.0100000002</v>
      </c>
      <c r="AC19" s="185">
        <f t="shared" si="3"/>
        <v>50533.22</v>
      </c>
      <c r="AD19" s="19">
        <f t="shared" si="4"/>
        <v>1352841.7900000003</v>
      </c>
      <c r="AE19" s="186">
        <f t="shared" si="5"/>
        <v>3283175.38</v>
      </c>
      <c r="AF19" s="187">
        <f t="shared" si="6"/>
        <v>3395547.6100000003</v>
      </c>
      <c r="AG19" s="24">
        <f t="shared" ref="AG19:AG22" si="8">AE19-AF19</f>
        <v>-112372.23000000045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2533</v>
      </c>
      <c r="F20">
        <v>755795.19</v>
      </c>
      <c r="G20">
        <v>0</v>
      </c>
      <c r="H20">
        <v>63655.18</v>
      </c>
      <c r="I20">
        <v>27610.69</v>
      </c>
      <c r="J20">
        <v>46904.58</v>
      </c>
      <c r="K20">
        <v>4500</v>
      </c>
      <c r="L20">
        <v>214.7</v>
      </c>
      <c r="M20">
        <v>-878467.47</v>
      </c>
      <c r="N20">
        <v>1778360.15</v>
      </c>
      <c r="O20">
        <v>1254468.1499999999</v>
      </c>
      <c r="P20">
        <v>49080</v>
      </c>
      <c r="Q20">
        <v>1765.6</v>
      </c>
      <c r="R20">
        <v>1423936.5</v>
      </c>
      <c r="S20">
        <v>18000</v>
      </c>
      <c r="T20">
        <v>2080287.5</v>
      </c>
      <c r="W20">
        <v>645666.39</v>
      </c>
      <c r="X20">
        <v>31930.1</v>
      </c>
      <c r="Z20">
        <v>8</v>
      </c>
      <c r="AB20" s="59">
        <f t="shared" si="2"/>
        <v>819450.37</v>
      </c>
      <c r="AC20" s="185">
        <f t="shared" si="3"/>
        <v>4714.7</v>
      </c>
      <c r="AD20" s="19">
        <f t="shared" si="4"/>
        <v>814735.67</v>
      </c>
      <c r="AE20" s="186">
        <f t="shared" si="5"/>
        <v>2747250.25</v>
      </c>
      <c r="AF20" s="187">
        <f t="shared" si="6"/>
        <v>2757891.99</v>
      </c>
      <c r="AG20" s="24">
        <f t="shared" si="8"/>
        <v>-10641.740000000224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2534</v>
      </c>
      <c r="F21">
        <v>556816.05000000005</v>
      </c>
      <c r="G21">
        <v>0</v>
      </c>
      <c r="H21">
        <v>518097.45</v>
      </c>
      <c r="I21">
        <v>679.92</v>
      </c>
      <c r="J21">
        <v>177405.76</v>
      </c>
      <c r="K21">
        <v>4400</v>
      </c>
      <c r="L21">
        <v>79515.740000000005</v>
      </c>
      <c r="M21">
        <v>-1152408.81</v>
      </c>
      <c r="N21">
        <v>1748544.54</v>
      </c>
      <c r="O21">
        <v>1571102.32</v>
      </c>
      <c r="P21">
        <v>30000</v>
      </c>
      <c r="Q21">
        <v>1345.27</v>
      </c>
      <c r="R21">
        <v>1515213</v>
      </c>
      <c r="S21">
        <v>22500</v>
      </c>
      <c r="T21">
        <v>1913671</v>
      </c>
      <c r="U21">
        <v>13303</v>
      </c>
      <c r="W21">
        <v>596357.77</v>
      </c>
      <c r="X21">
        <v>34921.11</v>
      </c>
      <c r="AA21">
        <v>8960</v>
      </c>
      <c r="AB21" s="59">
        <f t="shared" si="2"/>
        <v>1074913.5</v>
      </c>
      <c r="AC21" s="185">
        <f t="shared" si="3"/>
        <v>83915.74</v>
      </c>
      <c r="AD21" s="19">
        <f t="shared" si="4"/>
        <v>990997.76</v>
      </c>
      <c r="AE21" s="186">
        <f t="shared" si="5"/>
        <v>3140160.59</v>
      </c>
      <c r="AF21" s="187">
        <f t="shared" si="6"/>
        <v>2567212.88</v>
      </c>
      <c r="AG21" s="24">
        <f t="shared" si="8"/>
        <v>572947.71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2535</v>
      </c>
      <c r="F22">
        <v>1111976</v>
      </c>
      <c r="G22">
        <v>0</v>
      </c>
      <c r="H22">
        <v>107310.63</v>
      </c>
      <c r="I22">
        <v>1157617.51</v>
      </c>
      <c r="J22">
        <v>70064.39</v>
      </c>
      <c r="K22">
        <v>5500</v>
      </c>
      <c r="L22">
        <v>407077.8</v>
      </c>
      <c r="M22">
        <v>-638868.03</v>
      </c>
      <c r="N22">
        <v>2705484.32</v>
      </c>
      <c r="O22">
        <v>745952.62</v>
      </c>
      <c r="P22">
        <v>31500</v>
      </c>
      <c r="Q22">
        <v>2063</v>
      </c>
      <c r="R22">
        <v>876130.5</v>
      </c>
      <c r="S22">
        <v>9000</v>
      </c>
      <c r="T22">
        <v>1101102.5</v>
      </c>
      <c r="U22">
        <v>7032</v>
      </c>
      <c r="W22">
        <v>517513.89</v>
      </c>
      <c r="X22">
        <v>71212.289999999994</v>
      </c>
      <c r="Z22">
        <v>11</v>
      </c>
      <c r="AB22" s="59">
        <f t="shared" si="2"/>
        <v>1219286.6299999999</v>
      </c>
      <c r="AC22" s="185">
        <f t="shared" si="3"/>
        <v>412577.8</v>
      </c>
      <c r="AD22" s="19">
        <f t="shared" si="4"/>
        <v>806708.82999999984</v>
      </c>
      <c r="AE22" s="186">
        <f t="shared" si="5"/>
        <v>1664646.12</v>
      </c>
      <c r="AF22" s="187">
        <f t="shared" si="6"/>
        <v>1696871.6800000002</v>
      </c>
      <c r="AG22" s="24">
        <f t="shared" si="8"/>
        <v>-32225.560000000056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39"/>
  <sheetViews>
    <sheetView topLeftCell="Q1" zoomScale="102" zoomScaleNormal="102" workbookViewId="0">
      <selection sqref="A1:AI1048576"/>
    </sheetView>
  </sheetViews>
  <sheetFormatPr defaultRowHeight="13.8" x14ac:dyDescent="0.25"/>
  <cols>
    <col min="1" max="1" width="25.59765625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2121</v>
      </c>
      <c r="F1" t="s">
        <v>2060</v>
      </c>
      <c r="G1" t="s">
        <v>2061</v>
      </c>
      <c r="H1" t="s">
        <v>2062</v>
      </c>
      <c r="I1" t="s">
        <v>2123</v>
      </c>
      <c r="J1" t="s">
        <v>2063</v>
      </c>
      <c r="K1" t="s">
        <v>2064</v>
      </c>
      <c r="L1" t="s">
        <v>2065</v>
      </c>
      <c r="M1" t="s">
        <v>2066</v>
      </c>
      <c r="N1" t="s">
        <v>2067</v>
      </c>
      <c r="O1" t="s">
        <v>2068</v>
      </c>
      <c r="P1" t="s">
        <v>2125</v>
      </c>
      <c r="Q1" t="s">
        <v>2069</v>
      </c>
      <c r="R1" t="s">
        <v>2070</v>
      </c>
      <c r="S1" t="s">
        <v>2536</v>
      </c>
      <c r="T1" t="s">
        <v>2071</v>
      </c>
      <c r="U1" t="s">
        <v>2072</v>
      </c>
      <c r="V1" t="s">
        <v>2073</v>
      </c>
      <c r="W1" t="s">
        <v>2074</v>
      </c>
      <c r="X1" t="s">
        <v>2127</v>
      </c>
      <c r="Y1" t="s">
        <v>2075</v>
      </c>
      <c r="Z1" t="s">
        <v>2441</v>
      </c>
      <c r="AA1" t="s">
        <v>2076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t="s">
        <v>2082</v>
      </c>
      <c r="AH1" t="s">
        <v>2084</v>
      </c>
      <c r="AI1" t="s">
        <v>2085</v>
      </c>
    </row>
    <row r="2" spans="1:35" x14ac:dyDescent="0.25">
      <c r="A2" t="s">
        <v>2086</v>
      </c>
      <c r="B2" t="s">
        <v>2087</v>
      </c>
      <c r="C2" t="s">
        <v>2088</v>
      </c>
      <c r="D2" t="s">
        <v>2089</v>
      </c>
      <c r="E2" t="s">
        <v>2129</v>
      </c>
      <c r="F2" t="s">
        <v>2090</v>
      </c>
      <c r="G2" t="s">
        <v>2091</v>
      </c>
      <c r="H2" t="s">
        <v>2092</v>
      </c>
      <c r="I2" t="s">
        <v>2131</v>
      </c>
      <c r="J2" t="s">
        <v>2093</v>
      </c>
      <c r="K2" t="s">
        <v>2094</v>
      </c>
      <c r="L2" t="s">
        <v>2095</v>
      </c>
      <c r="M2" t="s">
        <v>2096</v>
      </c>
      <c r="N2" t="s">
        <v>2097</v>
      </c>
      <c r="O2" t="s">
        <v>2098</v>
      </c>
      <c r="P2" t="s">
        <v>2133</v>
      </c>
      <c r="Q2" t="s">
        <v>2099</v>
      </c>
      <c r="R2" t="s">
        <v>2100</v>
      </c>
      <c r="S2" t="s">
        <v>2537</v>
      </c>
      <c r="T2" t="s">
        <v>2101</v>
      </c>
      <c r="U2" t="s">
        <v>2102</v>
      </c>
      <c r="V2" t="s">
        <v>2103</v>
      </c>
      <c r="W2" t="s">
        <v>2104</v>
      </c>
      <c r="X2" t="s">
        <v>2135</v>
      </c>
      <c r="Y2" t="s">
        <v>2105</v>
      </c>
      <c r="Z2" t="s">
        <v>2442</v>
      </c>
      <c r="AA2" t="s">
        <v>2106</v>
      </c>
      <c r="AB2" t="s">
        <v>2107</v>
      </c>
      <c r="AC2" t="s">
        <v>2108</v>
      </c>
      <c r="AD2" t="s">
        <v>2109</v>
      </c>
      <c r="AE2" t="s">
        <v>2110</v>
      </c>
      <c r="AF2" t="s">
        <v>2111</v>
      </c>
      <c r="AG2" t="s">
        <v>2112</v>
      </c>
      <c r="AH2" t="s">
        <v>2114</v>
      </c>
      <c r="AI2" t="s">
        <v>2115</v>
      </c>
    </row>
    <row r="3" spans="1:35" x14ac:dyDescent="0.25">
      <c r="A3" t="s">
        <v>2116</v>
      </c>
      <c r="B3">
        <v>64917604.909999996</v>
      </c>
      <c r="C3">
        <v>1553470.35</v>
      </c>
      <c r="D3">
        <v>25886818.829999998</v>
      </c>
      <c r="E3">
        <v>37.21</v>
      </c>
      <c r="F3">
        <v>75083442.519999996</v>
      </c>
      <c r="G3">
        <v>42033890.119999997</v>
      </c>
      <c r="H3">
        <v>6002</v>
      </c>
      <c r="I3">
        <v>194900</v>
      </c>
      <c r="J3">
        <v>392250</v>
      </c>
      <c r="K3">
        <v>2393207.23</v>
      </c>
      <c r="L3">
        <v>341923.45</v>
      </c>
      <c r="M3">
        <v>679442.47</v>
      </c>
      <c r="N3">
        <v>678362.89</v>
      </c>
      <c r="O3">
        <v>292770.11</v>
      </c>
      <c r="P3">
        <v>-1350181.04</v>
      </c>
      <c r="Q3">
        <v>-41368841.649999999</v>
      </c>
      <c r="R3">
        <v>245819239.74000001</v>
      </c>
      <c r="S3">
        <v>294.82</v>
      </c>
      <c r="T3">
        <v>11173.91</v>
      </c>
      <c r="U3">
        <v>65698511.119999997</v>
      </c>
      <c r="V3">
        <v>19810428.239999998</v>
      </c>
      <c r="W3">
        <v>141032.97</v>
      </c>
      <c r="X3">
        <v>1</v>
      </c>
      <c r="Y3">
        <v>82897714.810000002</v>
      </c>
      <c r="Z3">
        <v>2013</v>
      </c>
      <c r="AA3">
        <v>14817553.84</v>
      </c>
      <c r="AB3">
        <v>103055546.7</v>
      </c>
      <c r="AC3">
        <v>509427</v>
      </c>
      <c r="AD3">
        <v>855796.5</v>
      </c>
      <c r="AE3">
        <v>65957868.07</v>
      </c>
      <c r="AF3">
        <v>9353510.5199999996</v>
      </c>
      <c r="AG3">
        <v>15000</v>
      </c>
      <c r="AH3">
        <v>1833535.27</v>
      </c>
      <c r="AI3">
        <v>46.91</v>
      </c>
    </row>
    <row r="4" spans="1:35" x14ac:dyDescent="0.25">
      <c r="A4" t="s">
        <v>2538</v>
      </c>
      <c r="B4">
        <v>260331.87</v>
      </c>
      <c r="C4">
        <v>0</v>
      </c>
      <c r="D4">
        <v>58886.69</v>
      </c>
      <c r="F4">
        <v>133187.72</v>
      </c>
      <c r="G4">
        <v>287552.86</v>
      </c>
      <c r="J4">
        <v>2000</v>
      </c>
      <c r="K4">
        <v>7380</v>
      </c>
      <c r="N4">
        <v>798</v>
      </c>
      <c r="Q4">
        <v>-1231710.6100000001</v>
      </c>
      <c r="R4">
        <v>2193223.69</v>
      </c>
      <c r="U4">
        <v>121649.07</v>
      </c>
      <c r="V4">
        <v>212440</v>
      </c>
      <c r="W4">
        <v>626.64</v>
      </c>
      <c r="Y4">
        <v>682470</v>
      </c>
      <c r="AB4">
        <v>882856</v>
      </c>
      <c r="AC4">
        <v>4280</v>
      </c>
      <c r="AD4">
        <v>1952</v>
      </c>
      <c r="AE4">
        <v>330422.37</v>
      </c>
      <c r="AF4">
        <v>18551.28</v>
      </c>
      <c r="AH4">
        <v>10856</v>
      </c>
    </row>
    <row r="5" spans="1:35" x14ac:dyDescent="0.25">
      <c r="A5" t="s">
        <v>2539</v>
      </c>
      <c r="B5">
        <v>216314.84</v>
      </c>
      <c r="C5">
        <v>0</v>
      </c>
      <c r="D5">
        <v>169042.82</v>
      </c>
      <c r="F5">
        <v>845347.52</v>
      </c>
      <c r="G5">
        <v>1034668.07</v>
      </c>
      <c r="K5">
        <v>16402.3</v>
      </c>
      <c r="N5">
        <v>1988</v>
      </c>
      <c r="Q5">
        <v>1492726.05</v>
      </c>
      <c r="R5">
        <v>1265427.9099999999</v>
      </c>
      <c r="U5">
        <v>203925.21</v>
      </c>
      <c r="W5">
        <v>1330.12</v>
      </c>
      <c r="Y5">
        <v>583380</v>
      </c>
      <c r="AA5">
        <v>100000</v>
      </c>
      <c r="AB5">
        <v>864853</v>
      </c>
      <c r="AC5">
        <v>2020</v>
      </c>
      <c r="AD5">
        <v>2400</v>
      </c>
      <c r="AE5">
        <v>490333.82</v>
      </c>
      <c r="AF5">
        <v>7059.52</v>
      </c>
      <c r="AH5">
        <v>33140</v>
      </c>
    </row>
    <row r="6" spans="1:35" x14ac:dyDescent="0.25">
      <c r="A6" t="s">
        <v>2540</v>
      </c>
      <c r="B6">
        <v>178463.05</v>
      </c>
      <c r="C6">
        <v>0</v>
      </c>
      <c r="D6">
        <v>117777.52</v>
      </c>
      <c r="F6">
        <v>985164.04</v>
      </c>
      <c r="G6">
        <v>847686.47</v>
      </c>
      <c r="K6">
        <v>13380</v>
      </c>
      <c r="N6">
        <v>361.82</v>
      </c>
      <c r="Q6">
        <v>-1080204.93</v>
      </c>
      <c r="R6">
        <v>3482828.65</v>
      </c>
      <c r="U6">
        <v>185004.92</v>
      </c>
      <c r="V6">
        <v>24000</v>
      </c>
      <c r="W6">
        <v>558.98</v>
      </c>
      <c r="Y6">
        <v>781320</v>
      </c>
      <c r="AB6">
        <v>868653</v>
      </c>
      <c r="AE6">
        <v>392924.62</v>
      </c>
      <c r="AF6">
        <v>6580.74</v>
      </c>
      <c r="AH6">
        <v>10000</v>
      </c>
    </row>
    <row r="7" spans="1:35" x14ac:dyDescent="0.25">
      <c r="A7" t="s">
        <v>2541</v>
      </c>
      <c r="B7">
        <v>729144.44</v>
      </c>
      <c r="C7">
        <v>0</v>
      </c>
      <c r="D7">
        <v>52068.2</v>
      </c>
      <c r="F7">
        <v>60981.41</v>
      </c>
      <c r="G7">
        <v>595295.55000000005</v>
      </c>
      <c r="J7">
        <v>3000</v>
      </c>
      <c r="K7">
        <v>27830.3</v>
      </c>
      <c r="N7">
        <v>163.35</v>
      </c>
      <c r="Q7">
        <v>-2492008.69</v>
      </c>
      <c r="R7">
        <v>3940312</v>
      </c>
      <c r="U7">
        <v>109053.51</v>
      </c>
      <c r="V7">
        <v>341644</v>
      </c>
      <c r="W7">
        <v>1585.32</v>
      </c>
      <c r="Y7">
        <v>556920</v>
      </c>
      <c r="AA7">
        <v>1785</v>
      </c>
      <c r="AB7">
        <v>636920</v>
      </c>
      <c r="AC7">
        <v>3104</v>
      </c>
      <c r="AE7">
        <v>383789.01</v>
      </c>
      <c r="AF7">
        <v>8982.18</v>
      </c>
      <c r="AH7">
        <v>20000</v>
      </c>
    </row>
    <row r="8" spans="1:35" x14ac:dyDescent="0.25">
      <c r="A8" t="s">
        <v>2542</v>
      </c>
      <c r="B8">
        <v>255480.31</v>
      </c>
      <c r="C8">
        <v>0</v>
      </c>
      <c r="D8">
        <v>78638.09</v>
      </c>
      <c r="F8">
        <v>264764.86</v>
      </c>
      <c r="G8">
        <v>528704.81000000006</v>
      </c>
      <c r="I8">
        <v>194900</v>
      </c>
      <c r="J8">
        <v>3500</v>
      </c>
      <c r="K8">
        <v>13380</v>
      </c>
      <c r="N8">
        <v>663.5</v>
      </c>
      <c r="Q8">
        <v>-1315942.3999999999</v>
      </c>
      <c r="R8">
        <v>2735240.51</v>
      </c>
      <c r="U8">
        <v>86134.98</v>
      </c>
      <c r="V8">
        <v>208840</v>
      </c>
      <c r="W8">
        <v>867.44</v>
      </c>
      <c r="Y8">
        <v>855240</v>
      </c>
      <c r="AB8">
        <v>930452</v>
      </c>
      <c r="AE8">
        <v>323043.3</v>
      </c>
      <c r="AF8">
        <v>11940.66</v>
      </c>
    </row>
    <row r="9" spans="1:35" x14ac:dyDescent="0.25">
      <c r="A9" t="s">
        <v>2543</v>
      </c>
      <c r="B9">
        <v>635045.18999999994</v>
      </c>
      <c r="C9">
        <v>0</v>
      </c>
      <c r="D9">
        <v>371126.71</v>
      </c>
      <c r="F9">
        <v>746547.62</v>
      </c>
      <c r="G9">
        <v>1318750.83</v>
      </c>
      <c r="K9">
        <v>12860</v>
      </c>
      <c r="N9">
        <v>1761.21</v>
      </c>
      <c r="Q9">
        <v>824031.12</v>
      </c>
      <c r="R9">
        <v>2266802.89</v>
      </c>
      <c r="U9">
        <v>129491.9</v>
      </c>
      <c r="V9">
        <v>284608</v>
      </c>
      <c r="W9">
        <v>1418.21</v>
      </c>
      <c r="Y9">
        <v>338520</v>
      </c>
      <c r="AB9">
        <v>424667</v>
      </c>
      <c r="AE9">
        <v>339166.02</v>
      </c>
      <c r="AF9">
        <v>21999.96</v>
      </c>
      <c r="AH9">
        <v>2190</v>
      </c>
    </row>
    <row r="10" spans="1:35" x14ac:dyDescent="0.25">
      <c r="A10" t="s">
        <v>2544</v>
      </c>
      <c r="B10">
        <v>730561.44</v>
      </c>
      <c r="C10">
        <v>0</v>
      </c>
      <c r="D10">
        <v>57026.6</v>
      </c>
      <c r="F10">
        <v>925105.18</v>
      </c>
      <c r="G10">
        <v>315317.12</v>
      </c>
      <c r="K10">
        <v>27347</v>
      </c>
      <c r="N10">
        <v>683</v>
      </c>
      <c r="Q10">
        <v>-729141.83</v>
      </c>
      <c r="R10">
        <v>2678016.84</v>
      </c>
      <c r="U10">
        <v>120368.93</v>
      </c>
      <c r="V10">
        <v>438564</v>
      </c>
      <c r="W10">
        <v>1662.84</v>
      </c>
      <c r="Y10">
        <v>311100</v>
      </c>
      <c r="AB10">
        <v>396416</v>
      </c>
      <c r="AE10">
        <v>369784.94</v>
      </c>
      <c r="AF10">
        <v>20589.5</v>
      </c>
      <c r="AH10">
        <v>33800</v>
      </c>
    </row>
    <row r="11" spans="1:35" x14ac:dyDescent="0.25">
      <c r="A11" t="s">
        <v>2545</v>
      </c>
      <c r="B11">
        <v>510210.79</v>
      </c>
      <c r="C11">
        <v>0</v>
      </c>
      <c r="D11">
        <v>180247.95</v>
      </c>
      <c r="E11">
        <v>0.01</v>
      </c>
      <c r="F11">
        <v>205485.32</v>
      </c>
      <c r="G11">
        <v>352979.3</v>
      </c>
      <c r="K11">
        <v>22380</v>
      </c>
      <c r="N11">
        <v>530.94000000000005</v>
      </c>
      <c r="Q11">
        <v>-479503.23</v>
      </c>
      <c r="R11">
        <v>1804328.64</v>
      </c>
      <c r="U11">
        <v>73125.06</v>
      </c>
      <c r="V11">
        <v>292376</v>
      </c>
      <c r="W11">
        <v>98.36</v>
      </c>
      <c r="X11">
        <v>1</v>
      </c>
      <c r="Y11">
        <v>315600</v>
      </c>
      <c r="AB11">
        <v>453578</v>
      </c>
      <c r="AC11">
        <v>2560</v>
      </c>
      <c r="AD11">
        <v>2448</v>
      </c>
      <c r="AE11">
        <v>234685.52</v>
      </c>
      <c r="AF11">
        <v>65456.88</v>
      </c>
      <c r="AH11">
        <v>21285</v>
      </c>
    </row>
    <row r="12" spans="1:35" x14ac:dyDescent="0.25">
      <c r="A12" t="s">
        <v>2546</v>
      </c>
      <c r="B12">
        <v>522175.03</v>
      </c>
      <c r="C12">
        <v>0</v>
      </c>
      <c r="D12">
        <v>128944.25</v>
      </c>
      <c r="F12">
        <v>214069.11</v>
      </c>
      <c r="G12">
        <v>230072.8</v>
      </c>
      <c r="K12">
        <v>14380</v>
      </c>
      <c r="N12">
        <v>570.1</v>
      </c>
      <c r="Q12">
        <v>424070.6</v>
      </c>
      <c r="R12">
        <v>667029.63</v>
      </c>
      <c r="U12">
        <v>242450.06</v>
      </c>
      <c r="V12">
        <v>296666</v>
      </c>
      <c r="W12">
        <v>1359.16</v>
      </c>
      <c r="Y12">
        <v>503220</v>
      </c>
      <c r="AB12">
        <v>591083.19999999995</v>
      </c>
      <c r="AC12">
        <v>456</v>
      </c>
      <c r="AD12">
        <v>504</v>
      </c>
      <c r="AE12">
        <v>398483.07</v>
      </c>
      <c r="AF12">
        <v>33958.089999999997</v>
      </c>
      <c r="AH12">
        <v>30000</v>
      </c>
    </row>
    <row r="13" spans="1:35" x14ac:dyDescent="0.25">
      <c r="A13" t="s">
        <v>2547</v>
      </c>
      <c r="B13">
        <v>35339.300000000003</v>
      </c>
      <c r="C13">
        <v>0</v>
      </c>
      <c r="D13">
        <v>237267.45</v>
      </c>
      <c r="F13">
        <v>3</v>
      </c>
      <c r="G13">
        <v>865675.3</v>
      </c>
      <c r="K13">
        <v>13380</v>
      </c>
      <c r="N13">
        <v>448.89</v>
      </c>
      <c r="Q13">
        <v>738720.52</v>
      </c>
      <c r="R13">
        <v>818351.54</v>
      </c>
      <c r="U13">
        <v>157732.68</v>
      </c>
      <c r="V13">
        <v>449006</v>
      </c>
      <c r="W13">
        <v>794.68</v>
      </c>
      <c r="Y13">
        <v>731540</v>
      </c>
      <c r="AB13">
        <v>820002</v>
      </c>
      <c r="AC13">
        <v>2880</v>
      </c>
      <c r="AD13">
        <v>5664</v>
      </c>
      <c r="AE13">
        <v>750839.3</v>
      </c>
      <c r="AF13">
        <v>62303.96</v>
      </c>
      <c r="AH13">
        <v>130000</v>
      </c>
    </row>
    <row r="14" spans="1:35" x14ac:dyDescent="0.25">
      <c r="A14" t="s">
        <v>2548</v>
      </c>
      <c r="B14">
        <v>474684.99</v>
      </c>
      <c r="C14">
        <v>0</v>
      </c>
      <c r="D14">
        <v>86509.49</v>
      </c>
      <c r="F14">
        <v>562422.82999999996</v>
      </c>
      <c r="G14">
        <v>166519.09</v>
      </c>
      <c r="K14">
        <v>22200</v>
      </c>
      <c r="N14">
        <v>1936.9</v>
      </c>
      <c r="Q14">
        <v>-2670714.87</v>
      </c>
      <c r="R14">
        <v>3873985.05</v>
      </c>
      <c r="U14">
        <v>40112.01</v>
      </c>
      <c r="V14">
        <v>565668</v>
      </c>
      <c r="W14">
        <v>1345.68</v>
      </c>
      <c r="Y14">
        <v>847320</v>
      </c>
      <c r="AB14">
        <v>905220</v>
      </c>
      <c r="AD14">
        <v>1852</v>
      </c>
      <c r="AE14">
        <v>480796.37</v>
      </c>
      <c r="AF14">
        <v>3848</v>
      </c>
    </row>
    <row r="15" spans="1:35" x14ac:dyDescent="0.25">
      <c r="A15" t="s">
        <v>2549</v>
      </c>
      <c r="B15">
        <v>440572.12</v>
      </c>
      <c r="C15">
        <v>50000</v>
      </c>
      <c r="D15">
        <v>147034.6</v>
      </c>
      <c r="F15">
        <v>1424899.45</v>
      </c>
      <c r="G15">
        <v>387867.7</v>
      </c>
      <c r="J15">
        <v>0</v>
      </c>
      <c r="K15">
        <v>25147</v>
      </c>
      <c r="N15">
        <v>1287.9000000000001</v>
      </c>
      <c r="Q15">
        <v>662231.74</v>
      </c>
      <c r="R15">
        <v>2037072.22</v>
      </c>
      <c r="U15">
        <v>166042.32999999999</v>
      </c>
      <c r="V15">
        <v>333702</v>
      </c>
      <c r="W15">
        <v>857.41</v>
      </c>
      <c r="Y15">
        <v>980550</v>
      </c>
      <c r="AB15">
        <v>1049485</v>
      </c>
      <c r="AD15">
        <v>796</v>
      </c>
      <c r="AE15">
        <v>635798.31000000006</v>
      </c>
      <c r="AF15">
        <v>60437.42</v>
      </c>
      <c r="AH15">
        <v>10000</v>
      </c>
    </row>
    <row r="16" spans="1:35" x14ac:dyDescent="0.25">
      <c r="A16" t="s">
        <v>2550</v>
      </c>
      <c r="B16">
        <v>388542.37</v>
      </c>
      <c r="C16">
        <v>0</v>
      </c>
      <c r="D16">
        <v>80348.070000000007</v>
      </c>
      <c r="F16">
        <v>1</v>
      </c>
      <c r="G16">
        <v>387123.45</v>
      </c>
      <c r="K16">
        <v>22711</v>
      </c>
      <c r="N16">
        <v>289</v>
      </c>
      <c r="Q16">
        <v>-1861267.56</v>
      </c>
      <c r="R16">
        <v>2706524.69</v>
      </c>
      <c r="U16">
        <v>79352.179999999993</v>
      </c>
      <c r="V16">
        <v>287934</v>
      </c>
      <c r="W16">
        <v>535.74</v>
      </c>
      <c r="Y16">
        <v>857570</v>
      </c>
      <c r="AB16">
        <v>922317</v>
      </c>
      <c r="AE16">
        <v>257129.18</v>
      </c>
      <c r="AF16">
        <v>48187.98</v>
      </c>
      <c r="AH16">
        <v>10000</v>
      </c>
    </row>
    <row r="17" spans="1:34" x14ac:dyDescent="0.25">
      <c r="A17" t="s">
        <v>2551</v>
      </c>
      <c r="B17">
        <v>36986.550000000003</v>
      </c>
      <c r="C17">
        <v>0</v>
      </c>
      <c r="D17">
        <v>269880.3</v>
      </c>
      <c r="F17">
        <v>2544302.4700000002</v>
      </c>
      <c r="G17">
        <v>1343390.12</v>
      </c>
      <c r="J17">
        <v>50000</v>
      </c>
      <c r="K17">
        <v>22740</v>
      </c>
      <c r="N17">
        <v>166.08</v>
      </c>
      <c r="Q17">
        <v>3605702.12</v>
      </c>
      <c r="R17">
        <v>865508.28</v>
      </c>
      <c r="U17">
        <v>146568.42000000001</v>
      </c>
      <c r="V17">
        <v>150894.15</v>
      </c>
      <c r="W17">
        <v>170.07</v>
      </c>
      <c r="Y17">
        <v>649770</v>
      </c>
      <c r="AB17">
        <v>792152</v>
      </c>
      <c r="AE17">
        <v>311093.76000000001</v>
      </c>
      <c r="AF17">
        <v>188713.92</v>
      </c>
      <c r="AH17">
        <v>5000</v>
      </c>
    </row>
    <row r="18" spans="1:34" x14ac:dyDescent="0.25">
      <c r="A18" t="s">
        <v>2552</v>
      </c>
      <c r="B18">
        <v>65620.37</v>
      </c>
      <c r="C18">
        <v>0</v>
      </c>
      <c r="D18">
        <v>55314.74</v>
      </c>
      <c r="F18">
        <v>-11296.38</v>
      </c>
      <c r="G18">
        <v>203690.65</v>
      </c>
      <c r="J18">
        <v>0</v>
      </c>
      <c r="K18">
        <v>28629</v>
      </c>
      <c r="N18">
        <v>441</v>
      </c>
      <c r="Q18">
        <v>-1678677.89</v>
      </c>
      <c r="R18">
        <v>2831701.19</v>
      </c>
      <c r="U18">
        <v>92267.61</v>
      </c>
      <c r="W18">
        <v>934.62</v>
      </c>
      <c r="Y18">
        <v>827880</v>
      </c>
      <c r="AB18">
        <v>919094</v>
      </c>
      <c r="AC18">
        <v>13320</v>
      </c>
      <c r="AD18">
        <v>6328</v>
      </c>
      <c r="AE18">
        <v>818869.15</v>
      </c>
      <c r="AF18">
        <v>2235</v>
      </c>
      <c r="AH18">
        <v>30000</v>
      </c>
    </row>
    <row r="19" spans="1:34" x14ac:dyDescent="0.25">
      <c r="A19" t="s">
        <v>2553</v>
      </c>
      <c r="B19">
        <v>20848.04</v>
      </c>
      <c r="C19">
        <v>0</v>
      </c>
      <c r="D19">
        <v>119170.55</v>
      </c>
      <c r="F19">
        <v>1544106.47</v>
      </c>
      <c r="G19">
        <v>486782.71999999997</v>
      </c>
      <c r="J19">
        <v>3000</v>
      </c>
      <c r="K19">
        <v>14380</v>
      </c>
      <c r="N19">
        <v>1232</v>
      </c>
      <c r="Q19">
        <v>-2458539.9300000002</v>
      </c>
      <c r="R19">
        <v>5546813.3099999996</v>
      </c>
      <c r="U19">
        <v>117433.16</v>
      </c>
      <c r="V19">
        <v>7500</v>
      </c>
      <c r="W19">
        <v>929.28</v>
      </c>
      <c r="Y19">
        <v>289440</v>
      </c>
      <c r="AB19">
        <v>546766</v>
      </c>
      <c r="AC19">
        <v>1520</v>
      </c>
      <c r="AD19">
        <v>4056</v>
      </c>
      <c r="AE19">
        <v>662603.93999999994</v>
      </c>
      <c r="AF19">
        <v>105734.1</v>
      </c>
      <c r="AH19">
        <v>30600</v>
      </c>
    </row>
    <row r="20" spans="1:34" x14ac:dyDescent="0.25">
      <c r="A20" t="s">
        <v>2554</v>
      </c>
      <c r="B20">
        <v>169808.65</v>
      </c>
      <c r="C20">
        <v>0</v>
      </c>
      <c r="D20">
        <v>74307.899999999994</v>
      </c>
      <c r="F20">
        <v>1186270.17</v>
      </c>
      <c r="G20">
        <v>665593.47</v>
      </c>
      <c r="K20">
        <v>20380</v>
      </c>
      <c r="N20">
        <v>7434</v>
      </c>
      <c r="Q20">
        <v>1316389.92</v>
      </c>
      <c r="R20">
        <v>1373222.93</v>
      </c>
      <c r="U20">
        <v>45889.26</v>
      </c>
      <c r="W20">
        <v>895.42</v>
      </c>
      <c r="Y20">
        <v>518460</v>
      </c>
      <c r="AB20">
        <v>707407.64</v>
      </c>
      <c r="AC20">
        <v>480</v>
      </c>
      <c r="AD20">
        <v>35800</v>
      </c>
      <c r="AE20">
        <v>344524.58</v>
      </c>
      <c r="AF20">
        <v>98479.12</v>
      </c>
    </row>
    <row r="21" spans="1:34" x14ac:dyDescent="0.25">
      <c r="A21" t="s">
        <v>2555</v>
      </c>
      <c r="B21">
        <v>115078.84</v>
      </c>
      <c r="C21">
        <v>0</v>
      </c>
      <c r="D21">
        <v>193143.16</v>
      </c>
      <c r="F21">
        <v>1804691.18</v>
      </c>
      <c r="G21">
        <v>347521.76</v>
      </c>
      <c r="J21">
        <v>3000</v>
      </c>
      <c r="K21">
        <v>22380</v>
      </c>
      <c r="N21">
        <v>454.56</v>
      </c>
      <c r="Q21">
        <v>2137743.41</v>
      </c>
      <c r="R21">
        <v>466379.49</v>
      </c>
      <c r="U21">
        <v>363458.51</v>
      </c>
      <c r="V21">
        <v>380</v>
      </c>
      <c r="W21">
        <v>286.45</v>
      </c>
      <c r="Y21">
        <v>499210</v>
      </c>
      <c r="AB21">
        <v>547210</v>
      </c>
      <c r="AE21">
        <v>348529.15</v>
      </c>
      <c r="AF21">
        <v>117118.33</v>
      </c>
      <c r="AH21">
        <v>20000</v>
      </c>
    </row>
    <row r="22" spans="1:34" x14ac:dyDescent="0.25">
      <c r="A22" t="s">
        <v>2556</v>
      </c>
      <c r="B22">
        <v>305144.77</v>
      </c>
      <c r="C22">
        <v>0</v>
      </c>
      <c r="D22">
        <v>159018.26999999999</v>
      </c>
      <c r="E22">
        <v>23.01</v>
      </c>
      <c r="F22">
        <v>223190.64</v>
      </c>
      <c r="G22">
        <v>196817.67</v>
      </c>
      <c r="K22">
        <v>14380</v>
      </c>
      <c r="N22">
        <v>1217.2</v>
      </c>
      <c r="Q22">
        <v>-619158.86</v>
      </c>
      <c r="R22">
        <v>1804328.64</v>
      </c>
      <c r="U22">
        <v>56488.06</v>
      </c>
      <c r="V22">
        <v>100000.6</v>
      </c>
      <c r="W22">
        <v>1177.21</v>
      </c>
      <c r="Y22">
        <v>385440</v>
      </c>
      <c r="AA22">
        <v>3585</v>
      </c>
      <c r="AB22">
        <v>559920.99</v>
      </c>
      <c r="AE22">
        <v>261039.37</v>
      </c>
      <c r="AF22">
        <v>12303.13</v>
      </c>
      <c r="AH22">
        <v>30000</v>
      </c>
    </row>
    <row r="23" spans="1:34" x14ac:dyDescent="0.25">
      <c r="A23" t="s">
        <v>2557</v>
      </c>
      <c r="B23">
        <v>752563.95</v>
      </c>
      <c r="C23">
        <v>0</v>
      </c>
      <c r="D23">
        <v>198940.7</v>
      </c>
      <c r="F23">
        <v>224051.73</v>
      </c>
      <c r="G23">
        <v>609896.88</v>
      </c>
      <c r="K23">
        <v>19380</v>
      </c>
      <c r="N23">
        <v>1174.48</v>
      </c>
      <c r="Q23">
        <v>439832.92</v>
      </c>
      <c r="R23">
        <v>1601555.91</v>
      </c>
      <c r="U23">
        <v>116869.4</v>
      </c>
      <c r="V23">
        <v>386574</v>
      </c>
      <c r="W23">
        <v>1750.01</v>
      </c>
      <c r="Y23">
        <v>1069740</v>
      </c>
      <c r="AB23">
        <v>1182622</v>
      </c>
      <c r="AC23">
        <v>560</v>
      </c>
      <c r="AD23">
        <v>3302</v>
      </c>
      <c r="AE23">
        <v>583895.72</v>
      </c>
      <c r="AF23">
        <v>51043.74</v>
      </c>
      <c r="AH23">
        <v>30000</v>
      </c>
    </row>
    <row r="24" spans="1:34" x14ac:dyDescent="0.25">
      <c r="A24" t="s">
        <v>2558</v>
      </c>
      <c r="B24">
        <v>583139.07999999996</v>
      </c>
      <c r="C24">
        <v>0</v>
      </c>
      <c r="D24">
        <v>144613.04999999999</v>
      </c>
      <c r="F24">
        <v>29050.15</v>
      </c>
      <c r="G24">
        <v>406715.27</v>
      </c>
      <c r="K24">
        <v>16583.82</v>
      </c>
      <c r="N24">
        <v>2555.9</v>
      </c>
      <c r="Q24">
        <v>-282892.59000000003</v>
      </c>
      <c r="R24">
        <v>1188537.31</v>
      </c>
      <c r="U24">
        <v>140210.28</v>
      </c>
      <c r="V24">
        <v>551190</v>
      </c>
      <c r="W24">
        <v>530.44000000000005</v>
      </c>
      <c r="Y24">
        <v>261660</v>
      </c>
      <c r="AB24">
        <v>358322</v>
      </c>
      <c r="AE24">
        <v>348346.87</v>
      </c>
      <c r="AF24">
        <v>8188.74</v>
      </c>
    </row>
    <row r="25" spans="1:34" x14ac:dyDescent="0.25">
      <c r="A25" t="s">
        <v>2559</v>
      </c>
      <c r="B25">
        <v>618910.37</v>
      </c>
      <c r="C25">
        <v>0</v>
      </c>
      <c r="D25">
        <v>15512.13</v>
      </c>
      <c r="F25">
        <v>631493.80000000005</v>
      </c>
      <c r="G25">
        <v>241762.78</v>
      </c>
      <c r="J25">
        <v>3000</v>
      </c>
      <c r="K25">
        <v>13380</v>
      </c>
      <c r="N25">
        <v>0</v>
      </c>
      <c r="Q25">
        <v>-1387128.07</v>
      </c>
      <c r="R25">
        <v>3378480.39</v>
      </c>
      <c r="U25">
        <v>5049.13</v>
      </c>
      <c r="W25">
        <v>1703.79</v>
      </c>
      <c r="Y25">
        <v>402960</v>
      </c>
      <c r="AB25">
        <v>474636</v>
      </c>
      <c r="AD25">
        <v>8900</v>
      </c>
      <c r="AE25">
        <v>400863.01</v>
      </c>
      <c r="AF25">
        <v>5367.15</v>
      </c>
      <c r="AH25">
        <v>20000</v>
      </c>
    </row>
    <row r="26" spans="1:34" x14ac:dyDescent="0.25">
      <c r="A26" t="s">
        <v>2560</v>
      </c>
      <c r="B26">
        <v>162680.95999999999</v>
      </c>
      <c r="C26">
        <v>0</v>
      </c>
      <c r="D26">
        <v>143695.82999999999</v>
      </c>
      <c r="F26">
        <v>3310032.43</v>
      </c>
      <c r="G26">
        <v>620301.52</v>
      </c>
      <c r="K26">
        <v>14380</v>
      </c>
      <c r="N26">
        <v>400</v>
      </c>
      <c r="Q26">
        <v>-49699.26</v>
      </c>
      <c r="R26">
        <v>4652638.84</v>
      </c>
      <c r="U26">
        <v>97549.86</v>
      </c>
      <c r="V26">
        <v>7500</v>
      </c>
      <c r="W26">
        <v>848.01</v>
      </c>
      <c r="Y26">
        <v>347060</v>
      </c>
      <c r="AB26">
        <v>430861</v>
      </c>
      <c r="AC26">
        <v>1400</v>
      </c>
      <c r="AD26">
        <v>2048</v>
      </c>
      <c r="AE26">
        <v>356429.42</v>
      </c>
      <c r="AF26">
        <v>33228.29</v>
      </c>
      <c r="AH26">
        <v>10000</v>
      </c>
    </row>
    <row r="27" spans="1:34" x14ac:dyDescent="0.25">
      <c r="A27" t="s">
        <v>2561</v>
      </c>
      <c r="B27">
        <v>1731126.57</v>
      </c>
      <c r="C27">
        <v>0</v>
      </c>
      <c r="D27">
        <v>16697.91</v>
      </c>
      <c r="F27">
        <v>1501587.93</v>
      </c>
      <c r="G27">
        <v>120743.11</v>
      </c>
      <c r="K27">
        <v>0</v>
      </c>
      <c r="N27">
        <v>785.94</v>
      </c>
      <c r="Q27">
        <v>-1342425.9</v>
      </c>
      <c r="R27">
        <v>3908830.71</v>
      </c>
      <c r="U27">
        <v>846793.1</v>
      </c>
      <c r="V27">
        <v>1722930</v>
      </c>
      <c r="W27">
        <v>4893.4799999999996</v>
      </c>
      <c r="Y27">
        <v>1052900</v>
      </c>
      <c r="AA27">
        <v>251480</v>
      </c>
      <c r="AB27">
        <v>1207106</v>
      </c>
      <c r="AD27">
        <v>7660</v>
      </c>
      <c r="AE27">
        <v>1682601.87</v>
      </c>
      <c r="AF27">
        <v>178526.94</v>
      </c>
      <c r="AH27">
        <v>137</v>
      </c>
    </row>
    <row r="28" spans="1:34" x14ac:dyDescent="0.25">
      <c r="A28" t="s">
        <v>2562</v>
      </c>
      <c r="B28">
        <v>280166.09999999998</v>
      </c>
      <c r="C28">
        <v>0</v>
      </c>
      <c r="D28">
        <v>99589.21</v>
      </c>
      <c r="G28">
        <v>325669.09999999998</v>
      </c>
      <c r="N28">
        <v>1017</v>
      </c>
      <c r="Q28">
        <v>-1378875.32</v>
      </c>
      <c r="R28">
        <v>1729962.99</v>
      </c>
      <c r="T28">
        <v>772.99</v>
      </c>
      <c r="U28">
        <v>1096198.07</v>
      </c>
      <c r="W28">
        <v>23.7</v>
      </c>
      <c r="Y28">
        <v>951900</v>
      </c>
      <c r="AB28">
        <v>1069294</v>
      </c>
      <c r="AC28">
        <v>3200</v>
      </c>
      <c r="AD28">
        <v>3520</v>
      </c>
      <c r="AE28">
        <v>585667.56000000006</v>
      </c>
      <c r="AF28">
        <v>33893.46</v>
      </c>
    </row>
    <row r="29" spans="1:34" x14ac:dyDescent="0.25">
      <c r="A29" t="s">
        <v>2563</v>
      </c>
      <c r="B29">
        <v>1040035.77</v>
      </c>
      <c r="C29">
        <v>0</v>
      </c>
      <c r="D29">
        <v>87016.3</v>
      </c>
      <c r="F29">
        <v>3237422.1</v>
      </c>
      <c r="G29">
        <v>885430.67</v>
      </c>
      <c r="L29">
        <v>341923.45</v>
      </c>
      <c r="N29">
        <v>10918.11</v>
      </c>
      <c r="Q29">
        <v>2618559.2799999998</v>
      </c>
      <c r="R29">
        <v>2399403.2599999998</v>
      </c>
      <c r="U29">
        <v>773759.68</v>
      </c>
      <c r="W29">
        <v>3193.02</v>
      </c>
      <c r="Y29">
        <v>1050720</v>
      </c>
      <c r="AA29">
        <v>212140</v>
      </c>
      <c r="AB29">
        <v>1136950</v>
      </c>
      <c r="AD29">
        <v>13940</v>
      </c>
      <c r="AE29">
        <v>952336.5</v>
      </c>
      <c r="AF29">
        <v>57485.46</v>
      </c>
    </row>
    <row r="30" spans="1:34" x14ac:dyDescent="0.25">
      <c r="A30" t="s">
        <v>2564</v>
      </c>
      <c r="B30">
        <v>853058.7</v>
      </c>
      <c r="C30">
        <v>0</v>
      </c>
      <c r="D30">
        <v>200242.08</v>
      </c>
      <c r="F30">
        <v>-113347.74</v>
      </c>
      <c r="G30">
        <v>1165450.52</v>
      </c>
      <c r="N30">
        <v>1143.05</v>
      </c>
      <c r="Q30">
        <v>-192457.87</v>
      </c>
      <c r="R30">
        <v>2787489.35</v>
      </c>
      <c r="T30">
        <v>52.64</v>
      </c>
      <c r="U30">
        <v>1174102.8700000001</v>
      </c>
      <c r="AA30">
        <v>92619.13</v>
      </c>
      <c r="AB30">
        <v>203163</v>
      </c>
      <c r="AC30">
        <v>19600</v>
      </c>
      <c r="AE30">
        <v>1376981.49</v>
      </c>
      <c r="AF30">
        <v>157488.12</v>
      </c>
      <c r="AH30">
        <v>313</v>
      </c>
    </row>
    <row r="31" spans="1:34" x14ac:dyDescent="0.25">
      <c r="A31" t="s">
        <v>2565</v>
      </c>
      <c r="B31">
        <v>920692.64</v>
      </c>
      <c r="C31">
        <v>0</v>
      </c>
      <c r="D31">
        <v>30880.71</v>
      </c>
      <c r="F31">
        <v>2019655.32</v>
      </c>
      <c r="G31">
        <v>2029039.86</v>
      </c>
      <c r="K31">
        <v>100</v>
      </c>
      <c r="N31">
        <v>67530.41</v>
      </c>
      <c r="Q31">
        <v>-661826.93999999994</v>
      </c>
      <c r="R31">
        <v>3676859.92</v>
      </c>
      <c r="U31">
        <v>1273107.8400000001</v>
      </c>
      <c r="W31">
        <v>3709.34</v>
      </c>
      <c r="AA31">
        <v>2140540</v>
      </c>
      <c r="AB31">
        <v>302697.15999999997</v>
      </c>
      <c r="AE31">
        <v>1110971.54</v>
      </c>
      <c r="AF31">
        <v>86083.34</v>
      </c>
    </row>
    <row r="32" spans="1:34" x14ac:dyDescent="0.25">
      <c r="A32" t="s">
        <v>2566</v>
      </c>
      <c r="B32">
        <v>616080.27</v>
      </c>
      <c r="C32">
        <v>0</v>
      </c>
      <c r="D32">
        <v>70876.88</v>
      </c>
      <c r="F32">
        <v>1910196.76</v>
      </c>
      <c r="G32">
        <v>519103.13</v>
      </c>
      <c r="K32">
        <v>33.799999999999997</v>
      </c>
      <c r="N32">
        <v>3093.8</v>
      </c>
      <c r="Q32">
        <v>1103357.3799999999</v>
      </c>
      <c r="R32">
        <v>1990284.18</v>
      </c>
      <c r="T32">
        <v>1437.46</v>
      </c>
      <c r="U32">
        <v>737418.75</v>
      </c>
      <c r="AA32">
        <v>285640</v>
      </c>
      <c r="AB32">
        <v>402356</v>
      </c>
      <c r="AE32">
        <v>547894.25</v>
      </c>
      <c r="AF32">
        <v>54758.080000000002</v>
      </c>
    </row>
    <row r="33" spans="1:34" x14ac:dyDescent="0.25">
      <c r="A33" t="s">
        <v>2567</v>
      </c>
      <c r="B33">
        <v>587882.93999999994</v>
      </c>
      <c r="C33">
        <v>0</v>
      </c>
      <c r="D33">
        <v>216580.12</v>
      </c>
      <c r="F33">
        <v>1084230.5900000001</v>
      </c>
      <c r="G33">
        <v>351030.96</v>
      </c>
      <c r="K33">
        <v>249.9</v>
      </c>
      <c r="N33">
        <v>0</v>
      </c>
      <c r="Q33">
        <v>-181128.59</v>
      </c>
      <c r="R33">
        <v>2688683.71</v>
      </c>
      <c r="S33">
        <v>10</v>
      </c>
      <c r="U33">
        <v>776148.6</v>
      </c>
      <c r="W33">
        <v>3026.74</v>
      </c>
      <c r="AA33">
        <v>51228.11</v>
      </c>
      <c r="AB33">
        <v>215454</v>
      </c>
      <c r="AD33">
        <v>6640</v>
      </c>
      <c r="AE33">
        <v>847070.6</v>
      </c>
      <c r="AF33">
        <v>29329.26</v>
      </c>
    </row>
    <row r="34" spans="1:34" x14ac:dyDescent="0.25">
      <c r="A34" t="s">
        <v>2568</v>
      </c>
      <c r="B34">
        <v>733961.28</v>
      </c>
      <c r="C34">
        <v>0</v>
      </c>
      <c r="D34">
        <v>147341.88</v>
      </c>
      <c r="F34">
        <v>3</v>
      </c>
      <c r="G34">
        <v>103922.2</v>
      </c>
      <c r="K34">
        <v>23200</v>
      </c>
      <c r="N34">
        <v>210.28</v>
      </c>
      <c r="Q34">
        <v>-215228.08</v>
      </c>
      <c r="R34">
        <v>1153430.04</v>
      </c>
      <c r="U34">
        <v>474884.68</v>
      </c>
      <c r="W34">
        <v>2062.7600000000002</v>
      </c>
      <c r="Y34">
        <v>432280</v>
      </c>
      <c r="AA34">
        <v>138366</v>
      </c>
      <c r="AB34">
        <v>580609</v>
      </c>
      <c r="AE34">
        <v>443337.32</v>
      </c>
      <c r="AF34">
        <v>31</v>
      </c>
    </row>
    <row r="35" spans="1:34" x14ac:dyDescent="0.25">
      <c r="A35" t="s">
        <v>2569</v>
      </c>
      <c r="B35">
        <v>590414.41</v>
      </c>
      <c r="C35">
        <v>0</v>
      </c>
      <c r="D35">
        <v>814868.23</v>
      </c>
      <c r="F35">
        <v>-69422.92</v>
      </c>
      <c r="G35">
        <v>73447.83</v>
      </c>
      <c r="K35">
        <v>18055.75</v>
      </c>
      <c r="N35">
        <v>488.12</v>
      </c>
      <c r="Q35">
        <v>-1404783.21</v>
      </c>
      <c r="R35">
        <v>2737074.7</v>
      </c>
      <c r="U35">
        <v>555847.73</v>
      </c>
      <c r="V35">
        <v>33400</v>
      </c>
      <c r="W35">
        <v>1645.7</v>
      </c>
      <c r="Y35">
        <v>773860</v>
      </c>
      <c r="AA35">
        <v>127850</v>
      </c>
      <c r="AB35">
        <v>933974.25</v>
      </c>
      <c r="AC35">
        <v>7362</v>
      </c>
      <c r="AE35">
        <v>423170.04</v>
      </c>
      <c r="AF35">
        <v>69624.95</v>
      </c>
    </row>
    <row r="36" spans="1:34" x14ac:dyDescent="0.25">
      <c r="A36" t="s">
        <v>2570</v>
      </c>
      <c r="B36">
        <v>975030.98</v>
      </c>
      <c r="C36">
        <v>0</v>
      </c>
      <c r="D36">
        <v>166828.18</v>
      </c>
      <c r="E36">
        <v>14.19</v>
      </c>
      <c r="F36">
        <v>4440.03</v>
      </c>
      <c r="G36">
        <v>121528.4</v>
      </c>
      <c r="K36">
        <v>6300</v>
      </c>
      <c r="N36">
        <v>1220.02</v>
      </c>
      <c r="Q36">
        <v>-663957.14</v>
      </c>
      <c r="R36">
        <v>1656318.18</v>
      </c>
      <c r="U36">
        <v>471108.14</v>
      </c>
      <c r="V36">
        <v>464948</v>
      </c>
      <c r="W36">
        <v>4564.5</v>
      </c>
      <c r="Y36">
        <v>721100</v>
      </c>
      <c r="AA36">
        <v>12100</v>
      </c>
      <c r="AB36">
        <v>952635</v>
      </c>
      <c r="AD36">
        <v>15602</v>
      </c>
      <c r="AE36">
        <v>323197.71999999997</v>
      </c>
      <c r="AF36">
        <v>14425.2</v>
      </c>
      <c r="AH36">
        <v>100000</v>
      </c>
    </row>
    <row r="37" spans="1:34" x14ac:dyDescent="0.25">
      <c r="A37" t="s">
        <v>2571</v>
      </c>
      <c r="B37">
        <v>1177383.1599999999</v>
      </c>
      <c r="C37">
        <v>0</v>
      </c>
      <c r="D37">
        <v>511807.98</v>
      </c>
      <c r="F37">
        <v>29316.66</v>
      </c>
      <c r="G37">
        <v>232593.55</v>
      </c>
      <c r="K37">
        <v>221374</v>
      </c>
      <c r="N37">
        <v>2427.6</v>
      </c>
      <c r="Q37">
        <v>238164.76</v>
      </c>
      <c r="R37">
        <v>1118559.83</v>
      </c>
      <c r="U37">
        <v>501707.97</v>
      </c>
      <c r="V37">
        <v>469890</v>
      </c>
      <c r="W37">
        <v>2874.59</v>
      </c>
      <c r="Y37">
        <v>452800</v>
      </c>
      <c r="AA37">
        <v>148700</v>
      </c>
      <c r="AB37">
        <v>785477</v>
      </c>
      <c r="AD37">
        <v>7982</v>
      </c>
      <c r="AE37">
        <v>403826.52</v>
      </c>
      <c r="AF37">
        <v>8111.88</v>
      </c>
    </row>
    <row r="38" spans="1:34" x14ac:dyDescent="0.25">
      <c r="A38" t="s">
        <v>2572</v>
      </c>
      <c r="B38">
        <v>555239.48</v>
      </c>
      <c r="C38">
        <v>13048</v>
      </c>
      <c r="D38">
        <v>593354.29</v>
      </c>
      <c r="F38">
        <v>-73744.2</v>
      </c>
      <c r="G38">
        <v>-30432.41</v>
      </c>
      <c r="K38">
        <v>39962.5</v>
      </c>
      <c r="N38">
        <v>0</v>
      </c>
      <c r="Q38">
        <v>-757265.3</v>
      </c>
      <c r="R38">
        <v>1381444.13</v>
      </c>
      <c r="U38">
        <v>404069.67</v>
      </c>
      <c r="V38">
        <v>542984</v>
      </c>
      <c r="W38">
        <v>36.880000000000003</v>
      </c>
      <c r="Y38">
        <v>615480</v>
      </c>
      <c r="AA38">
        <v>63000</v>
      </c>
      <c r="AB38">
        <v>769255</v>
      </c>
      <c r="AE38">
        <v>359338.4</v>
      </c>
      <c r="AF38">
        <v>103653.32</v>
      </c>
    </row>
    <row r="39" spans="1:34" x14ac:dyDescent="0.25">
      <c r="A39" t="s">
        <v>2573</v>
      </c>
      <c r="B39">
        <v>285042.87</v>
      </c>
      <c r="C39">
        <v>0</v>
      </c>
      <c r="D39">
        <v>449670.35</v>
      </c>
      <c r="F39">
        <v>-4696.72</v>
      </c>
      <c r="G39">
        <v>165599.01999999999</v>
      </c>
      <c r="N39">
        <v>0</v>
      </c>
      <c r="Q39">
        <v>-264943.49</v>
      </c>
      <c r="R39">
        <v>1240631.49</v>
      </c>
      <c r="U39">
        <v>355664.68</v>
      </c>
      <c r="V39">
        <v>84650</v>
      </c>
      <c r="W39">
        <v>1078.6099999999999</v>
      </c>
      <c r="Y39">
        <v>588300</v>
      </c>
      <c r="AA39">
        <v>71400</v>
      </c>
      <c r="AB39">
        <v>740199.44</v>
      </c>
      <c r="AC39">
        <v>3000</v>
      </c>
      <c r="AD39">
        <v>22546</v>
      </c>
      <c r="AE39">
        <v>361034.93</v>
      </c>
      <c r="AF39">
        <v>54385.4</v>
      </c>
    </row>
    <row r="40" spans="1:34" x14ac:dyDescent="0.25">
      <c r="A40" t="s">
        <v>2574</v>
      </c>
      <c r="B40">
        <v>785343.99</v>
      </c>
      <c r="C40">
        <v>0</v>
      </c>
      <c r="D40">
        <v>65963.009999999995</v>
      </c>
      <c r="F40">
        <v>-309034.89</v>
      </c>
      <c r="G40">
        <v>327631.06</v>
      </c>
      <c r="K40">
        <v>8540</v>
      </c>
      <c r="N40">
        <v>203.09</v>
      </c>
      <c r="Q40">
        <v>-1049991.6599999999</v>
      </c>
      <c r="R40">
        <v>2356118.79</v>
      </c>
      <c r="U40">
        <v>522973.2</v>
      </c>
      <c r="V40">
        <v>199040</v>
      </c>
      <c r="W40">
        <v>38.44</v>
      </c>
      <c r="Y40">
        <v>497580</v>
      </c>
      <c r="AA40">
        <v>91650</v>
      </c>
      <c r="AB40">
        <v>612309</v>
      </c>
      <c r="AC40">
        <v>2460</v>
      </c>
      <c r="AD40">
        <v>5592</v>
      </c>
      <c r="AE40">
        <v>552564.14</v>
      </c>
      <c r="AF40">
        <v>383323.55</v>
      </c>
      <c r="AH40">
        <v>200000</v>
      </c>
    </row>
    <row r="41" spans="1:34" x14ac:dyDescent="0.25">
      <c r="A41" t="s">
        <v>2575</v>
      </c>
      <c r="B41">
        <v>309719.13</v>
      </c>
      <c r="C41">
        <v>3840</v>
      </c>
      <c r="D41">
        <v>41821.83</v>
      </c>
      <c r="F41">
        <v>-105955.18</v>
      </c>
      <c r="G41">
        <v>47239.17</v>
      </c>
      <c r="K41">
        <v>64060</v>
      </c>
      <c r="M41">
        <v>2759</v>
      </c>
      <c r="N41">
        <v>1659.92</v>
      </c>
      <c r="P41">
        <v>7872.88</v>
      </c>
      <c r="Q41">
        <v>-1917462.31</v>
      </c>
      <c r="R41">
        <v>1990390.15</v>
      </c>
      <c r="U41">
        <v>301645.59000000003</v>
      </c>
      <c r="V41">
        <v>292376</v>
      </c>
      <c r="W41">
        <v>796.94</v>
      </c>
      <c r="AA41">
        <v>122116.02</v>
      </c>
      <c r="AB41">
        <v>115250.43</v>
      </c>
      <c r="AE41">
        <v>409910.18</v>
      </c>
      <c r="AF41">
        <v>32148.63</v>
      </c>
      <c r="AH41">
        <v>12240</v>
      </c>
    </row>
    <row r="42" spans="1:34" x14ac:dyDescent="0.25">
      <c r="A42" t="s">
        <v>2576</v>
      </c>
      <c r="B42">
        <v>349444.29</v>
      </c>
      <c r="C42">
        <v>0</v>
      </c>
      <c r="D42">
        <v>485053.6</v>
      </c>
      <c r="F42">
        <v>288142.64</v>
      </c>
      <c r="G42">
        <v>310781.48</v>
      </c>
      <c r="N42">
        <v>320.91000000000003</v>
      </c>
      <c r="Q42">
        <v>735112.47</v>
      </c>
      <c r="R42">
        <v>498635.02</v>
      </c>
      <c r="U42">
        <v>378207.22</v>
      </c>
      <c r="V42">
        <v>156630</v>
      </c>
      <c r="W42">
        <v>995.88</v>
      </c>
      <c r="Y42">
        <v>218780</v>
      </c>
      <c r="AA42">
        <v>64650</v>
      </c>
      <c r="AB42">
        <v>287782</v>
      </c>
      <c r="AE42">
        <v>323603.12</v>
      </c>
      <c r="AF42">
        <v>8524.3700000000008</v>
      </c>
    </row>
    <row r="43" spans="1:34" x14ac:dyDescent="0.25">
      <c r="A43" t="s">
        <v>2577</v>
      </c>
      <c r="B43">
        <v>19422.23</v>
      </c>
      <c r="C43">
        <v>0</v>
      </c>
      <c r="D43">
        <v>425111.38</v>
      </c>
      <c r="F43">
        <v>2</v>
      </c>
      <c r="G43">
        <v>384.49</v>
      </c>
      <c r="K43">
        <v>0</v>
      </c>
      <c r="N43">
        <v>0</v>
      </c>
      <c r="Q43">
        <v>693.86</v>
      </c>
      <c r="R43">
        <v>452082.82</v>
      </c>
      <c r="U43">
        <v>351554.51</v>
      </c>
      <c r="W43">
        <v>179.01</v>
      </c>
      <c r="Y43">
        <v>558430</v>
      </c>
      <c r="AA43">
        <v>68400</v>
      </c>
      <c r="AB43">
        <v>703032</v>
      </c>
      <c r="AE43">
        <v>280493.76</v>
      </c>
      <c r="AF43">
        <v>2894.34</v>
      </c>
    </row>
    <row r="44" spans="1:34" x14ac:dyDescent="0.25">
      <c r="A44" t="s">
        <v>2578</v>
      </c>
      <c r="B44">
        <v>350638.45</v>
      </c>
      <c r="C44">
        <v>0</v>
      </c>
      <c r="D44">
        <v>104881.19</v>
      </c>
      <c r="F44">
        <v>88492.11</v>
      </c>
      <c r="G44">
        <v>179164.49</v>
      </c>
      <c r="K44">
        <v>6000</v>
      </c>
      <c r="N44">
        <v>16369.17</v>
      </c>
      <c r="Q44">
        <v>-4703528.1399999997</v>
      </c>
      <c r="R44">
        <v>5378772.1500000004</v>
      </c>
      <c r="U44">
        <v>349920.51</v>
      </c>
      <c r="V44">
        <v>104420</v>
      </c>
      <c r="W44">
        <v>85.18</v>
      </c>
      <c r="Y44">
        <v>596040</v>
      </c>
      <c r="AA44">
        <v>60300</v>
      </c>
      <c r="AB44">
        <v>667740.96</v>
      </c>
      <c r="AE44">
        <v>384698.09</v>
      </c>
      <c r="AF44">
        <v>32763.58</v>
      </c>
    </row>
    <row r="45" spans="1:34" x14ac:dyDescent="0.25">
      <c r="A45" t="s">
        <v>2579</v>
      </c>
      <c r="B45">
        <v>223989.66</v>
      </c>
      <c r="C45">
        <v>0</v>
      </c>
      <c r="D45">
        <v>499471.02</v>
      </c>
      <c r="F45">
        <v>-176.37</v>
      </c>
      <c r="G45">
        <v>83301.75</v>
      </c>
      <c r="N45">
        <v>2933.18</v>
      </c>
      <c r="Q45">
        <v>-867126.26</v>
      </c>
      <c r="R45">
        <v>1780248.13</v>
      </c>
      <c r="U45">
        <v>421347.48</v>
      </c>
      <c r="V45">
        <v>250608</v>
      </c>
      <c r="W45">
        <v>882.36</v>
      </c>
      <c r="Y45">
        <v>1006680</v>
      </c>
      <c r="AA45">
        <v>92150</v>
      </c>
      <c r="AB45">
        <v>1177224.04</v>
      </c>
      <c r="AE45">
        <v>681664.67</v>
      </c>
      <c r="AF45">
        <v>21648.12</v>
      </c>
      <c r="AH45">
        <v>600</v>
      </c>
    </row>
    <row r="46" spans="1:34" x14ac:dyDescent="0.25">
      <c r="A46" t="s">
        <v>2580</v>
      </c>
      <c r="B46">
        <v>302687.61</v>
      </c>
      <c r="C46">
        <v>732684.65</v>
      </c>
      <c r="D46">
        <v>36205.15</v>
      </c>
      <c r="F46">
        <v>1917110.72</v>
      </c>
      <c r="G46">
        <v>347267.81</v>
      </c>
      <c r="K46">
        <v>24400</v>
      </c>
      <c r="M46">
        <v>57130</v>
      </c>
      <c r="N46">
        <v>14820.19</v>
      </c>
      <c r="O46">
        <v>28800</v>
      </c>
      <c r="Q46">
        <v>394652.67</v>
      </c>
      <c r="R46">
        <v>2690789.95</v>
      </c>
      <c r="U46">
        <v>667395.56999999995</v>
      </c>
      <c r="W46">
        <v>662.94</v>
      </c>
      <c r="Y46">
        <v>900860</v>
      </c>
      <c r="AB46">
        <v>1002644</v>
      </c>
      <c r="AE46">
        <v>440501.38</v>
      </c>
      <c r="AF46">
        <v>410</v>
      </c>
    </row>
    <row r="47" spans="1:34" x14ac:dyDescent="0.25">
      <c r="A47" t="s">
        <v>2581</v>
      </c>
      <c r="B47">
        <v>525462.39</v>
      </c>
      <c r="C47">
        <v>10000</v>
      </c>
      <c r="D47">
        <v>157396.34</v>
      </c>
      <c r="F47">
        <v>100209.09</v>
      </c>
      <c r="G47">
        <v>48800.38</v>
      </c>
      <c r="N47">
        <v>5896.43</v>
      </c>
      <c r="Q47">
        <v>-891862.91</v>
      </c>
      <c r="R47">
        <v>2057308.95</v>
      </c>
      <c r="U47">
        <v>214469.82</v>
      </c>
      <c r="Y47">
        <v>449200</v>
      </c>
      <c r="AA47">
        <v>19200</v>
      </c>
      <c r="AB47">
        <v>559079</v>
      </c>
      <c r="AE47">
        <v>415082.33</v>
      </c>
      <c r="AF47">
        <v>38182.76</v>
      </c>
    </row>
    <row r="48" spans="1:34" x14ac:dyDescent="0.25">
      <c r="A48" t="s">
        <v>2582</v>
      </c>
      <c r="B48">
        <v>177581.6</v>
      </c>
      <c r="C48">
        <v>0</v>
      </c>
      <c r="D48">
        <v>105006.34</v>
      </c>
      <c r="F48">
        <v>82089.03</v>
      </c>
      <c r="G48">
        <v>134677.03</v>
      </c>
      <c r="N48">
        <v>0</v>
      </c>
      <c r="Q48">
        <v>-1421678.91</v>
      </c>
      <c r="R48">
        <v>1988049.06</v>
      </c>
      <c r="U48">
        <v>438463.35</v>
      </c>
      <c r="W48">
        <v>72.180000000000007</v>
      </c>
      <c r="Y48">
        <v>490000</v>
      </c>
      <c r="AA48">
        <v>45600</v>
      </c>
      <c r="AB48">
        <v>655884</v>
      </c>
      <c r="AE48">
        <v>348868.68</v>
      </c>
      <c r="AF48">
        <v>36399</v>
      </c>
    </row>
    <row r="49" spans="1:35" x14ac:dyDescent="0.25">
      <c r="A49" t="s">
        <v>2583</v>
      </c>
      <c r="B49">
        <v>223344.67</v>
      </c>
      <c r="C49">
        <v>9000</v>
      </c>
      <c r="D49">
        <v>591764.71</v>
      </c>
      <c r="F49">
        <v>-30568.62</v>
      </c>
      <c r="G49">
        <v>156200.74</v>
      </c>
      <c r="N49">
        <v>0</v>
      </c>
      <c r="Q49">
        <v>-984550.33</v>
      </c>
      <c r="R49">
        <v>1911374.52</v>
      </c>
      <c r="U49">
        <v>353743.19</v>
      </c>
      <c r="V49">
        <v>28900</v>
      </c>
      <c r="W49">
        <v>678.67</v>
      </c>
      <c r="Y49">
        <v>301560</v>
      </c>
      <c r="AA49">
        <v>133300</v>
      </c>
      <c r="AB49">
        <v>520075</v>
      </c>
      <c r="AE49">
        <v>261601.57</v>
      </c>
      <c r="AF49">
        <v>10557.98</v>
      </c>
      <c r="AH49">
        <v>3030</v>
      </c>
    </row>
    <row r="50" spans="1:35" x14ac:dyDescent="0.25">
      <c r="A50" t="s">
        <v>2584</v>
      </c>
      <c r="B50">
        <v>486770.52</v>
      </c>
      <c r="C50">
        <v>41401.31</v>
      </c>
      <c r="D50">
        <v>85500.92</v>
      </c>
      <c r="F50">
        <v>6</v>
      </c>
      <c r="G50">
        <v>102979.01</v>
      </c>
      <c r="K50">
        <v>7480</v>
      </c>
      <c r="N50">
        <v>668</v>
      </c>
      <c r="Q50">
        <v>-1539064.12</v>
      </c>
      <c r="R50">
        <v>1946410.43</v>
      </c>
      <c r="T50">
        <v>938.11</v>
      </c>
      <c r="U50">
        <v>697090.7</v>
      </c>
      <c r="V50">
        <v>480332</v>
      </c>
      <c r="Y50">
        <v>812992.62</v>
      </c>
      <c r="AB50">
        <v>883328.62</v>
      </c>
      <c r="AC50">
        <v>11632</v>
      </c>
      <c r="AD50">
        <v>16298</v>
      </c>
      <c r="AE50">
        <v>736039.36</v>
      </c>
      <c r="AF50">
        <v>32845.089999999997</v>
      </c>
      <c r="AH50">
        <v>10000</v>
      </c>
      <c r="AI50">
        <v>46.91</v>
      </c>
    </row>
    <row r="51" spans="1:35" x14ac:dyDescent="0.25">
      <c r="A51" t="s">
        <v>2585</v>
      </c>
      <c r="B51">
        <v>287486.08000000002</v>
      </c>
      <c r="C51">
        <v>33834.25</v>
      </c>
      <c r="D51">
        <v>64458.34</v>
      </c>
      <c r="F51">
        <v>109991.67</v>
      </c>
      <c r="G51">
        <v>90259.08</v>
      </c>
      <c r="K51">
        <v>63030.29</v>
      </c>
      <c r="N51">
        <v>1333</v>
      </c>
      <c r="Q51">
        <v>-1132487.06</v>
      </c>
      <c r="R51">
        <v>1372237.86</v>
      </c>
      <c r="U51">
        <v>459592.86</v>
      </c>
      <c r="V51">
        <v>344586</v>
      </c>
      <c r="W51">
        <v>618.09</v>
      </c>
      <c r="Y51">
        <v>378693</v>
      </c>
      <c r="AA51">
        <v>9000</v>
      </c>
      <c r="AB51">
        <v>527673</v>
      </c>
      <c r="AC51">
        <v>1040</v>
      </c>
      <c r="AD51">
        <v>4198</v>
      </c>
      <c r="AE51">
        <v>346230.1</v>
      </c>
      <c r="AF51">
        <v>21433.52</v>
      </c>
      <c r="AH51">
        <v>10000</v>
      </c>
    </row>
    <row r="52" spans="1:35" x14ac:dyDescent="0.25">
      <c r="A52" t="s">
        <v>2586</v>
      </c>
      <c r="B52">
        <v>304897.09000000003</v>
      </c>
      <c r="D52">
        <v>5722.95</v>
      </c>
      <c r="F52">
        <v>32549.72</v>
      </c>
      <c r="G52">
        <v>57831.74</v>
      </c>
      <c r="J52">
        <v>-4000</v>
      </c>
      <c r="K52">
        <v>20129.3</v>
      </c>
      <c r="N52">
        <v>898.84</v>
      </c>
      <c r="Q52">
        <v>-322070.03000000003</v>
      </c>
      <c r="R52">
        <v>571158.41</v>
      </c>
      <c r="U52">
        <v>534807.78</v>
      </c>
      <c r="V52">
        <v>73200</v>
      </c>
      <c r="AB52">
        <v>129890</v>
      </c>
      <c r="AC52">
        <v>16080</v>
      </c>
      <c r="AD52">
        <v>14288</v>
      </c>
      <c r="AE52">
        <v>286984.06</v>
      </c>
      <c r="AF52">
        <v>15880.74</v>
      </c>
      <c r="AH52">
        <v>10000</v>
      </c>
    </row>
    <row r="53" spans="1:35" x14ac:dyDescent="0.25">
      <c r="A53" t="s">
        <v>2587</v>
      </c>
      <c r="B53">
        <v>527330.53</v>
      </c>
      <c r="C53">
        <v>4065</v>
      </c>
      <c r="D53">
        <v>76591.360000000001</v>
      </c>
      <c r="F53">
        <v>877824.4</v>
      </c>
      <c r="G53">
        <v>105690.63</v>
      </c>
      <c r="K53">
        <v>32710</v>
      </c>
      <c r="N53">
        <v>204</v>
      </c>
      <c r="Q53">
        <v>-492243.58</v>
      </c>
      <c r="R53">
        <v>1787234.17</v>
      </c>
      <c r="U53">
        <v>443838.57</v>
      </c>
      <c r="V53">
        <v>219282</v>
      </c>
      <c r="W53">
        <v>609.79</v>
      </c>
      <c r="Y53">
        <v>393049</v>
      </c>
      <c r="AA53">
        <v>69000</v>
      </c>
      <c r="AB53">
        <v>479568</v>
      </c>
      <c r="AC53">
        <v>21464</v>
      </c>
      <c r="AD53">
        <v>2848</v>
      </c>
      <c r="AE53">
        <v>273508.32</v>
      </c>
      <c r="AF53">
        <v>84793.71</v>
      </c>
    </row>
    <row r="54" spans="1:35" x14ac:dyDescent="0.25">
      <c r="A54" t="s">
        <v>2588</v>
      </c>
      <c r="B54">
        <v>613981.77</v>
      </c>
      <c r="C54">
        <v>0</v>
      </c>
      <c r="D54">
        <v>28751.71</v>
      </c>
      <c r="F54">
        <v>36066.71</v>
      </c>
      <c r="G54">
        <v>565957.37</v>
      </c>
      <c r="K54">
        <v>11700</v>
      </c>
      <c r="N54">
        <v>1112.52</v>
      </c>
      <c r="Q54">
        <v>-1305114.82</v>
      </c>
      <c r="R54">
        <v>2469567.41</v>
      </c>
      <c r="T54">
        <v>1312.71</v>
      </c>
      <c r="U54">
        <v>658510.97</v>
      </c>
      <c r="Y54">
        <v>427329</v>
      </c>
      <c r="AA54">
        <v>9000</v>
      </c>
      <c r="AB54">
        <v>556155.03</v>
      </c>
      <c r="AC54">
        <v>15500</v>
      </c>
      <c r="AD54">
        <v>7200</v>
      </c>
      <c r="AE54">
        <v>396358.84</v>
      </c>
      <c r="AF54">
        <v>43446.36</v>
      </c>
      <c r="AH54">
        <v>10000</v>
      </c>
    </row>
    <row r="55" spans="1:35" x14ac:dyDescent="0.25">
      <c r="A55" t="s">
        <v>2589</v>
      </c>
      <c r="B55">
        <v>139473.31</v>
      </c>
      <c r="C55">
        <v>0</v>
      </c>
      <c r="D55">
        <v>41122.61</v>
      </c>
      <c r="F55">
        <v>180183.55</v>
      </c>
      <c r="G55">
        <v>47230.03</v>
      </c>
      <c r="J55">
        <v>4000</v>
      </c>
      <c r="K55">
        <v>14770</v>
      </c>
      <c r="N55">
        <v>44.15</v>
      </c>
      <c r="Q55">
        <v>-1600204.2</v>
      </c>
      <c r="R55">
        <v>2114448.44</v>
      </c>
      <c r="U55">
        <v>364936.93</v>
      </c>
      <c r="V55">
        <v>3257.96</v>
      </c>
      <c r="W55">
        <v>476.03</v>
      </c>
      <c r="Y55">
        <v>873936</v>
      </c>
      <c r="AA55">
        <v>15000</v>
      </c>
      <c r="AB55">
        <v>888936</v>
      </c>
      <c r="AC55">
        <v>10240</v>
      </c>
      <c r="AD55">
        <v>7696</v>
      </c>
      <c r="AE55">
        <v>405152.18</v>
      </c>
      <c r="AF55">
        <v>60631.63</v>
      </c>
      <c r="AH55">
        <v>10000</v>
      </c>
    </row>
    <row r="56" spans="1:35" x14ac:dyDescent="0.25">
      <c r="A56" t="s">
        <v>2590</v>
      </c>
      <c r="B56">
        <v>175760.54</v>
      </c>
      <c r="C56">
        <v>0</v>
      </c>
      <c r="D56">
        <v>44928</v>
      </c>
      <c r="F56">
        <v>866121.7</v>
      </c>
      <c r="G56">
        <v>53536.78</v>
      </c>
      <c r="K56">
        <v>35131</v>
      </c>
      <c r="N56">
        <v>485.3</v>
      </c>
      <c r="Q56">
        <v>-1640735.02</v>
      </c>
      <c r="R56">
        <v>2791483.6</v>
      </c>
      <c r="U56">
        <v>342464.63</v>
      </c>
      <c r="V56">
        <v>303338</v>
      </c>
      <c r="W56">
        <v>454.4</v>
      </c>
      <c r="Y56">
        <v>388320.5</v>
      </c>
      <c r="AA56">
        <v>18000</v>
      </c>
      <c r="AB56">
        <v>497957.5</v>
      </c>
      <c r="AC56">
        <v>5760</v>
      </c>
      <c r="AD56">
        <v>5750</v>
      </c>
      <c r="AE56">
        <v>482500.03</v>
      </c>
      <c r="AF56">
        <v>96627.86</v>
      </c>
      <c r="AH56">
        <v>10000</v>
      </c>
    </row>
    <row r="57" spans="1:35" x14ac:dyDescent="0.25">
      <c r="A57" t="s">
        <v>2591</v>
      </c>
      <c r="B57">
        <v>734712.78</v>
      </c>
      <c r="C57">
        <v>0</v>
      </c>
      <c r="D57">
        <v>190658.42</v>
      </c>
      <c r="F57">
        <v>256358.79</v>
      </c>
      <c r="G57">
        <v>57415.79</v>
      </c>
      <c r="J57">
        <v>0</v>
      </c>
      <c r="K57">
        <v>20280</v>
      </c>
      <c r="N57">
        <v>369</v>
      </c>
      <c r="Q57">
        <v>-292379.07</v>
      </c>
      <c r="R57">
        <v>1683662.57</v>
      </c>
      <c r="U57">
        <v>311125.92</v>
      </c>
      <c r="W57">
        <v>1951.42</v>
      </c>
      <c r="Y57">
        <v>813844.5</v>
      </c>
      <c r="AA57">
        <v>38700</v>
      </c>
      <c r="AB57">
        <v>890230.5</v>
      </c>
      <c r="AC57">
        <v>29108</v>
      </c>
      <c r="AE57">
        <v>325779.49</v>
      </c>
      <c r="AF57">
        <v>93289.82</v>
      </c>
      <c r="AH57">
        <v>0.75</v>
      </c>
    </row>
    <row r="58" spans="1:35" x14ac:dyDescent="0.25">
      <c r="A58" t="s">
        <v>2592</v>
      </c>
      <c r="B58">
        <v>598528.04</v>
      </c>
      <c r="C58">
        <v>0</v>
      </c>
      <c r="D58">
        <v>169857.26</v>
      </c>
      <c r="F58">
        <v>-386208.74</v>
      </c>
      <c r="G58">
        <v>643036.55000000005</v>
      </c>
      <c r="J58">
        <v>0</v>
      </c>
      <c r="K58">
        <v>27480</v>
      </c>
      <c r="N58">
        <v>10378.58</v>
      </c>
      <c r="O58">
        <v>1671.51</v>
      </c>
      <c r="Q58">
        <v>-67106.5</v>
      </c>
      <c r="R58">
        <v>1188971.67</v>
      </c>
      <c r="U58">
        <v>541193.42000000004</v>
      </c>
      <c r="W58">
        <v>2573.9</v>
      </c>
      <c r="Y58">
        <v>900292.4</v>
      </c>
      <c r="AA58">
        <v>7000</v>
      </c>
      <c r="AB58">
        <v>1003727.4</v>
      </c>
      <c r="AC58">
        <v>240</v>
      </c>
      <c r="AD58">
        <v>9404</v>
      </c>
      <c r="AE58">
        <v>510539.68</v>
      </c>
      <c r="AF58">
        <v>63322.77</v>
      </c>
      <c r="AH58">
        <v>8.02</v>
      </c>
    </row>
    <row r="59" spans="1:35" x14ac:dyDescent="0.25">
      <c r="A59" t="s">
        <v>2593</v>
      </c>
      <c r="B59">
        <v>361782.72</v>
      </c>
      <c r="C59">
        <v>0</v>
      </c>
      <c r="D59">
        <v>19042.259999999998</v>
      </c>
      <c r="F59">
        <v>193704.06</v>
      </c>
      <c r="G59">
        <v>66601.240000000005</v>
      </c>
      <c r="J59">
        <v>7500</v>
      </c>
      <c r="K59">
        <v>18274.3</v>
      </c>
      <c r="N59">
        <v>0</v>
      </c>
      <c r="Q59">
        <v>-1644297.21</v>
      </c>
      <c r="R59">
        <v>2121250.9300000002</v>
      </c>
      <c r="T59">
        <v>261.89999999999998</v>
      </c>
      <c r="U59">
        <v>397648.58</v>
      </c>
      <c r="V59">
        <v>204000</v>
      </c>
      <c r="W59">
        <v>191.79</v>
      </c>
      <c r="Y59">
        <v>401977.5</v>
      </c>
      <c r="AA59">
        <v>170816.26</v>
      </c>
      <c r="AB59">
        <v>582741.35</v>
      </c>
      <c r="AD59">
        <v>368</v>
      </c>
      <c r="AE59">
        <v>391000.92</v>
      </c>
      <c r="AF59">
        <v>62048.84</v>
      </c>
      <c r="AH59">
        <v>334.66</v>
      </c>
    </row>
    <row r="60" spans="1:35" x14ac:dyDescent="0.25">
      <c r="A60" t="s">
        <v>2594</v>
      </c>
      <c r="B60">
        <v>963163.8</v>
      </c>
      <c r="C60">
        <v>0</v>
      </c>
      <c r="D60">
        <v>473637.73</v>
      </c>
      <c r="F60">
        <v>8</v>
      </c>
      <c r="G60">
        <v>96873.25</v>
      </c>
      <c r="N60">
        <v>1090</v>
      </c>
      <c r="Q60">
        <v>-326303.81</v>
      </c>
      <c r="R60">
        <v>1374864.38</v>
      </c>
      <c r="U60">
        <v>582885.81000000006</v>
      </c>
      <c r="V60">
        <v>533028</v>
      </c>
      <c r="W60">
        <v>1317.23</v>
      </c>
      <c r="Y60">
        <v>823392.8</v>
      </c>
      <c r="AB60">
        <v>1051225.8</v>
      </c>
      <c r="AC60">
        <v>812</v>
      </c>
      <c r="AE60">
        <v>304745.68</v>
      </c>
      <c r="AF60">
        <v>99808.15</v>
      </c>
    </row>
    <row r="61" spans="1:35" x14ac:dyDescent="0.25">
      <c r="A61" t="s">
        <v>2595</v>
      </c>
      <c r="B61">
        <v>738880.18</v>
      </c>
      <c r="C61">
        <v>0</v>
      </c>
      <c r="D61">
        <v>124186.5</v>
      </c>
      <c r="F61">
        <v>132635.01</v>
      </c>
      <c r="G61">
        <v>174280.51</v>
      </c>
      <c r="K61">
        <v>22780</v>
      </c>
      <c r="N61">
        <v>4965.24</v>
      </c>
      <c r="Q61">
        <v>-1822940.01</v>
      </c>
      <c r="R61">
        <v>2680574.06</v>
      </c>
      <c r="U61">
        <v>562385.52</v>
      </c>
      <c r="V61">
        <v>816824</v>
      </c>
      <c r="W61">
        <v>1918.41</v>
      </c>
      <c r="Y61">
        <v>939501.5</v>
      </c>
      <c r="AA61">
        <v>93800</v>
      </c>
      <c r="AB61">
        <v>1276260.5</v>
      </c>
      <c r="AC61">
        <v>4512</v>
      </c>
      <c r="AE61">
        <v>748629.09</v>
      </c>
      <c r="AF61">
        <v>100424.93</v>
      </c>
      <c r="AH61">
        <v>0</v>
      </c>
    </row>
    <row r="62" spans="1:35" x14ac:dyDescent="0.25">
      <c r="A62" t="s">
        <v>2596</v>
      </c>
      <c r="B62">
        <v>410302.14</v>
      </c>
      <c r="C62">
        <v>0</v>
      </c>
      <c r="D62">
        <v>310851.93</v>
      </c>
      <c r="F62">
        <v>957.1</v>
      </c>
      <c r="G62">
        <v>382969.16</v>
      </c>
      <c r="J62">
        <v>0</v>
      </c>
      <c r="K62">
        <v>0</v>
      </c>
      <c r="N62">
        <v>14034.75</v>
      </c>
      <c r="Q62">
        <v>-1102207.52</v>
      </c>
      <c r="R62">
        <v>2191965</v>
      </c>
      <c r="U62">
        <v>309988.39</v>
      </c>
      <c r="V62">
        <v>390844</v>
      </c>
      <c r="W62">
        <v>1886.42</v>
      </c>
      <c r="Y62">
        <v>776260</v>
      </c>
      <c r="AB62">
        <v>898653</v>
      </c>
      <c r="AC62">
        <v>1376</v>
      </c>
      <c r="AE62">
        <v>529747.56999999995</v>
      </c>
      <c r="AF62">
        <v>47914.14</v>
      </c>
    </row>
    <row r="63" spans="1:35" x14ac:dyDescent="0.25">
      <c r="A63" t="s">
        <v>2597</v>
      </c>
      <c r="B63">
        <v>1163396.1299999999</v>
      </c>
      <c r="C63">
        <v>0</v>
      </c>
      <c r="D63">
        <v>78177.56</v>
      </c>
      <c r="F63">
        <v>3286296.27</v>
      </c>
      <c r="G63">
        <v>381751.35</v>
      </c>
      <c r="J63">
        <v>0</v>
      </c>
      <c r="K63">
        <v>0</v>
      </c>
      <c r="N63">
        <v>271</v>
      </c>
      <c r="O63">
        <v>1800</v>
      </c>
      <c r="Q63">
        <v>3865467.62</v>
      </c>
      <c r="R63">
        <v>1302561.3500000001</v>
      </c>
      <c r="T63">
        <v>3712.3</v>
      </c>
      <c r="U63">
        <v>686072.93</v>
      </c>
      <c r="V63">
        <v>220</v>
      </c>
      <c r="W63">
        <v>2104.6799999999998</v>
      </c>
      <c r="Y63">
        <v>699772.5</v>
      </c>
      <c r="AA63">
        <v>198680</v>
      </c>
      <c r="AB63">
        <v>904586.5</v>
      </c>
      <c r="AE63">
        <v>782100.73</v>
      </c>
      <c r="AF63">
        <v>164353.84</v>
      </c>
    </row>
    <row r="64" spans="1:35" x14ac:dyDescent="0.25">
      <c r="A64" t="s">
        <v>2598</v>
      </c>
      <c r="B64">
        <v>256258.09</v>
      </c>
      <c r="C64">
        <v>0</v>
      </c>
      <c r="D64">
        <v>203732.22</v>
      </c>
      <c r="F64">
        <v>271442.31</v>
      </c>
      <c r="G64">
        <v>557217.74</v>
      </c>
      <c r="J64">
        <v>0</v>
      </c>
      <c r="K64">
        <v>7380</v>
      </c>
      <c r="M64">
        <v>71993.47</v>
      </c>
      <c r="N64">
        <v>368.83</v>
      </c>
      <c r="Q64">
        <v>-139529.48000000001</v>
      </c>
      <c r="R64">
        <v>1726865.73</v>
      </c>
      <c r="U64">
        <v>387721.19</v>
      </c>
      <c r="V64">
        <v>199510</v>
      </c>
      <c r="W64">
        <v>1042.5</v>
      </c>
      <c r="Y64">
        <v>803123</v>
      </c>
      <c r="AA64">
        <v>100000</v>
      </c>
      <c r="AB64">
        <v>972771</v>
      </c>
      <c r="AC64">
        <v>19384</v>
      </c>
      <c r="AD64">
        <v>12766</v>
      </c>
      <c r="AE64">
        <v>786391.34</v>
      </c>
      <c r="AF64">
        <v>78486.66</v>
      </c>
      <c r="AH64">
        <v>25.88</v>
      </c>
    </row>
    <row r="65" spans="1:34" x14ac:dyDescent="0.25">
      <c r="A65" t="s">
        <v>2599</v>
      </c>
      <c r="B65">
        <v>510770.67</v>
      </c>
      <c r="C65">
        <v>0</v>
      </c>
      <c r="D65">
        <v>315433.45</v>
      </c>
      <c r="F65">
        <v>114415.78</v>
      </c>
      <c r="G65">
        <v>443802.2</v>
      </c>
      <c r="J65">
        <v>0</v>
      </c>
      <c r="K65">
        <v>0</v>
      </c>
      <c r="N65">
        <v>0</v>
      </c>
      <c r="Q65">
        <v>295224.2</v>
      </c>
      <c r="R65">
        <v>1340923.19</v>
      </c>
      <c r="U65">
        <v>435867.08</v>
      </c>
      <c r="V65">
        <v>121700</v>
      </c>
      <c r="W65">
        <v>1476.45</v>
      </c>
      <c r="Y65">
        <v>662673.5</v>
      </c>
      <c r="AB65">
        <v>892039.5</v>
      </c>
      <c r="AC65">
        <v>31440</v>
      </c>
      <c r="AD65">
        <v>17184</v>
      </c>
      <c r="AE65">
        <v>447823.43</v>
      </c>
      <c r="AF65">
        <v>84955.39</v>
      </c>
    </row>
    <row r="66" spans="1:34" x14ac:dyDescent="0.25">
      <c r="A66" t="s">
        <v>2600</v>
      </c>
      <c r="B66">
        <v>563796.43999999994</v>
      </c>
      <c r="C66">
        <v>0</v>
      </c>
      <c r="D66">
        <v>180998.48</v>
      </c>
      <c r="F66">
        <v>138429.99</v>
      </c>
      <c r="G66">
        <v>301276.92</v>
      </c>
      <c r="K66">
        <v>10179.14</v>
      </c>
      <c r="N66">
        <v>5775</v>
      </c>
      <c r="O66">
        <v>418.8</v>
      </c>
      <c r="Q66">
        <v>-9329.1</v>
      </c>
      <c r="R66">
        <v>1363793.05</v>
      </c>
      <c r="S66">
        <v>279.82</v>
      </c>
      <c r="U66">
        <v>622042.99</v>
      </c>
      <c r="W66">
        <v>608.64</v>
      </c>
      <c r="Y66">
        <v>1137020</v>
      </c>
      <c r="AA66">
        <v>36400</v>
      </c>
      <c r="AB66">
        <v>1212004</v>
      </c>
      <c r="AE66">
        <v>695406.33</v>
      </c>
      <c r="AF66">
        <v>75276.179999999993</v>
      </c>
    </row>
    <row r="67" spans="1:34" x14ac:dyDescent="0.25">
      <c r="A67" t="s">
        <v>2601</v>
      </c>
      <c r="B67">
        <v>383469.98</v>
      </c>
      <c r="C67">
        <v>10000</v>
      </c>
      <c r="D67">
        <v>70385.77</v>
      </c>
      <c r="F67">
        <v>1513737.28</v>
      </c>
      <c r="G67">
        <v>229637.97</v>
      </c>
      <c r="J67">
        <v>0</v>
      </c>
      <c r="K67">
        <v>16380</v>
      </c>
      <c r="N67">
        <v>294</v>
      </c>
      <c r="Q67">
        <v>1766349.56</v>
      </c>
      <c r="R67">
        <v>464694.52</v>
      </c>
      <c r="U67">
        <v>366150.99</v>
      </c>
      <c r="V67">
        <v>62950</v>
      </c>
      <c r="W67">
        <v>306.98</v>
      </c>
      <c r="Y67">
        <v>397883.98</v>
      </c>
      <c r="AA67">
        <v>4</v>
      </c>
      <c r="AB67">
        <v>458687.83</v>
      </c>
      <c r="AE67">
        <v>271992.59999999998</v>
      </c>
      <c r="AF67">
        <v>137102.6</v>
      </c>
      <c r="AH67">
        <v>0</v>
      </c>
    </row>
    <row r="68" spans="1:34" x14ac:dyDescent="0.25">
      <c r="A68" t="s">
        <v>2602</v>
      </c>
      <c r="B68">
        <v>858866.87</v>
      </c>
      <c r="C68">
        <v>0</v>
      </c>
      <c r="D68">
        <v>213675.28</v>
      </c>
      <c r="F68">
        <v>712081.51</v>
      </c>
      <c r="G68">
        <v>276228.17</v>
      </c>
      <c r="N68">
        <v>1062</v>
      </c>
      <c r="Q68">
        <v>1449305.95</v>
      </c>
      <c r="R68">
        <v>961521.58</v>
      </c>
      <c r="T68">
        <v>2468.5</v>
      </c>
      <c r="U68">
        <v>359120.16</v>
      </c>
      <c r="Y68">
        <v>915954</v>
      </c>
      <c r="AB68">
        <v>1036315</v>
      </c>
      <c r="AC68">
        <v>7256</v>
      </c>
      <c r="AE68">
        <v>416633.45</v>
      </c>
      <c r="AF68">
        <v>118375.91</v>
      </c>
      <c r="AH68">
        <v>50000</v>
      </c>
    </row>
    <row r="69" spans="1:34" x14ac:dyDescent="0.25">
      <c r="A69" t="s">
        <v>2603</v>
      </c>
      <c r="B69">
        <v>2430985.9900000002</v>
      </c>
      <c r="C69">
        <v>0</v>
      </c>
      <c r="D69">
        <v>55975.38</v>
      </c>
      <c r="F69">
        <v>30481.63</v>
      </c>
      <c r="G69">
        <v>407691.77</v>
      </c>
      <c r="K69">
        <v>21180</v>
      </c>
      <c r="N69">
        <v>731</v>
      </c>
      <c r="Q69">
        <v>978227.77</v>
      </c>
      <c r="R69">
        <v>2317512.06</v>
      </c>
      <c r="U69">
        <v>346807.49</v>
      </c>
      <c r="W69">
        <v>6646.66</v>
      </c>
      <c r="Y69">
        <v>611220.5</v>
      </c>
      <c r="AA69">
        <v>41400</v>
      </c>
      <c r="AB69">
        <v>762566.5</v>
      </c>
      <c r="AC69">
        <v>536</v>
      </c>
      <c r="AE69">
        <v>522243.42</v>
      </c>
      <c r="AF69">
        <v>113244.79</v>
      </c>
    </row>
    <row r="70" spans="1:34" x14ac:dyDescent="0.25">
      <c r="A70" t="s">
        <v>2604</v>
      </c>
      <c r="B70">
        <v>494116.11</v>
      </c>
      <c r="C70">
        <v>0</v>
      </c>
      <c r="D70">
        <v>71424.509999999995</v>
      </c>
      <c r="F70">
        <v>349803.69</v>
      </c>
      <c r="G70">
        <v>183805.96</v>
      </c>
      <c r="J70">
        <v>0</v>
      </c>
      <c r="K70">
        <v>21381.3</v>
      </c>
      <c r="N70">
        <v>464.6</v>
      </c>
      <c r="Q70">
        <v>-1397019.31</v>
      </c>
      <c r="R70">
        <v>2233839.69</v>
      </c>
      <c r="U70">
        <v>461369.72</v>
      </c>
      <c r="V70">
        <v>288250</v>
      </c>
      <c r="W70">
        <v>1273.6600000000001</v>
      </c>
      <c r="Y70">
        <v>754460.4</v>
      </c>
      <c r="AA70">
        <v>32198</v>
      </c>
      <c r="AB70">
        <v>845038.57</v>
      </c>
      <c r="AC70">
        <v>856</v>
      </c>
      <c r="AE70">
        <v>351416.26</v>
      </c>
      <c r="AF70">
        <v>99756.96</v>
      </c>
    </row>
    <row r="71" spans="1:34" x14ac:dyDescent="0.25">
      <c r="A71" t="s">
        <v>2605</v>
      </c>
      <c r="B71">
        <v>535484.5</v>
      </c>
      <c r="C71">
        <v>0</v>
      </c>
      <c r="D71">
        <v>125804.51</v>
      </c>
      <c r="F71">
        <v>-412930.79</v>
      </c>
      <c r="G71">
        <v>417850.05</v>
      </c>
      <c r="N71">
        <v>0</v>
      </c>
      <c r="Q71">
        <v>-1896304.03</v>
      </c>
      <c r="R71">
        <v>2560558.21</v>
      </c>
      <c r="U71">
        <v>369140.17</v>
      </c>
      <c r="V71">
        <v>131824</v>
      </c>
      <c r="W71">
        <v>1951.82</v>
      </c>
      <c r="Y71">
        <v>501253.8</v>
      </c>
      <c r="AB71">
        <v>640690.80000000005</v>
      </c>
      <c r="AD71">
        <v>3000</v>
      </c>
      <c r="AE71">
        <v>250506.15</v>
      </c>
      <c r="AF71">
        <v>108018.75</v>
      </c>
    </row>
    <row r="72" spans="1:34" x14ac:dyDescent="0.25">
      <c r="A72" t="s">
        <v>2606</v>
      </c>
      <c r="B72">
        <v>467453.93</v>
      </c>
      <c r="C72">
        <v>0</v>
      </c>
      <c r="D72">
        <v>233149.05</v>
      </c>
      <c r="F72">
        <v>13312.8</v>
      </c>
      <c r="G72">
        <v>265594.87</v>
      </c>
      <c r="K72">
        <v>33163</v>
      </c>
      <c r="N72">
        <v>541</v>
      </c>
      <c r="Q72">
        <v>-1271757.73</v>
      </c>
      <c r="R72">
        <v>1431387.54</v>
      </c>
      <c r="U72">
        <v>722847.8</v>
      </c>
      <c r="V72">
        <v>591400</v>
      </c>
      <c r="W72">
        <v>34.04</v>
      </c>
      <c r="Y72">
        <v>1032837</v>
      </c>
      <c r="AB72">
        <v>1103264</v>
      </c>
      <c r="AD72">
        <v>82679.5</v>
      </c>
      <c r="AE72">
        <v>331801.5</v>
      </c>
      <c r="AF72">
        <v>43197</v>
      </c>
    </row>
    <row r="73" spans="1:34" x14ac:dyDescent="0.25">
      <c r="A73" t="s">
        <v>2607</v>
      </c>
      <c r="B73">
        <v>254444.2</v>
      </c>
      <c r="C73">
        <v>0</v>
      </c>
      <c r="D73">
        <v>194831.6</v>
      </c>
      <c r="F73">
        <v>-41747.65</v>
      </c>
      <c r="G73">
        <v>879935.94</v>
      </c>
      <c r="K73">
        <v>17544</v>
      </c>
      <c r="N73">
        <v>0</v>
      </c>
      <c r="Q73">
        <v>-548749.31000000006</v>
      </c>
      <c r="R73">
        <v>2041384.85</v>
      </c>
      <c r="U73">
        <v>536936.51</v>
      </c>
      <c r="W73">
        <v>1532.44</v>
      </c>
      <c r="Y73">
        <v>1102430</v>
      </c>
      <c r="AA73">
        <v>73200</v>
      </c>
      <c r="AB73">
        <v>1269438.3799999999</v>
      </c>
      <c r="AE73">
        <v>421429.86</v>
      </c>
      <c r="AF73">
        <v>245946.16</v>
      </c>
    </row>
    <row r="74" spans="1:34" x14ac:dyDescent="0.25">
      <c r="A74" t="s">
        <v>2608</v>
      </c>
      <c r="B74">
        <v>297821.42</v>
      </c>
      <c r="C74">
        <v>0</v>
      </c>
      <c r="D74">
        <v>63147.5</v>
      </c>
      <c r="F74">
        <v>250287.88</v>
      </c>
      <c r="G74">
        <v>264931.90999999997</v>
      </c>
      <c r="Q74">
        <v>-236341.17</v>
      </c>
      <c r="R74">
        <v>1173118.8999999999</v>
      </c>
      <c r="U74">
        <v>511075.57</v>
      </c>
      <c r="W74">
        <v>778.7</v>
      </c>
      <c r="Y74">
        <v>715440</v>
      </c>
      <c r="AA74">
        <v>65400</v>
      </c>
      <c r="AB74">
        <v>878245</v>
      </c>
      <c r="AD74">
        <v>480</v>
      </c>
      <c r="AE74">
        <v>391536.35</v>
      </c>
      <c r="AF74">
        <v>83021.94</v>
      </c>
    </row>
    <row r="75" spans="1:34" x14ac:dyDescent="0.25">
      <c r="A75" t="s">
        <v>2609</v>
      </c>
      <c r="B75">
        <v>1986768.57</v>
      </c>
      <c r="C75">
        <v>0</v>
      </c>
      <c r="D75">
        <v>66581.69</v>
      </c>
      <c r="F75">
        <v>152946.32999999999</v>
      </c>
      <c r="G75">
        <v>357547.13</v>
      </c>
      <c r="N75">
        <v>0</v>
      </c>
      <c r="Q75">
        <v>-166736.42000000001</v>
      </c>
      <c r="R75">
        <v>1745362.84</v>
      </c>
      <c r="U75">
        <v>1901818.18</v>
      </c>
      <c r="V75">
        <v>120000</v>
      </c>
      <c r="W75">
        <v>3225.61</v>
      </c>
      <c r="Y75">
        <v>1160400</v>
      </c>
      <c r="AA75">
        <v>419400</v>
      </c>
      <c r="AB75">
        <v>1303397</v>
      </c>
      <c r="AC75">
        <v>6480</v>
      </c>
      <c r="AD75">
        <v>18496</v>
      </c>
      <c r="AE75">
        <v>722121.79</v>
      </c>
      <c r="AF75">
        <v>219131.7</v>
      </c>
      <c r="AH75">
        <v>350000</v>
      </c>
    </row>
    <row r="76" spans="1:34" x14ac:dyDescent="0.25">
      <c r="A76" t="s">
        <v>2610</v>
      </c>
      <c r="B76">
        <v>806467.93</v>
      </c>
      <c r="C76">
        <v>68835.740000000005</v>
      </c>
      <c r="D76">
        <v>46201.5</v>
      </c>
      <c r="F76">
        <v>65739.3</v>
      </c>
      <c r="G76">
        <v>299661.51</v>
      </c>
      <c r="K76">
        <v>32809.33</v>
      </c>
      <c r="M76">
        <v>35000</v>
      </c>
      <c r="N76">
        <v>6366.64</v>
      </c>
      <c r="Q76">
        <v>-655779.18000000005</v>
      </c>
      <c r="R76">
        <v>1851699.47</v>
      </c>
      <c r="U76">
        <v>479573.05</v>
      </c>
      <c r="W76">
        <v>2168.63</v>
      </c>
      <c r="Y76">
        <v>1437660</v>
      </c>
      <c r="AA76">
        <v>113288</v>
      </c>
      <c r="AB76">
        <v>1580040</v>
      </c>
      <c r="AD76">
        <v>10872</v>
      </c>
      <c r="AE76">
        <v>331722.48</v>
      </c>
      <c r="AF76">
        <v>43021.48</v>
      </c>
      <c r="AH76">
        <v>50224</v>
      </c>
    </row>
    <row r="77" spans="1:34" x14ac:dyDescent="0.25">
      <c r="A77" t="s">
        <v>2611</v>
      </c>
      <c r="B77">
        <v>96785.29</v>
      </c>
      <c r="C77">
        <v>31270.13</v>
      </c>
      <c r="D77">
        <v>85759.38</v>
      </c>
      <c r="F77">
        <v>410955.08</v>
      </c>
      <c r="G77">
        <v>484266.6</v>
      </c>
      <c r="K77">
        <v>7150</v>
      </c>
      <c r="N77">
        <v>300.79000000000002</v>
      </c>
      <c r="Q77">
        <v>240100.27</v>
      </c>
      <c r="R77">
        <v>1211766.1200000001</v>
      </c>
      <c r="U77">
        <v>322555.11</v>
      </c>
      <c r="V77">
        <v>59980</v>
      </c>
      <c r="W77">
        <v>1408.79</v>
      </c>
      <c r="Y77">
        <v>962040</v>
      </c>
      <c r="AA77">
        <v>30000</v>
      </c>
      <c r="AB77">
        <v>1132885</v>
      </c>
      <c r="AC77">
        <v>816</v>
      </c>
      <c r="AD77">
        <v>1632</v>
      </c>
      <c r="AE77">
        <v>578657.6</v>
      </c>
      <c r="AF77">
        <v>12274</v>
      </c>
    </row>
    <row r="78" spans="1:34" x14ac:dyDescent="0.25">
      <c r="A78" t="s">
        <v>2612</v>
      </c>
      <c r="B78">
        <v>527239.14</v>
      </c>
      <c r="C78">
        <v>0</v>
      </c>
      <c r="D78">
        <v>20478.32</v>
      </c>
      <c r="F78">
        <v>4</v>
      </c>
      <c r="G78">
        <v>300975.68</v>
      </c>
      <c r="K78">
        <v>82085.05</v>
      </c>
      <c r="M78">
        <v>75000</v>
      </c>
      <c r="N78">
        <v>368</v>
      </c>
      <c r="Q78">
        <v>-971382.5</v>
      </c>
      <c r="R78">
        <v>1379368.14</v>
      </c>
      <c r="U78">
        <v>928307.44</v>
      </c>
      <c r="V78">
        <v>593288</v>
      </c>
      <c r="W78">
        <v>50.05</v>
      </c>
      <c r="Y78">
        <v>719920</v>
      </c>
      <c r="AA78">
        <v>382200</v>
      </c>
      <c r="AB78">
        <v>935144</v>
      </c>
      <c r="AD78">
        <v>4244</v>
      </c>
      <c r="AE78">
        <v>1274732.32</v>
      </c>
      <c r="AF78">
        <v>76386.720000000001</v>
      </c>
      <c r="AH78">
        <v>50000</v>
      </c>
    </row>
    <row r="79" spans="1:34" x14ac:dyDescent="0.25">
      <c r="A79" t="s">
        <v>2613</v>
      </c>
      <c r="B79">
        <v>257935.83</v>
      </c>
      <c r="C79">
        <v>0</v>
      </c>
      <c r="D79">
        <v>8000</v>
      </c>
      <c r="F79">
        <v>38714.83</v>
      </c>
      <c r="G79">
        <v>323651.63</v>
      </c>
      <c r="K79">
        <v>22800</v>
      </c>
      <c r="M79">
        <v>129360</v>
      </c>
      <c r="P79">
        <v>60017.65</v>
      </c>
      <c r="Q79">
        <v>-924734.44</v>
      </c>
      <c r="R79">
        <v>1583723.57</v>
      </c>
      <c r="U79">
        <v>307244.53000000003</v>
      </c>
      <c r="W79">
        <v>223.47</v>
      </c>
      <c r="Y79">
        <v>696780</v>
      </c>
      <c r="AA79">
        <v>82200</v>
      </c>
      <c r="AB79">
        <v>931951</v>
      </c>
      <c r="AD79">
        <v>3786</v>
      </c>
      <c r="AE79">
        <v>332540.57</v>
      </c>
      <c r="AF79">
        <v>61034.92</v>
      </c>
    </row>
    <row r="80" spans="1:34" x14ac:dyDescent="0.25">
      <c r="A80" t="s">
        <v>2614</v>
      </c>
      <c r="B80">
        <v>271741.06</v>
      </c>
      <c r="C80">
        <v>0</v>
      </c>
      <c r="D80">
        <v>38599.550000000003</v>
      </c>
      <c r="F80">
        <v>2</v>
      </c>
      <c r="G80">
        <v>142060.9</v>
      </c>
      <c r="J80">
        <v>6500</v>
      </c>
      <c r="K80">
        <v>0</v>
      </c>
      <c r="N80">
        <v>3314.89</v>
      </c>
      <c r="Q80">
        <v>-45258.1</v>
      </c>
      <c r="R80">
        <v>378255.64</v>
      </c>
      <c r="U80">
        <v>529246.61</v>
      </c>
      <c r="W80">
        <v>703.53</v>
      </c>
      <c r="Y80">
        <v>975466</v>
      </c>
      <c r="AA80">
        <v>135600</v>
      </c>
      <c r="AB80">
        <v>757675</v>
      </c>
      <c r="AD80">
        <v>8272</v>
      </c>
      <c r="AE80">
        <v>730698.27</v>
      </c>
      <c r="AF80">
        <v>34779.79</v>
      </c>
    </row>
    <row r="81" spans="1:34" x14ac:dyDescent="0.25">
      <c r="A81" t="s">
        <v>2615</v>
      </c>
      <c r="B81">
        <v>764474.47</v>
      </c>
      <c r="C81">
        <v>4100</v>
      </c>
      <c r="D81">
        <v>114460.68</v>
      </c>
      <c r="F81">
        <v>-5654.02</v>
      </c>
      <c r="G81">
        <v>557301.27</v>
      </c>
      <c r="K81">
        <v>15811</v>
      </c>
      <c r="N81">
        <v>1066</v>
      </c>
      <c r="Q81">
        <v>435177.71</v>
      </c>
      <c r="R81">
        <v>646396.12</v>
      </c>
      <c r="U81">
        <v>287700.36</v>
      </c>
      <c r="V81">
        <v>375912</v>
      </c>
      <c r="W81">
        <v>2392.46</v>
      </c>
      <c r="Y81">
        <v>284220</v>
      </c>
      <c r="AB81">
        <v>415921</v>
      </c>
      <c r="AC81">
        <v>5608</v>
      </c>
      <c r="AE81">
        <v>174845.08</v>
      </c>
      <c r="AF81">
        <v>17619.169999999998</v>
      </c>
    </row>
    <row r="82" spans="1:34" x14ac:dyDescent="0.25">
      <c r="A82" t="s">
        <v>2616</v>
      </c>
      <c r="B82">
        <v>499218.1</v>
      </c>
      <c r="C82">
        <v>0</v>
      </c>
      <c r="D82">
        <v>55139.79</v>
      </c>
      <c r="F82">
        <v>2022962.2</v>
      </c>
      <c r="G82">
        <v>166335.01999999999</v>
      </c>
      <c r="K82">
        <v>16500</v>
      </c>
      <c r="N82">
        <v>736</v>
      </c>
      <c r="Q82">
        <v>-464391.74</v>
      </c>
      <c r="R82">
        <v>3382854.97</v>
      </c>
      <c r="U82">
        <v>490406.97</v>
      </c>
      <c r="V82">
        <v>100000</v>
      </c>
      <c r="W82">
        <v>1401.6</v>
      </c>
      <c r="Y82">
        <v>582740</v>
      </c>
      <c r="AA82">
        <v>48800</v>
      </c>
      <c r="AB82">
        <v>732024.55</v>
      </c>
      <c r="AC82">
        <v>8780</v>
      </c>
      <c r="AD82">
        <v>7820</v>
      </c>
      <c r="AE82">
        <v>540470.15</v>
      </c>
      <c r="AF82">
        <v>126297.99</v>
      </c>
    </row>
    <row r="83" spans="1:34" x14ac:dyDescent="0.25">
      <c r="A83" t="s">
        <v>2617</v>
      </c>
      <c r="B83">
        <v>255148.71</v>
      </c>
      <c r="C83">
        <v>0</v>
      </c>
      <c r="D83">
        <v>18150.3</v>
      </c>
      <c r="F83">
        <v>311149.40999999997</v>
      </c>
      <c r="G83">
        <v>189899.07</v>
      </c>
      <c r="J83">
        <v>6000</v>
      </c>
      <c r="K83">
        <v>5940</v>
      </c>
      <c r="N83">
        <v>1042</v>
      </c>
      <c r="Q83">
        <v>-253911.42</v>
      </c>
      <c r="R83">
        <v>1045747.78</v>
      </c>
      <c r="U83">
        <v>319021.17</v>
      </c>
      <c r="W83">
        <v>539.15</v>
      </c>
      <c r="Y83">
        <v>359050</v>
      </c>
      <c r="AA83">
        <v>277440</v>
      </c>
      <c r="AB83">
        <v>523928.06</v>
      </c>
      <c r="AC83">
        <v>8768</v>
      </c>
      <c r="AE83">
        <v>373712.55</v>
      </c>
      <c r="AF83">
        <v>80112.58</v>
      </c>
    </row>
    <row r="84" spans="1:34" x14ac:dyDescent="0.25">
      <c r="A84" t="s">
        <v>2618</v>
      </c>
      <c r="B84">
        <v>156195.26999999999</v>
      </c>
      <c r="C84">
        <v>0</v>
      </c>
      <c r="D84">
        <v>170481.18</v>
      </c>
      <c r="F84">
        <v>14385.03</v>
      </c>
      <c r="G84">
        <v>412550.74</v>
      </c>
      <c r="J84">
        <v>6000</v>
      </c>
      <c r="K84">
        <v>3600</v>
      </c>
      <c r="N84">
        <v>3130.44</v>
      </c>
      <c r="Q84">
        <v>219536.71</v>
      </c>
      <c r="R84">
        <v>353356.72</v>
      </c>
      <c r="S84">
        <v>5</v>
      </c>
      <c r="U84">
        <v>578735.86</v>
      </c>
      <c r="V84">
        <v>100150</v>
      </c>
      <c r="W84">
        <v>279.07</v>
      </c>
      <c r="Y84">
        <v>980184.7</v>
      </c>
      <c r="Z84">
        <v>1509</v>
      </c>
      <c r="AA84">
        <v>42800</v>
      </c>
      <c r="AB84">
        <v>1136654.7</v>
      </c>
      <c r="AC84">
        <v>1500</v>
      </c>
      <c r="AD84">
        <v>14528</v>
      </c>
      <c r="AE84">
        <v>363066.39</v>
      </c>
      <c r="AF84">
        <v>19926.189999999999</v>
      </c>
    </row>
    <row r="85" spans="1:34" x14ac:dyDescent="0.25">
      <c r="A85" t="s">
        <v>2619</v>
      </c>
      <c r="B85">
        <v>191635</v>
      </c>
      <c r="C85">
        <v>39200</v>
      </c>
      <c r="D85">
        <v>69752.399999999994</v>
      </c>
      <c r="F85">
        <v>521919.26</v>
      </c>
      <c r="G85">
        <v>4327.37</v>
      </c>
      <c r="J85">
        <v>6000</v>
      </c>
      <c r="K85">
        <v>16080</v>
      </c>
      <c r="N85">
        <v>479.79</v>
      </c>
      <c r="Q85">
        <v>314395.64</v>
      </c>
      <c r="R85">
        <v>628012.71</v>
      </c>
      <c r="U85">
        <v>226724.55</v>
      </c>
      <c r="W85">
        <v>693.62</v>
      </c>
      <c r="Y85">
        <v>333789</v>
      </c>
      <c r="AA85">
        <v>196792</v>
      </c>
      <c r="AB85">
        <v>445166.63</v>
      </c>
      <c r="AD85">
        <v>8999</v>
      </c>
      <c r="AE85">
        <v>372220.13</v>
      </c>
      <c r="AF85">
        <v>69747.520000000004</v>
      </c>
    </row>
    <row r="86" spans="1:34" x14ac:dyDescent="0.25">
      <c r="A86" t="s">
        <v>2620</v>
      </c>
      <c r="B86">
        <v>155512.63</v>
      </c>
      <c r="C86">
        <v>0</v>
      </c>
      <c r="D86">
        <v>86471.45</v>
      </c>
      <c r="F86">
        <v>3</v>
      </c>
      <c r="G86">
        <v>436988.64</v>
      </c>
      <c r="J86">
        <v>6000</v>
      </c>
      <c r="K86">
        <v>9240</v>
      </c>
      <c r="N86">
        <v>559</v>
      </c>
      <c r="Q86">
        <v>284353.7</v>
      </c>
      <c r="R86">
        <v>573056.03</v>
      </c>
      <c r="T86">
        <v>217.3</v>
      </c>
      <c r="U86">
        <v>279406.69</v>
      </c>
      <c r="Y86">
        <v>1057140</v>
      </c>
      <c r="AA86">
        <v>309837.8</v>
      </c>
      <c r="AB86">
        <v>1246143</v>
      </c>
      <c r="AC86">
        <v>2064</v>
      </c>
      <c r="AE86">
        <v>371825</v>
      </c>
      <c r="AF86">
        <v>110802.8</v>
      </c>
      <c r="AH86">
        <v>110000</v>
      </c>
    </row>
    <row r="87" spans="1:34" x14ac:dyDescent="0.25">
      <c r="A87" t="s">
        <v>2621</v>
      </c>
      <c r="B87">
        <v>34835.26</v>
      </c>
      <c r="C87">
        <v>0</v>
      </c>
      <c r="D87">
        <v>30906.22</v>
      </c>
      <c r="F87">
        <v>986146.76</v>
      </c>
      <c r="G87">
        <v>98747.45</v>
      </c>
      <c r="J87">
        <v>5600</v>
      </c>
      <c r="K87">
        <v>3600</v>
      </c>
      <c r="N87">
        <v>406</v>
      </c>
      <c r="Q87">
        <v>-772030.89</v>
      </c>
      <c r="R87">
        <v>1997218.5</v>
      </c>
      <c r="U87">
        <v>287079.40000000002</v>
      </c>
      <c r="W87">
        <v>60.52</v>
      </c>
      <c r="Y87">
        <v>792420</v>
      </c>
      <c r="AA87">
        <v>42200</v>
      </c>
      <c r="AB87">
        <v>877316</v>
      </c>
      <c r="AC87">
        <v>5224</v>
      </c>
      <c r="AE87">
        <v>222095.94</v>
      </c>
      <c r="AF87">
        <v>101281.9</v>
      </c>
    </row>
    <row r="88" spans="1:34" x14ac:dyDescent="0.25">
      <c r="A88" t="s">
        <v>2622</v>
      </c>
      <c r="B88">
        <v>128323.98</v>
      </c>
      <c r="C88">
        <v>8628</v>
      </c>
      <c r="D88">
        <v>163482.13</v>
      </c>
      <c r="F88">
        <v>2894653.25</v>
      </c>
      <c r="G88">
        <v>94214.69</v>
      </c>
      <c r="J88">
        <v>6000</v>
      </c>
      <c r="K88">
        <v>10080</v>
      </c>
      <c r="N88">
        <v>2939</v>
      </c>
      <c r="Q88">
        <v>2822238.22</v>
      </c>
      <c r="R88">
        <v>569833.9</v>
      </c>
      <c r="U88">
        <v>236025.60000000001</v>
      </c>
      <c r="W88">
        <v>225.69</v>
      </c>
      <c r="Y88">
        <v>416540</v>
      </c>
      <c r="AA88">
        <v>222960</v>
      </c>
      <c r="AB88">
        <v>644356.28</v>
      </c>
      <c r="AC88">
        <v>1840</v>
      </c>
      <c r="AD88">
        <v>6560</v>
      </c>
      <c r="AE88">
        <v>244501.29</v>
      </c>
      <c r="AF88">
        <v>100282.79</v>
      </c>
    </row>
    <row r="89" spans="1:34" x14ac:dyDescent="0.25">
      <c r="A89" t="s">
        <v>2623</v>
      </c>
      <c r="B89">
        <v>543117.38</v>
      </c>
      <c r="C89">
        <v>0</v>
      </c>
      <c r="D89">
        <v>52340.14</v>
      </c>
      <c r="F89">
        <v>5315.22</v>
      </c>
      <c r="G89">
        <v>193833.04</v>
      </c>
      <c r="J89">
        <v>6500</v>
      </c>
      <c r="K89">
        <v>9689.7800000000007</v>
      </c>
      <c r="N89">
        <v>997</v>
      </c>
      <c r="Q89">
        <v>483235.53</v>
      </c>
      <c r="R89">
        <v>528870.26</v>
      </c>
      <c r="U89">
        <v>294406.28999999998</v>
      </c>
      <c r="W89">
        <v>1844.32</v>
      </c>
      <c r="Y89">
        <v>680140</v>
      </c>
      <c r="AA89">
        <v>143400</v>
      </c>
      <c r="AB89">
        <v>828683</v>
      </c>
      <c r="AC89">
        <v>5884</v>
      </c>
      <c r="AE89">
        <v>444015.85</v>
      </c>
      <c r="AF89">
        <v>75894.55</v>
      </c>
    </row>
    <row r="90" spans="1:34" x14ac:dyDescent="0.25">
      <c r="A90" t="s">
        <v>2624</v>
      </c>
      <c r="B90">
        <v>223533.7</v>
      </c>
      <c r="C90">
        <v>0</v>
      </c>
      <c r="D90">
        <v>622879.6</v>
      </c>
      <c r="F90">
        <v>400082.92</v>
      </c>
      <c r="G90">
        <v>72106.66</v>
      </c>
      <c r="J90">
        <v>18000</v>
      </c>
      <c r="K90">
        <v>7020</v>
      </c>
      <c r="O90">
        <v>260079.8</v>
      </c>
      <c r="Q90">
        <v>649229.6</v>
      </c>
      <c r="R90">
        <v>715500.2</v>
      </c>
      <c r="U90">
        <v>250530.05</v>
      </c>
      <c r="W90">
        <v>1211.8699999999999</v>
      </c>
      <c r="Y90">
        <v>782257.8</v>
      </c>
      <c r="Z90">
        <v>504</v>
      </c>
      <c r="AA90">
        <v>42800</v>
      </c>
      <c r="AB90">
        <v>861890.8</v>
      </c>
      <c r="AE90">
        <v>487002.82</v>
      </c>
      <c r="AF90">
        <v>59636.38</v>
      </c>
      <c r="AH90">
        <v>0.44</v>
      </c>
    </row>
    <row r="91" spans="1:34" x14ac:dyDescent="0.25">
      <c r="A91" t="s">
        <v>2625</v>
      </c>
      <c r="B91">
        <v>375455.47</v>
      </c>
      <c r="C91">
        <v>0</v>
      </c>
      <c r="D91">
        <v>11312.52</v>
      </c>
      <c r="F91">
        <v>2209.16</v>
      </c>
      <c r="G91">
        <v>181441.41</v>
      </c>
      <c r="J91">
        <v>13000</v>
      </c>
      <c r="K91">
        <v>580</v>
      </c>
      <c r="N91">
        <v>2664</v>
      </c>
      <c r="Q91">
        <v>-285869.15999999997</v>
      </c>
      <c r="R91">
        <v>673323.61</v>
      </c>
      <c r="U91">
        <v>1056727</v>
      </c>
      <c r="W91">
        <v>724.55</v>
      </c>
      <c r="Y91">
        <v>459940</v>
      </c>
      <c r="AA91">
        <v>314133</v>
      </c>
      <c r="AB91">
        <v>623704</v>
      </c>
      <c r="AC91">
        <v>3488</v>
      </c>
      <c r="AE91">
        <v>983888.96</v>
      </c>
      <c r="AF91">
        <v>52711.48</v>
      </c>
      <c r="AH91">
        <v>1012</v>
      </c>
    </row>
    <row r="92" spans="1:34" x14ac:dyDescent="0.25">
      <c r="A92" t="s">
        <v>2626</v>
      </c>
      <c r="B92">
        <v>339605.99</v>
      </c>
      <c r="C92">
        <v>12648</v>
      </c>
      <c r="D92">
        <v>40103.89</v>
      </c>
      <c r="F92">
        <v>3</v>
      </c>
      <c r="G92">
        <v>262348.88</v>
      </c>
      <c r="J92">
        <v>5750</v>
      </c>
      <c r="K92">
        <v>7380</v>
      </c>
      <c r="N92">
        <v>4617</v>
      </c>
      <c r="Q92">
        <v>-892971.16</v>
      </c>
      <c r="R92">
        <v>1404582.07</v>
      </c>
      <c r="U92">
        <v>194566.21</v>
      </c>
      <c r="V92">
        <v>520774</v>
      </c>
      <c r="W92">
        <v>1122.81</v>
      </c>
      <c r="Y92">
        <v>612840</v>
      </c>
      <c r="AA92">
        <v>305054</v>
      </c>
      <c r="AB92">
        <v>770154</v>
      </c>
      <c r="AC92">
        <v>11532</v>
      </c>
      <c r="AE92">
        <v>659039.01</v>
      </c>
      <c r="AF92">
        <v>68280.160000000003</v>
      </c>
    </row>
    <row r="93" spans="1:34" x14ac:dyDescent="0.25">
      <c r="A93" t="s">
        <v>2627</v>
      </c>
      <c r="B93">
        <v>248104.57</v>
      </c>
      <c r="C93">
        <v>0</v>
      </c>
      <c r="D93">
        <v>26897.41</v>
      </c>
      <c r="F93">
        <v>1</v>
      </c>
      <c r="G93">
        <v>29179.32</v>
      </c>
      <c r="J93">
        <v>0</v>
      </c>
      <c r="K93">
        <v>174843</v>
      </c>
      <c r="N93">
        <v>1886</v>
      </c>
      <c r="Q93">
        <v>-572474.36</v>
      </c>
      <c r="R93">
        <v>819557.49</v>
      </c>
      <c r="U93">
        <v>45783.4</v>
      </c>
      <c r="W93">
        <v>151.25</v>
      </c>
      <c r="Y93">
        <v>191460</v>
      </c>
      <c r="AA93">
        <v>501080</v>
      </c>
      <c r="AB93">
        <v>527835</v>
      </c>
      <c r="AC93">
        <v>1616</v>
      </c>
      <c r="AE93">
        <v>287165.03000000003</v>
      </c>
      <c r="AF93">
        <v>36139.449999999997</v>
      </c>
      <c r="AH93">
        <v>5349</v>
      </c>
    </row>
    <row r="94" spans="1:34" x14ac:dyDescent="0.25">
      <c r="A94" t="s">
        <v>2628</v>
      </c>
      <c r="B94">
        <v>178535.67</v>
      </c>
      <c r="C94">
        <v>0</v>
      </c>
      <c r="D94">
        <v>256625.92000000001</v>
      </c>
      <c r="F94">
        <v>2</v>
      </c>
      <c r="G94">
        <v>237218.12</v>
      </c>
      <c r="J94">
        <v>6300</v>
      </c>
      <c r="K94">
        <v>18880</v>
      </c>
      <c r="N94">
        <v>801.32</v>
      </c>
      <c r="Q94">
        <v>261234.68</v>
      </c>
      <c r="R94">
        <v>474645.55</v>
      </c>
      <c r="U94">
        <v>358272.88</v>
      </c>
      <c r="W94">
        <v>825.33</v>
      </c>
      <c r="Y94">
        <v>1126020</v>
      </c>
      <c r="AA94">
        <v>144800</v>
      </c>
      <c r="AB94">
        <v>1210093.68</v>
      </c>
      <c r="AE94">
        <v>444363.24</v>
      </c>
      <c r="AF94">
        <v>64941.13</v>
      </c>
    </row>
    <row r="95" spans="1:34" x14ac:dyDescent="0.25">
      <c r="A95" t="s">
        <v>2629</v>
      </c>
      <c r="B95">
        <v>281015.96000000002</v>
      </c>
      <c r="C95">
        <v>31112</v>
      </c>
      <c r="D95">
        <v>467626.27</v>
      </c>
      <c r="F95">
        <v>3</v>
      </c>
      <c r="G95">
        <v>236821.56</v>
      </c>
      <c r="J95">
        <v>6500</v>
      </c>
      <c r="K95">
        <v>10320</v>
      </c>
      <c r="N95">
        <v>3434.87</v>
      </c>
      <c r="Q95">
        <v>41515.71</v>
      </c>
      <c r="R95">
        <v>1172968.6100000001</v>
      </c>
      <c r="U95">
        <v>518779.75</v>
      </c>
      <c r="W95">
        <v>871.26</v>
      </c>
      <c r="Y95">
        <v>532860</v>
      </c>
      <c r="AB95">
        <v>773733.6</v>
      </c>
      <c r="AC95">
        <v>4748</v>
      </c>
      <c r="AD95">
        <v>564</v>
      </c>
      <c r="AE95">
        <v>460572.19</v>
      </c>
      <c r="AF95">
        <v>31053.62</v>
      </c>
    </row>
    <row r="96" spans="1:34" x14ac:dyDescent="0.25">
      <c r="A96" t="s">
        <v>2630</v>
      </c>
      <c r="B96">
        <v>890309.11</v>
      </c>
      <c r="C96">
        <v>5640</v>
      </c>
      <c r="D96">
        <v>111954.57</v>
      </c>
      <c r="F96">
        <v>1446.87</v>
      </c>
      <c r="G96">
        <v>122090.33</v>
      </c>
      <c r="J96">
        <v>6000</v>
      </c>
      <c r="K96">
        <v>24000</v>
      </c>
      <c r="N96">
        <v>679</v>
      </c>
      <c r="Q96">
        <v>-150994.54999999999</v>
      </c>
      <c r="R96">
        <v>1035380.1</v>
      </c>
      <c r="U96">
        <v>438432.24</v>
      </c>
      <c r="W96">
        <v>1760.98</v>
      </c>
      <c r="Y96">
        <v>564540</v>
      </c>
      <c r="AA96">
        <v>416200</v>
      </c>
      <c r="AB96">
        <v>723751</v>
      </c>
      <c r="AC96">
        <v>6340</v>
      </c>
      <c r="AE96">
        <v>399876.62</v>
      </c>
      <c r="AF96">
        <v>74589.27</v>
      </c>
    </row>
    <row r="97" spans="1:34" x14ac:dyDescent="0.25">
      <c r="A97" t="s">
        <v>2631</v>
      </c>
      <c r="B97">
        <v>85743.58</v>
      </c>
      <c r="C97">
        <v>281467.02</v>
      </c>
      <c r="D97">
        <v>301560.77</v>
      </c>
      <c r="F97">
        <v>610184.5</v>
      </c>
      <c r="G97">
        <v>238034.14</v>
      </c>
      <c r="J97">
        <v>6700</v>
      </c>
      <c r="K97">
        <v>9460</v>
      </c>
      <c r="N97">
        <v>6790</v>
      </c>
      <c r="Q97">
        <v>183838.68</v>
      </c>
      <c r="R97">
        <v>1242259.96</v>
      </c>
      <c r="U97">
        <v>454293.22</v>
      </c>
      <c r="W97">
        <v>40.89</v>
      </c>
      <c r="Y97">
        <v>635170</v>
      </c>
      <c r="AA97">
        <v>212133</v>
      </c>
      <c r="AB97">
        <v>868848.61</v>
      </c>
      <c r="AC97">
        <v>2008</v>
      </c>
      <c r="AE97">
        <v>279890.99</v>
      </c>
      <c r="AF97">
        <v>81519.259999999995</v>
      </c>
      <c r="AH97">
        <v>1428.88</v>
      </c>
    </row>
    <row r="98" spans="1:34" x14ac:dyDescent="0.25">
      <c r="A98" t="s">
        <v>2632</v>
      </c>
      <c r="B98">
        <v>618392.23</v>
      </c>
      <c r="C98">
        <v>5400</v>
      </c>
      <c r="D98">
        <v>122844.51</v>
      </c>
      <c r="F98">
        <v>1319638.3600000001</v>
      </c>
      <c r="G98">
        <v>165498.96</v>
      </c>
      <c r="J98">
        <v>6000</v>
      </c>
      <c r="K98">
        <v>7380</v>
      </c>
      <c r="N98">
        <v>570</v>
      </c>
      <c r="Q98">
        <v>-541144.82999999996</v>
      </c>
      <c r="R98">
        <v>2616413.23</v>
      </c>
      <c r="U98">
        <v>500289.11</v>
      </c>
      <c r="W98">
        <v>1255.54</v>
      </c>
      <c r="Y98">
        <v>671600</v>
      </c>
      <c r="AA98">
        <v>309840</v>
      </c>
      <c r="AB98">
        <v>817756</v>
      </c>
      <c r="AC98">
        <v>13516</v>
      </c>
      <c r="AE98">
        <v>379538.37</v>
      </c>
      <c r="AF98">
        <v>129618.62</v>
      </c>
    </row>
    <row r="99" spans="1:34" x14ac:dyDescent="0.25">
      <c r="A99" t="s">
        <v>2633</v>
      </c>
      <c r="B99">
        <v>314273.07</v>
      </c>
      <c r="C99">
        <v>0</v>
      </c>
      <c r="D99">
        <v>40538.120000000003</v>
      </c>
      <c r="F99">
        <v>11</v>
      </c>
      <c r="G99">
        <v>57460.1</v>
      </c>
      <c r="K99">
        <v>14000</v>
      </c>
      <c r="N99">
        <v>1001.3</v>
      </c>
      <c r="Q99">
        <v>-2218887.7000000002</v>
      </c>
      <c r="R99">
        <v>2310952.34</v>
      </c>
      <c r="U99">
        <v>599025.74</v>
      </c>
      <c r="V99">
        <v>199393</v>
      </c>
      <c r="W99">
        <v>1123.98</v>
      </c>
      <c r="Y99">
        <v>547560</v>
      </c>
      <c r="AA99">
        <v>126680.95</v>
      </c>
      <c r="AB99">
        <v>704409.59999999998</v>
      </c>
      <c r="AD99">
        <v>2388</v>
      </c>
      <c r="AE99">
        <v>444362.49</v>
      </c>
      <c r="AF99">
        <v>17407.23</v>
      </c>
    </row>
    <row r="100" spans="1:34" x14ac:dyDescent="0.25">
      <c r="A100" t="s">
        <v>2634</v>
      </c>
      <c r="B100">
        <v>135512.28</v>
      </c>
      <c r="C100">
        <v>0</v>
      </c>
      <c r="D100">
        <v>53870.02</v>
      </c>
      <c r="F100">
        <v>945367.82</v>
      </c>
      <c r="G100">
        <v>60232.480000000003</v>
      </c>
      <c r="K100">
        <v>13000</v>
      </c>
      <c r="N100">
        <v>532.72</v>
      </c>
      <c r="Q100">
        <v>-177395.11</v>
      </c>
      <c r="R100">
        <v>1228203.58</v>
      </c>
      <c r="U100">
        <v>541714.32999999996</v>
      </c>
      <c r="V100">
        <v>407238</v>
      </c>
      <c r="W100">
        <v>2208.29</v>
      </c>
      <c r="Y100">
        <v>584040</v>
      </c>
      <c r="AA100">
        <v>195855.21</v>
      </c>
      <c r="AB100">
        <v>720338</v>
      </c>
      <c r="AD100">
        <v>2500</v>
      </c>
      <c r="AE100">
        <v>815493.99</v>
      </c>
      <c r="AF100">
        <v>62082.43</v>
      </c>
    </row>
    <row r="101" spans="1:34" x14ac:dyDescent="0.25">
      <c r="A101" t="s">
        <v>2635</v>
      </c>
      <c r="B101">
        <v>364137.24</v>
      </c>
      <c r="C101">
        <v>0</v>
      </c>
      <c r="D101">
        <v>89319.51</v>
      </c>
      <c r="F101">
        <v>3</v>
      </c>
      <c r="G101">
        <v>54372.88</v>
      </c>
      <c r="K101">
        <v>11720.3</v>
      </c>
      <c r="N101">
        <v>0</v>
      </c>
      <c r="Q101">
        <v>-101579.73</v>
      </c>
      <c r="R101">
        <v>1322855.6000000001</v>
      </c>
      <c r="U101">
        <v>582831.21</v>
      </c>
      <c r="W101">
        <v>1116.07</v>
      </c>
      <c r="Y101">
        <v>430496.4</v>
      </c>
      <c r="AA101">
        <v>94300</v>
      </c>
      <c r="AB101">
        <v>586042.4</v>
      </c>
      <c r="AC101">
        <v>1600</v>
      </c>
      <c r="AD101">
        <v>6760</v>
      </c>
      <c r="AE101">
        <v>604634.22</v>
      </c>
      <c r="AF101">
        <v>634870.6</v>
      </c>
    </row>
    <row r="102" spans="1:34" x14ac:dyDescent="0.25">
      <c r="A102" t="s">
        <v>2636</v>
      </c>
      <c r="B102">
        <v>728239.81</v>
      </c>
      <c r="C102">
        <v>0</v>
      </c>
      <c r="D102">
        <v>59241.17</v>
      </c>
      <c r="F102">
        <v>803050.37</v>
      </c>
      <c r="G102">
        <v>245924.94</v>
      </c>
      <c r="Q102">
        <v>-587060.18999999994</v>
      </c>
      <c r="R102">
        <v>2235714.37</v>
      </c>
      <c r="U102">
        <v>716476.35</v>
      </c>
      <c r="V102">
        <v>500</v>
      </c>
      <c r="Y102">
        <v>799200</v>
      </c>
      <c r="AA102">
        <v>79200</v>
      </c>
      <c r="AB102">
        <v>856470</v>
      </c>
      <c r="AC102">
        <v>2600</v>
      </c>
      <c r="AD102">
        <v>5296</v>
      </c>
      <c r="AE102">
        <v>509606.56</v>
      </c>
      <c r="AF102">
        <v>33601.68</v>
      </c>
    </row>
    <row r="103" spans="1:34" x14ac:dyDescent="0.25">
      <c r="A103" t="s">
        <v>2637</v>
      </c>
      <c r="B103">
        <v>182245.84</v>
      </c>
      <c r="C103">
        <v>0</v>
      </c>
      <c r="D103">
        <v>64559.98</v>
      </c>
      <c r="F103">
        <v>279162.55</v>
      </c>
      <c r="G103">
        <v>77305.740000000005</v>
      </c>
      <c r="J103">
        <v>37200</v>
      </c>
      <c r="K103">
        <v>11920.3</v>
      </c>
      <c r="N103">
        <v>0</v>
      </c>
      <c r="Q103">
        <v>-1015803.71</v>
      </c>
      <c r="R103">
        <v>1762414.5</v>
      </c>
      <c r="U103">
        <v>570351.1</v>
      </c>
      <c r="W103">
        <v>549.4</v>
      </c>
      <c r="Y103">
        <v>604344</v>
      </c>
      <c r="AA103">
        <v>60600</v>
      </c>
      <c r="AB103">
        <v>749092</v>
      </c>
      <c r="AC103">
        <v>640</v>
      </c>
      <c r="AD103">
        <v>4600</v>
      </c>
      <c r="AE103">
        <v>603553.06000000006</v>
      </c>
      <c r="AF103">
        <v>70416.42</v>
      </c>
    </row>
    <row r="104" spans="1:34" x14ac:dyDescent="0.25">
      <c r="A104" t="s">
        <v>2638</v>
      </c>
      <c r="B104">
        <v>270631.65000000002</v>
      </c>
      <c r="C104">
        <v>0</v>
      </c>
      <c r="D104">
        <v>34131.769999999997</v>
      </c>
      <c r="F104">
        <v>1559833.26</v>
      </c>
      <c r="G104">
        <v>22192.83</v>
      </c>
      <c r="H104">
        <v>1</v>
      </c>
      <c r="K104">
        <v>11920.3</v>
      </c>
      <c r="N104">
        <v>1086</v>
      </c>
      <c r="Q104">
        <v>1332962.54</v>
      </c>
      <c r="R104">
        <v>513834.47</v>
      </c>
      <c r="U104">
        <v>421255.46</v>
      </c>
      <c r="V104">
        <v>108436</v>
      </c>
      <c r="W104">
        <v>657.26</v>
      </c>
      <c r="Y104">
        <v>527298.19999999995</v>
      </c>
      <c r="AA104">
        <v>72900</v>
      </c>
      <c r="AB104">
        <v>580698.19999999995</v>
      </c>
      <c r="AC104">
        <v>7680</v>
      </c>
      <c r="AD104">
        <v>15112</v>
      </c>
      <c r="AE104">
        <v>439301.56</v>
      </c>
      <c r="AF104">
        <v>60767.96</v>
      </c>
    </row>
    <row r="105" spans="1:34" x14ac:dyDescent="0.25">
      <c r="A105" t="s">
        <v>2639</v>
      </c>
      <c r="B105">
        <v>212264.85</v>
      </c>
      <c r="C105">
        <v>0</v>
      </c>
      <c r="D105">
        <v>89327.88</v>
      </c>
      <c r="F105">
        <v>266040.33</v>
      </c>
      <c r="G105">
        <v>157265.9</v>
      </c>
      <c r="N105">
        <v>1400.56</v>
      </c>
      <c r="Q105">
        <v>-3032603.19</v>
      </c>
      <c r="R105">
        <v>3774792.24</v>
      </c>
      <c r="U105">
        <v>913589.42</v>
      </c>
      <c r="V105">
        <v>180638.53</v>
      </c>
      <c r="W105">
        <v>403.99</v>
      </c>
      <c r="Y105">
        <v>713425.2</v>
      </c>
      <c r="AA105">
        <v>10000</v>
      </c>
      <c r="AB105">
        <v>884228.24</v>
      </c>
      <c r="AC105">
        <v>41248</v>
      </c>
      <c r="AD105">
        <v>4960</v>
      </c>
      <c r="AE105">
        <v>825105.97</v>
      </c>
      <c r="AF105">
        <v>81205.58</v>
      </c>
    </row>
    <row r="106" spans="1:34" x14ac:dyDescent="0.25">
      <c r="A106" t="s">
        <v>2640</v>
      </c>
      <c r="B106">
        <v>395593.55</v>
      </c>
      <c r="C106">
        <v>0</v>
      </c>
      <c r="D106">
        <v>35428.660000000003</v>
      </c>
      <c r="F106">
        <v>219720.39</v>
      </c>
      <c r="G106">
        <v>272734.51</v>
      </c>
      <c r="N106">
        <v>1357.74</v>
      </c>
      <c r="Q106">
        <v>-1207221.1200000001</v>
      </c>
      <c r="R106">
        <v>1908283.93</v>
      </c>
      <c r="U106">
        <v>592072.16</v>
      </c>
      <c r="V106">
        <v>302818</v>
      </c>
      <c r="W106">
        <v>1054</v>
      </c>
      <c r="Y106">
        <v>49801.49</v>
      </c>
      <c r="AA106">
        <v>87000</v>
      </c>
      <c r="AB106">
        <v>181729.74</v>
      </c>
      <c r="AC106">
        <v>3160</v>
      </c>
      <c r="AD106">
        <v>608</v>
      </c>
      <c r="AE106">
        <v>622552.97</v>
      </c>
      <c r="AF106">
        <v>3638.38</v>
      </c>
    </row>
    <row r="107" spans="1:34" x14ac:dyDescent="0.25">
      <c r="A107" t="s">
        <v>2641</v>
      </c>
      <c r="B107">
        <v>123882.53</v>
      </c>
      <c r="C107">
        <v>0</v>
      </c>
      <c r="D107">
        <v>33710.39</v>
      </c>
      <c r="F107">
        <v>44770.54</v>
      </c>
      <c r="G107">
        <v>23189.69</v>
      </c>
      <c r="N107">
        <v>0</v>
      </c>
      <c r="Q107">
        <v>-2251591.7999999998</v>
      </c>
      <c r="R107">
        <v>2404357.2799999998</v>
      </c>
      <c r="U107">
        <v>652317.38</v>
      </c>
      <c r="W107">
        <v>328.19</v>
      </c>
      <c r="Y107">
        <v>326832</v>
      </c>
      <c r="AA107">
        <v>59000</v>
      </c>
      <c r="AB107">
        <v>493894</v>
      </c>
      <c r="AC107">
        <v>1600</v>
      </c>
      <c r="AD107">
        <v>6632</v>
      </c>
      <c r="AE107">
        <v>414491.13</v>
      </c>
      <c r="AF107">
        <v>49072.77</v>
      </c>
    </row>
    <row r="108" spans="1:34" x14ac:dyDescent="0.25">
      <c r="A108" t="s">
        <v>2642</v>
      </c>
      <c r="B108">
        <v>185812.64</v>
      </c>
      <c r="C108">
        <v>0</v>
      </c>
      <c r="D108">
        <v>11317.09</v>
      </c>
      <c r="F108">
        <v>7</v>
      </c>
      <c r="G108">
        <v>228219.26</v>
      </c>
      <c r="K108">
        <v>7000</v>
      </c>
      <c r="N108">
        <v>493.46</v>
      </c>
      <c r="Q108">
        <v>-2811240.33</v>
      </c>
      <c r="R108">
        <v>3154007.83</v>
      </c>
      <c r="U108">
        <v>643332.71</v>
      </c>
      <c r="V108">
        <v>3970</v>
      </c>
      <c r="W108">
        <v>456.45</v>
      </c>
      <c r="Y108">
        <v>672203.5</v>
      </c>
      <c r="AA108">
        <v>88200</v>
      </c>
      <c r="AB108">
        <v>807425.5</v>
      </c>
      <c r="AC108">
        <v>2488</v>
      </c>
      <c r="AD108">
        <v>584</v>
      </c>
      <c r="AE108">
        <v>498328.49</v>
      </c>
      <c r="AF108">
        <v>24241.64</v>
      </c>
    </row>
    <row r="109" spans="1:34" x14ac:dyDescent="0.25">
      <c r="A109" t="s">
        <v>2643</v>
      </c>
      <c r="B109">
        <v>662304.93999999994</v>
      </c>
      <c r="C109">
        <v>0</v>
      </c>
      <c r="D109">
        <v>66566.47</v>
      </c>
      <c r="F109">
        <v>1290067.3799999999</v>
      </c>
      <c r="G109">
        <v>165379.47</v>
      </c>
      <c r="M109">
        <v>150350</v>
      </c>
      <c r="N109">
        <v>0</v>
      </c>
      <c r="Q109">
        <v>-405846.55</v>
      </c>
      <c r="R109">
        <v>2272032.2400000002</v>
      </c>
      <c r="U109">
        <v>1015961.38</v>
      </c>
      <c r="W109">
        <v>571.37</v>
      </c>
      <c r="Y109">
        <v>638115.5</v>
      </c>
      <c r="AA109">
        <v>61400</v>
      </c>
      <c r="AB109">
        <v>746306.46</v>
      </c>
      <c r="AE109">
        <v>703697.76</v>
      </c>
      <c r="AF109">
        <v>98261.46</v>
      </c>
    </row>
    <row r="110" spans="1:34" x14ac:dyDescent="0.25">
      <c r="A110" t="s">
        <v>2644</v>
      </c>
      <c r="B110">
        <v>99534.88</v>
      </c>
      <c r="C110">
        <v>0</v>
      </c>
      <c r="D110">
        <v>484561.88</v>
      </c>
      <c r="F110">
        <v>132150.81</v>
      </c>
      <c r="G110">
        <v>22859.77</v>
      </c>
      <c r="H110">
        <v>6000</v>
      </c>
      <c r="K110">
        <v>119030.3</v>
      </c>
      <c r="N110">
        <v>5783</v>
      </c>
      <c r="P110">
        <v>-1144415.1499999999</v>
      </c>
      <c r="R110">
        <v>1679735.01</v>
      </c>
      <c r="U110">
        <v>507312.21</v>
      </c>
      <c r="W110">
        <v>165.09</v>
      </c>
      <c r="Y110">
        <v>263160</v>
      </c>
      <c r="AA110">
        <v>72600</v>
      </c>
      <c r="AB110">
        <v>400761.95</v>
      </c>
      <c r="AE110">
        <v>334226.7</v>
      </c>
      <c r="AF110">
        <v>23274.47</v>
      </c>
    </row>
    <row r="111" spans="1:34" x14ac:dyDescent="0.25">
      <c r="A111" t="s">
        <v>2645</v>
      </c>
      <c r="B111">
        <v>446937.15</v>
      </c>
      <c r="C111">
        <v>0</v>
      </c>
      <c r="D111">
        <v>153417.15</v>
      </c>
      <c r="F111">
        <v>6</v>
      </c>
      <c r="G111">
        <v>246478.18</v>
      </c>
      <c r="K111">
        <v>33957.5</v>
      </c>
      <c r="N111">
        <v>205.61</v>
      </c>
      <c r="P111">
        <v>-969.4</v>
      </c>
      <c r="Q111">
        <v>-948695.9</v>
      </c>
      <c r="R111">
        <v>1611506.92</v>
      </c>
      <c r="U111">
        <v>585885.18000000005</v>
      </c>
      <c r="V111">
        <v>280</v>
      </c>
      <c r="W111">
        <v>1159.8800000000001</v>
      </c>
      <c r="Y111">
        <v>485650</v>
      </c>
      <c r="AA111">
        <v>165356.6</v>
      </c>
      <c r="AB111">
        <v>641245</v>
      </c>
      <c r="AC111">
        <v>480</v>
      </c>
      <c r="AD111">
        <v>1832</v>
      </c>
      <c r="AE111">
        <v>433067.9</v>
      </c>
      <c r="AF111">
        <v>10873.01</v>
      </c>
    </row>
    <row r="112" spans="1:34" x14ac:dyDescent="0.25">
      <c r="A112" t="s">
        <v>2646</v>
      </c>
      <c r="B112">
        <v>68245.25</v>
      </c>
      <c r="C112">
        <v>31000.25</v>
      </c>
      <c r="D112">
        <v>119211.19</v>
      </c>
      <c r="F112">
        <v>19280.759999999998</v>
      </c>
      <c r="G112">
        <v>671736.17</v>
      </c>
      <c r="J112">
        <v>59800</v>
      </c>
      <c r="K112">
        <v>37733</v>
      </c>
      <c r="N112">
        <v>6153.97</v>
      </c>
      <c r="Q112">
        <v>280864.45</v>
      </c>
      <c r="R112">
        <v>667875.67000000004</v>
      </c>
      <c r="U112">
        <v>438068.62</v>
      </c>
      <c r="V112">
        <v>8400</v>
      </c>
      <c r="W112">
        <v>100</v>
      </c>
      <c r="Y112">
        <v>123057.8</v>
      </c>
      <c r="AA112">
        <v>69600</v>
      </c>
      <c r="AB112">
        <v>221637.8</v>
      </c>
      <c r="AD112">
        <v>885</v>
      </c>
      <c r="AE112">
        <v>387289.57</v>
      </c>
      <c r="AF112">
        <v>172367.52</v>
      </c>
    </row>
    <row r="113" spans="1:34" x14ac:dyDescent="0.25">
      <c r="A113" t="s">
        <v>2647</v>
      </c>
      <c r="B113">
        <v>355470.82</v>
      </c>
      <c r="C113">
        <v>0</v>
      </c>
      <c r="D113">
        <v>74971.25</v>
      </c>
      <c r="F113">
        <v>331107.40999999997</v>
      </c>
      <c r="G113">
        <v>63465.599999999999</v>
      </c>
      <c r="H113">
        <v>1</v>
      </c>
      <c r="K113">
        <v>9540</v>
      </c>
      <c r="N113">
        <v>352.41</v>
      </c>
      <c r="Q113">
        <v>192922.39</v>
      </c>
      <c r="R113">
        <v>654977.96</v>
      </c>
      <c r="U113">
        <v>526006.43000000005</v>
      </c>
      <c r="W113">
        <v>909.18</v>
      </c>
      <c r="Y113">
        <v>314851.8</v>
      </c>
      <c r="AA113">
        <v>87000</v>
      </c>
      <c r="AB113">
        <v>382974.8</v>
      </c>
      <c r="AC113">
        <v>13223</v>
      </c>
      <c r="AD113">
        <v>25665</v>
      </c>
      <c r="AE113">
        <v>448176.49</v>
      </c>
      <c r="AF113">
        <v>91504.8</v>
      </c>
    </row>
    <row r="114" spans="1:34" x14ac:dyDescent="0.25">
      <c r="A114" t="s">
        <v>2648</v>
      </c>
      <c r="B114">
        <v>224369.45</v>
      </c>
      <c r="C114">
        <v>0</v>
      </c>
      <c r="D114">
        <v>139599.32</v>
      </c>
      <c r="F114">
        <v>85614.99</v>
      </c>
      <c r="G114">
        <v>206283.22</v>
      </c>
      <c r="J114">
        <v>0</v>
      </c>
      <c r="K114">
        <v>8400</v>
      </c>
      <c r="N114">
        <v>658.8</v>
      </c>
      <c r="Q114">
        <v>-2241295.13</v>
      </c>
      <c r="R114">
        <v>3175397.16</v>
      </c>
      <c r="U114">
        <v>576962.37</v>
      </c>
      <c r="W114">
        <v>1074.21</v>
      </c>
      <c r="Y114">
        <v>868774</v>
      </c>
      <c r="AB114">
        <v>1018527</v>
      </c>
      <c r="AC114">
        <v>5200</v>
      </c>
      <c r="AD114">
        <v>5920</v>
      </c>
      <c r="AE114">
        <v>645521.48</v>
      </c>
      <c r="AF114">
        <v>43935.95</v>
      </c>
      <c r="AH114">
        <v>15000</v>
      </c>
    </row>
    <row r="115" spans="1:34" x14ac:dyDescent="0.25">
      <c r="A115" t="s">
        <v>2649</v>
      </c>
      <c r="B115">
        <v>205348.57</v>
      </c>
      <c r="C115">
        <v>0</v>
      </c>
      <c r="D115">
        <v>5538.3</v>
      </c>
      <c r="F115">
        <v>3028603.98</v>
      </c>
      <c r="G115">
        <v>113843.73</v>
      </c>
      <c r="J115">
        <v>0</v>
      </c>
      <c r="K115">
        <v>540</v>
      </c>
      <c r="N115">
        <v>1389.76</v>
      </c>
      <c r="Q115">
        <v>2306448.35</v>
      </c>
      <c r="R115">
        <v>1191484.79</v>
      </c>
      <c r="U115">
        <v>428142.2</v>
      </c>
      <c r="W115">
        <v>778.97</v>
      </c>
      <c r="Y115">
        <v>466260</v>
      </c>
      <c r="AA115">
        <v>180000</v>
      </c>
      <c r="AB115">
        <v>749500</v>
      </c>
      <c r="AC115">
        <v>280</v>
      </c>
      <c r="AD115">
        <v>7672</v>
      </c>
      <c r="AE115">
        <v>344952.61</v>
      </c>
      <c r="AF115">
        <v>104304.88</v>
      </c>
      <c r="AH115">
        <v>15000</v>
      </c>
    </row>
    <row r="116" spans="1:34" x14ac:dyDescent="0.25">
      <c r="A116" t="s">
        <v>2650</v>
      </c>
      <c r="B116">
        <v>270651.31</v>
      </c>
      <c r="C116">
        <v>0</v>
      </c>
      <c r="D116">
        <v>356640.1</v>
      </c>
      <c r="F116">
        <v>1768813.37</v>
      </c>
      <c r="G116">
        <v>189237.56</v>
      </c>
      <c r="K116">
        <v>17000</v>
      </c>
      <c r="N116">
        <v>0</v>
      </c>
      <c r="Q116">
        <v>1704229.07</v>
      </c>
      <c r="R116">
        <v>918887.6</v>
      </c>
      <c r="U116">
        <v>377957.29</v>
      </c>
      <c r="W116">
        <v>811.13</v>
      </c>
      <c r="Y116">
        <v>393878.6</v>
      </c>
      <c r="AA116">
        <v>55200</v>
      </c>
      <c r="AB116">
        <v>558304.6</v>
      </c>
      <c r="AD116">
        <v>5400</v>
      </c>
      <c r="AE116">
        <v>195253.02</v>
      </c>
      <c r="AF116">
        <v>108663.73</v>
      </c>
      <c r="AH116">
        <v>15000</v>
      </c>
    </row>
    <row r="117" spans="1:34" x14ac:dyDescent="0.25">
      <c r="A117" t="s">
        <v>2651</v>
      </c>
      <c r="B117">
        <v>287868.52</v>
      </c>
      <c r="C117">
        <v>0</v>
      </c>
      <c r="D117">
        <v>78975.63</v>
      </c>
      <c r="F117">
        <v>85227.86</v>
      </c>
      <c r="G117">
        <v>84741.32</v>
      </c>
      <c r="K117">
        <v>51840</v>
      </c>
      <c r="N117">
        <v>1169.8</v>
      </c>
      <c r="Q117">
        <v>-1472530.48</v>
      </c>
      <c r="R117">
        <v>1855787.89</v>
      </c>
      <c r="U117">
        <v>552198.86</v>
      </c>
      <c r="V117">
        <v>292376</v>
      </c>
      <c r="W117">
        <v>729.5</v>
      </c>
      <c r="Y117">
        <v>708629.4</v>
      </c>
      <c r="AA117">
        <v>93632.15</v>
      </c>
      <c r="AB117">
        <v>944005.4</v>
      </c>
      <c r="AC117">
        <v>160</v>
      </c>
      <c r="AD117">
        <v>1328</v>
      </c>
      <c r="AE117">
        <v>551884.5</v>
      </c>
      <c r="AF117">
        <v>32516.14</v>
      </c>
      <c r="AH117">
        <v>17125.75</v>
      </c>
    </row>
    <row r="118" spans="1:34" x14ac:dyDescent="0.25">
      <c r="A118" t="s">
        <v>2652</v>
      </c>
      <c r="B118">
        <v>281374.36</v>
      </c>
      <c r="C118">
        <v>0</v>
      </c>
      <c r="D118">
        <v>240810.06</v>
      </c>
      <c r="F118">
        <v>240383.01</v>
      </c>
      <c r="G118">
        <v>243717.33</v>
      </c>
      <c r="J118">
        <v>14500</v>
      </c>
      <c r="K118">
        <v>16560</v>
      </c>
      <c r="N118">
        <v>12.12</v>
      </c>
      <c r="Q118">
        <v>-886194.17</v>
      </c>
      <c r="R118">
        <v>1498231.3</v>
      </c>
      <c r="U118">
        <v>1170729.74</v>
      </c>
      <c r="W118">
        <v>508.84</v>
      </c>
      <c r="Y118">
        <v>429357.6</v>
      </c>
      <c r="AB118">
        <v>585483.6</v>
      </c>
      <c r="AC118">
        <v>1056</v>
      </c>
      <c r="AD118">
        <v>5432</v>
      </c>
      <c r="AE118">
        <v>561029.05000000005</v>
      </c>
      <c r="AF118">
        <v>69396.77</v>
      </c>
      <c r="AG118">
        <v>15000</v>
      </c>
      <c r="AH118">
        <v>23.25</v>
      </c>
    </row>
    <row r="119" spans="1:34" x14ac:dyDescent="0.25">
      <c r="A119" t="s">
        <v>2653</v>
      </c>
      <c r="B119">
        <v>415540.61</v>
      </c>
      <c r="C119">
        <v>0</v>
      </c>
      <c r="D119">
        <v>24083.64</v>
      </c>
      <c r="F119">
        <v>1530784.74</v>
      </c>
      <c r="G119">
        <v>285088.83</v>
      </c>
      <c r="J119">
        <v>23400</v>
      </c>
      <c r="K119">
        <v>23880</v>
      </c>
      <c r="N119">
        <v>0</v>
      </c>
      <c r="Q119">
        <v>1824584.03</v>
      </c>
      <c r="R119">
        <v>655276.54</v>
      </c>
      <c r="U119">
        <v>754569.99</v>
      </c>
      <c r="W119">
        <v>1224.03</v>
      </c>
      <c r="Y119">
        <v>515130.12</v>
      </c>
      <c r="AB119">
        <v>792661.12</v>
      </c>
      <c r="AD119">
        <v>31196</v>
      </c>
      <c r="AE119">
        <v>504522.57</v>
      </c>
      <c r="AF119">
        <v>196187.35</v>
      </c>
      <c r="AH119">
        <v>17999.849999999999</v>
      </c>
    </row>
    <row r="120" spans="1:34" x14ac:dyDescent="0.25">
      <c r="A120" t="s">
        <v>2654</v>
      </c>
      <c r="B120">
        <v>245885.26</v>
      </c>
      <c r="C120">
        <v>0</v>
      </c>
      <c r="D120">
        <v>66278.37</v>
      </c>
      <c r="F120">
        <v>822093.63</v>
      </c>
      <c r="G120">
        <v>56482.41</v>
      </c>
      <c r="J120">
        <v>15500</v>
      </c>
      <c r="K120">
        <v>21280</v>
      </c>
      <c r="N120">
        <v>0</v>
      </c>
      <c r="Q120">
        <v>-632687.77</v>
      </c>
      <c r="R120">
        <v>1904716.16</v>
      </c>
      <c r="U120">
        <v>608018.30000000005</v>
      </c>
      <c r="W120">
        <v>653.72</v>
      </c>
      <c r="Y120">
        <v>404857.8</v>
      </c>
      <c r="AA120">
        <v>108200</v>
      </c>
      <c r="AB120">
        <v>647974.80000000005</v>
      </c>
      <c r="AC120">
        <v>11292</v>
      </c>
      <c r="AD120">
        <v>3200</v>
      </c>
      <c r="AE120">
        <v>482219.9</v>
      </c>
      <c r="AF120">
        <v>80095.039999999994</v>
      </c>
      <c r="AH120">
        <v>15016.8</v>
      </c>
    </row>
    <row r="121" spans="1:34" x14ac:dyDescent="0.25">
      <c r="A121" t="s">
        <v>2655</v>
      </c>
      <c r="B121">
        <v>78569.97</v>
      </c>
      <c r="C121">
        <v>0</v>
      </c>
      <c r="D121">
        <v>122171.64</v>
      </c>
      <c r="F121">
        <v>118899.29</v>
      </c>
      <c r="G121">
        <v>129270.39</v>
      </c>
      <c r="K121">
        <v>6500</v>
      </c>
      <c r="N121">
        <v>14.9</v>
      </c>
      <c r="Q121">
        <v>-1915676.57</v>
      </c>
      <c r="R121">
        <v>2482221.21</v>
      </c>
      <c r="U121">
        <v>429576.57</v>
      </c>
      <c r="W121">
        <v>385.47</v>
      </c>
      <c r="Y121">
        <v>709711.2</v>
      </c>
      <c r="AA121">
        <v>193200</v>
      </c>
      <c r="AB121">
        <v>1014204.2</v>
      </c>
      <c r="AC121">
        <v>3200</v>
      </c>
      <c r="AD121">
        <v>11140</v>
      </c>
      <c r="AE121">
        <v>347333.98</v>
      </c>
      <c r="AF121">
        <v>65548.320000000007</v>
      </c>
      <c r="AH121">
        <v>15594.99</v>
      </c>
    </row>
    <row r="122" spans="1:34" x14ac:dyDescent="0.25">
      <c r="A122" t="s">
        <v>2656</v>
      </c>
      <c r="B122">
        <v>923877.52</v>
      </c>
      <c r="C122">
        <v>0</v>
      </c>
      <c r="D122">
        <v>289591.06</v>
      </c>
      <c r="F122">
        <v>1917986.78</v>
      </c>
      <c r="G122">
        <v>87958.75</v>
      </c>
      <c r="N122">
        <v>728</v>
      </c>
      <c r="Q122">
        <v>-1066922.44</v>
      </c>
      <c r="R122">
        <v>3637434.23</v>
      </c>
      <c r="U122">
        <v>583764.32999999996</v>
      </c>
      <c r="V122">
        <v>689172</v>
      </c>
      <c r="W122">
        <v>1085.69</v>
      </c>
      <c r="Y122">
        <v>760000</v>
      </c>
      <c r="AB122">
        <v>935247</v>
      </c>
      <c r="AD122">
        <v>42216</v>
      </c>
      <c r="AE122">
        <v>345402.17</v>
      </c>
      <c r="AF122">
        <v>62982.53</v>
      </c>
    </row>
    <row r="123" spans="1:34" x14ac:dyDescent="0.25">
      <c r="A123" t="s">
        <v>2657</v>
      </c>
      <c r="B123">
        <v>1234249.31</v>
      </c>
      <c r="C123">
        <v>0</v>
      </c>
      <c r="D123">
        <v>1135155.28</v>
      </c>
      <c r="F123">
        <v>1347685.98</v>
      </c>
      <c r="G123">
        <v>27079.88</v>
      </c>
      <c r="N123">
        <v>1177</v>
      </c>
      <c r="Q123">
        <v>3144825.71</v>
      </c>
      <c r="U123">
        <v>243856.3</v>
      </c>
      <c r="V123">
        <v>616078</v>
      </c>
      <c r="W123">
        <v>2225.5300000000002</v>
      </c>
      <c r="AA123">
        <v>440032</v>
      </c>
      <c r="AB123">
        <v>249995</v>
      </c>
      <c r="AD123">
        <v>10628</v>
      </c>
      <c r="AE123">
        <v>359180.72</v>
      </c>
      <c r="AF123">
        <v>84220.37</v>
      </c>
    </row>
    <row r="124" spans="1:34" x14ac:dyDescent="0.25">
      <c r="A124" t="s">
        <v>2658</v>
      </c>
      <c r="B124">
        <v>449757.04</v>
      </c>
      <c r="C124">
        <v>0</v>
      </c>
      <c r="D124">
        <v>378431.38</v>
      </c>
      <c r="F124">
        <v>2253895.16</v>
      </c>
      <c r="G124">
        <v>306262.03000000003</v>
      </c>
      <c r="J124">
        <v>0</v>
      </c>
      <c r="N124">
        <v>771.21</v>
      </c>
      <c r="Q124">
        <v>2523432.8199999998</v>
      </c>
      <c r="R124">
        <v>431249.19</v>
      </c>
      <c r="U124">
        <v>383609.14</v>
      </c>
      <c r="V124">
        <v>52400</v>
      </c>
      <c r="W124">
        <v>1051.49</v>
      </c>
      <c r="AA124">
        <v>444260.4</v>
      </c>
      <c r="AB124">
        <v>190398.4</v>
      </c>
      <c r="AC124">
        <v>9975</v>
      </c>
      <c r="AD124">
        <v>6266</v>
      </c>
      <c r="AE124">
        <v>241789.24</v>
      </c>
    </row>
    <row r="125" spans="1:34" x14ac:dyDescent="0.25">
      <c r="A125" t="s">
        <v>2659</v>
      </c>
      <c r="B125">
        <v>314051.65999999997</v>
      </c>
      <c r="C125">
        <v>0</v>
      </c>
      <c r="D125">
        <v>762031.08</v>
      </c>
      <c r="F125">
        <v>167161</v>
      </c>
      <c r="G125">
        <v>175714.38</v>
      </c>
      <c r="J125">
        <v>50000</v>
      </c>
      <c r="N125">
        <v>628</v>
      </c>
      <c r="Q125">
        <v>1174435.23</v>
      </c>
      <c r="U125">
        <v>520308.27</v>
      </c>
      <c r="W125">
        <v>367.27</v>
      </c>
      <c r="AA125">
        <v>183852</v>
      </c>
      <c r="AB125">
        <v>218396</v>
      </c>
      <c r="AD125">
        <v>19820</v>
      </c>
      <c r="AE125">
        <v>269970.86</v>
      </c>
      <c r="AF125">
        <v>1245.79</v>
      </c>
      <c r="AH125">
        <v>1200</v>
      </c>
    </row>
    <row r="126" spans="1:34" x14ac:dyDescent="0.25">
      <c r="A126" t="s">
        <v>2660</v>
      </c>
      <c r="B126">
        <v>538677.80000000005</v>
      </c>
      <c r="C126">
        <v>0</v>
      </c>
      <c r="D126">
        <v>236632.28</v>
      </c>
      <c r="F126">
        <v>522820.3</v>
      </c>
      <c r="G126">
        <v>405566.71999999997</v>
      </c>
      <c r="N126">
        <v>586</v>
      </c>
      <c r="Q126">
        <v>849877.17</v>
      </c>
      <c r="R126">
        <v>343312.84</v>
      </c>
      <c r="U126">
        <v>1113686.19</v>
      </c>
      <c r="W126">
        <v>677.94</v>
      </c>
      <c r="Y126">
        <v>1054800</v>
      </c>
      <c r="AA126">
        <v>19000</v>
      </c>
      <c r="AB126">
        <v>1175000</v>
      </c>
      <c r="AC126">
        <v>30396</v>
      </c>
      <c r="AE126">
        <v>462742.34</v>
      </c>
      <c r="AF126">
        <v>10104.700000000001</v>
      </c>
    </row>
    <row r="127" spans="1:34" x14ac:dyDescent="0.25">
      <c r="A127" t="s">
        <v>2661</v>
      </c>
      <c r="B127">
        <v>581102.87</v>
      </c>
      <c r="C127">
        <v>0</v>
      </c>
      <c r="D127">
        <v>419620.07</v>
      </c>
      <c r="F127">
        <v>257323.99</v>
      </c>
      <c r="G127">
        <v>158884.92000000001</v>
      </c>
      <c r="N127">
        <v>3422</v>
      </c>
      <c r="Q127">
        <v>-630948.61</v>
      </c>
      <c r="R127">
        <v>1627802.29</v>
      </c>
      <c r="U127">
        <v>1183188.24</v>
      </c>
      <c r="W127">
        <v>712.75</v>
      </c>
      <c r="Y127">
        <v>655680</v>
      </c>
      <c r="AA127">
        <v>400</v>
      </c>
      <c r="AB127">
        <v>865854</v>
      </c>
      <c r="AC127">
        <v>4405</v>
      </c>
      <c r="AD127">
        <v>21450</v>
      </c>
      <c r="AE127">
        <v>527368.54</v>
      </c>
      <c r="AF127">
        <v>4247.28</v>
      </c>
    </row>
    <row r="128" spans="1:34" x14ac:dyDescent="0.25">
      <c r="A128" t="s">
        <v>2662</v>
      </c>
      <c r="B128">
        <v>1233018.45</v>
      </c>
      <c r="C128">
        <v>100000</v>
      </c>
      <c r="D128">
        <v>994996.03</v>
      </c>
      <c r="F128">
        <v>17</v>
      </c>
      <c r="G128">
        <v>90225.7</v>
      </c>
      <c r="N128">
        <v>157</v>
      </c>
      <c r="Q128">
        <v>-230233.98</v>
      </c>
      <c r="R128">
        <v>2560000</v>
      </c>
      <c r="U128">
        <v>959365.91</v>
      </c>
      <c r="W128">
        <v>40.06</v>
      </c>
      <c r="Y128">
        <v>518040</v>
      </c>
      <c r="AB128">
        <v>745330</v>
      </c>
      <c r="AD128">
        <v>32136</v>
      </c>
      <c r="AE128">
        <v>579359.57999999996</v>
      </c>
      <c r="AF128">
        <v>32286.23</v>
      </c>
    </row>
    <row r="129" spans="1:34" x14ac:dyDescent="0.25">
      <c r="A129" t="s">
        <v>2663</v>
      </c>
      <c r="B129">
        <v>547808.54</v>
      </c>
      <c r="C129">
        <v>0</v>
      </c>
      <c r="D129">
        <v>99349.69</v>
      </c>
      <c r="F129">
        <v>-2319.0500000000002</v>
      </c>
      <c r="G129">
        <v>216835.69</v>
      </c>
      <c r="K129">
        <v>35000</v>
      </c>
      <c r="N129">
        <v>378191.12</v>
      </c>
      <c r="Q129">
        <v>-2576744.19</v>
      </c>
      <c r="R129">
        <v>2948636.78</v>
      </c>
      <c r="U129">
        <v>82421.31</v>
      </c>
      <c r="W129">
        <v>953.61</v>
      </c>
      <c r="Y129">
        <v>1021390</v>
      </c>
      <c r="AA129">
        <v>642379.38</v>
      </c>
      <c r="AB129">
        <v>1188870</v>
      </c>
      <c r="AD129">
        <v>11448</v>
      </c>
      <c r="AE129">
        <v>429521.61</v>
      </c>
      <c r="AF129">
        <v>40713.53</v>
      </c>
    </row>
    <row r="130" spans="1:34" x14ac:dyDescent="0.25">
      <c r="A130" t="s">
        <v>2664</v>
      </c>
      <c r="B130">
        <v>1165748.1100000001</v>
      </c>
      <c r="C130">
        <v>0</v>
      </c>
      <c r="D130">
        <v>28578.1</v>
      </c>
      <c r="F130">
        <v>1200312.47</v>
      </c>
      <c r="G130">
        <v>956070.83</v>
      </c>
      <c r="N130">
        <v>0</v>
      </c>
      <c r="Q130">
        <v>1030261.94</v>
      </c>
      <c r="R130">
        <v>2368242.5</v>
      </c>
      <c r="U130">
        <v>956173.39</v>
      </c>
      <c r="V130">
        <v>500</v>
      </c>
      <c r="W130">
        <v>22.83</v>
      </c>
      <c r="Y130">
        <v>936180</v>
      </c>
      <c r="AB130">
        <v>1019085</v>
      </c>
      <c r="AC130">
        <v>17454</v>
      </c>
      <c r="AE130">
        <v>778050.04</v>
      </c>
      <c r="AF130">
        <v>126082.11</v>
      </c>
    </row>
    <row r="131" spans="1:34" x14ac:dyDescent="0.25">
      <c r="A131" t="s">
        <v>2665</v>
      </c>
      <c r="B131">
        <v>624938.92000000004</v>
      </c>
      <c r="C131">
        <v>0</v>
      </c>
      <c r="D131">
        <v>460724.91</v>
      </c>
      <c r="F131">
        <v>1910206.22</v>
      </c>
      <c r="G131">
        <v>435418.86</v>
      </c>
      <c r="N131">
        <v>12625.55</v>
      </c>
      <c r="Q131">
        <v>1571915.87</v>
      </c>
      <c r="R131">
        <v>1552681.09</v>
      </c>
      <c r="U131">
        <v>967597.73</v>
      </c>
      <c r="W131">
        <v>1289.1500000000001</v>
      </c>
      <c r="Y131">
        <v>465600</v>
      </c>
      <c r="AB131">
        <v>647116</v>
      </c>
      <c r="AD131">
        <v>15344</v>
      </c>
      <c r="AE131">
        <v>396979.38</v>
      </c>
      <c r="AF131">
        <v>80981.100000000006</v>
      </c>
    </row>
    <row r="132" spans="1:34" x14ac:dyDescent="0.25">
      <c r="A132" t="s">
        <v>2666</v>
      </c>
      <c r="B132">
        <v>813767.36</v>
      </c>
      <c r="C132">
        <v>26296</v>
      </c>
      <c r="D132">
        <v>1150052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918306.11</v>
      </c>
      <c r="V132">
        <v>344586</v>
      </c>
      <c r="W132">
        <v>1258.78</v>
      </c>
      <c r="Y132">
        <v>824400</v>
      </c>
      <c r="AA132">
        <v>50</v>
      </c>
      <c r="AB132">
        <v>979600</v>
      </c>
      <c r="AD132">
        <v>53420</v>
      </c>
      <c r="AE132">
        <v>352733.83</v>
      </c>
    </row>
    <row r="133" spans="1:34" x14ac:dyDescent="0.25">
      <c r="A133" t="s">
        <v>2667</v>
      </c>
      <c r="B133">
        <v>1071131.1200000001</v>
      </c>
      <c r="C133">
        <v>0</v>
      </c>
      <c r="D133">
        <v>1139307.8700000001</v>
      </c>
      <c r="F133">
        <v>4</v>
      </c>
      <c r="G133">
        <v>344287.69</v>
      </c>
      <c r="K133">
        <v>12540</v>
      </c>
      <c r="N133">
        <v>2675.41</v>
      </c>
      <c r="Q133">
        <v>-194111.05</v>
      </c>
      <c r="R133">
        <v>1849445.73</v>
      </c>
      <c r="U133">
        <v>580874.13</v>
      </c>
      <c r="V133">
        <v>678730</v>
      </c>
      <c r="W133">
        <v>1041.99</v>
      </c>
      <c r="Y133">
        <v>713395.19999999995</v>
      </c>
      <c r="AA133">
        <v>141576.43</v>
      </c>
      <c r="AB133">
        <v>836767.2</v>
      </c>
      <c r="AD133">
        <v>840</v>
      </c>
      <c r="AE133">
        <v>386795.59</v>
      </c>
      <c r="AF133">
        <v>7034.37</v>
      </c>
    </row>
    <row r="134" spans="1:34" x14ac:dyDescent="0.25">
      <c r="A134" t="s">
        <v>2668</v>
      </c>
      <c r="B134">
        <v>265908.47999999998</v>
      </c>
      <c r="C134">
        <v>0</v>
      </c>
      <c r="D134">
        <v>16280.69</v>
      </c>
      <c r="F134">
        <v>6</v>
      </c>
      <c r="G134">
        <v>102906.33</v>
      </c>
      <c r="K134">
        <v>44580</v>
      </c>
      <c r="N134">
        <v>1716.85</v>
      </c>
      <c r="Q134">
        <v>-1040870.12</v>
      </c>
      <c r="R134">
        <v>1289115.33</v>
      </c>
      <c r="U134">
        <v>566106.43999999994</v>
      </c>
      <c r="W134">
        <v>503.37</v>
      </c>
      <c r="Y134">
        <v>783980</v>
      </c>
      <c r="AA134">
        <v>97500</v>
      </c>
      <c r="AB134">
        <v>897786</v>
      </c>
      <c r="AC134">
        <v>14088</v>
      </c>
      <c r="AE134">
        <v>407807.58</v>
      </c>
      <c r="AF134">
        <v>37848.79</v>
      </c>
    </row>
    <row r="135" spans="1:34" x14ac:dyDescent="0.25">
      <c r="A135" t="s">
        <v>2669</v>
      </c>
      <c r="B135">
        <v>38859.24</v>
      </c>
      <c r="C135">
        <v>0</v>
      </c>
      <c r="D135">
        <v>305921.86</v>
      </c>
      <c r="F135">
        <v>1225105.82</v>
      </c>
      <c r="G135">
        <v>92391.73</v>
      </c>
      <c r="K135">
        <v>33880</v>
      </c>
      <c r="N135">
        <v>401</v>
      </c>
      <c r="Q135">
        <v>-432438</v>
      </c>
      <c r="R135">
        <v>2316929.4300000002</v>
      </c>
      <c r="U135">
        <v>305141.88</v>
      </c>
      <c r="W135">
        <v>168.93</v>
      </c>
      <c r="Y135">
        <v>1034210</v>
      </c>
      <c r="AA135">
        <v>115423.4</v>
      </c>
      <c r="AB135">
        <v>1179615.3500000001</v>
      </c>
      <c r="AC135">
        <v>1552</v>
      </c>
      <c r="AE135">
        <v>399536.9</v>
      </c>
      <c r="AF135">
        <v>130733.74</v>
      </c>
    </row>
    <row r="136" spans="1:34" x14ac:dyDescent="0.25">
      <c r="A136" t="s">
        <v>2670</v>
      </c>
      <c r="B136">
        <v>363890.28</v>
      </c>
      <c r="C136">
        <v>0</v>
      </c>
      <c r="D136">
        <v>235783.61</v>
      </c>
      <c r="F136">
        <v>616576.46</v>
      </c>
      <c r="G136">
        <v>185006.92</v>
      </c>
      <c r="K136">
        <v>16948.669999999998</v>
      </c>
      <c r="N136">
        <v>1364</v>
      </c>
      <c r="Q136">
        <v>-1258342.24</v>
      </c>
      <c r="R136">
        <v>2601070</v>
      </c>
      <c r="U136">
        <v>487371.51</v>
      </c>
      <c r="W136">
        <v>1454.81</v>
      </c>
      <c r="Y136">
        <v>288240</v>
      </c>
      <c r="AA136">
        <v>181800</v>
      </c>
      <c r="AB136">
        <v>464772.54</v>
      </c>
      <c r="AD136">
        <v>6176</v>
      </c>
      <c r="AE136">
        <v>388402.7</v>
      </c>
      <c r="AF136">
        <v>59298.239999999998</v>
      </c>
    </row>
    <row r="137" spans="1:34" x14ac:dyDescent="0.25">
      <c r="A137" t="s">
        <v>2671</v>
      </c>
      <c r="B137">
        <v>80514.73</v>
      </c>
      <c r="C137">
        <v>0</v>
      </c>
      <c r="D137">
        <v>74681.31</v>
      </c>
      <c r="F137">
        <v>501858.66</v>
      </c>
      <c r="G137">
        <v>86949.49</v>
      </c>
      <c r="J137">
        <v>0</v>
      </c>
      <c r="M137">
        <v>73000</v>
      </c>
      <c r="N137">
        <v>6204</v>
      </c>
      <c r="P137">
        <v>-272687.02</v>
      </c>
      <c r="R137">
        <v>1034443.85</v>
      </c>
      <c r="U137">
        <v>764456.69</v>
      </c>
      <c r="W137">
        <v>347.09</v>
      </c>
      <c r="Y137">
        <v>988490</v>
      </c>
      <c r="AB137">
        <v>1145022</v>
      </c>
      <c r="AD137">
        <v>37972</v>
      </c>
      <c r="AE137">
        <v>506652.64</v>
      </c>
      <c r="AF137">
        <v>60603.78</v>
      </c>
      <c r="AH137">
        <v>100000</v>
      </c>
    </row>
    <row r="138" spans="1:34" x14ac:dyDescent="0.25">
      <c r="A138" t="s">
        <v>2672</v>
      </c>
      <c r="B138">
        <v>408606.6</v>
      </c>
      <c r="C138">
        <v>0</v>
      </c>
      <c r="D138">
        <v>129691.8</v>
      </c>
      <c r="F138">
        <v>29049.200000000001</v>
      </c>
      <c r="G138">
        <v>161536.28</v>
      </c>
      <c r="K138">
        <v>10890</v>
      </c>
      <c r="M138">
        <v>8450</v>
      </c>
      <c r="N138">
        <v>0</v>
      </c>
      <c r="Q138">
        <v>-227232.64000000001</v>
      </c>
      <c r="R138">
        <v>1047549.59</v>
      </c>
      <c r="U138">
        <v>233168.05</v>
      </c>
      <c r="W138">
        <v>916.47</v>
      </c>
      <c r="Y138">
        <v>587940</v>
      </c>
      <c r="AA138">
        <v>157200</v>
      </c>
      <c r="AB138">
        <v>651585</v>
      </c>
      <c r="AD138">
        <v>8738</v>
      </c>
      <c r="AE138">
        <v>369606.89</v>
      </c>
      <c r="AF138">
        <v>40067.699999999997</v>
      </c>
      <c r="AH138">
        <v>20000</v>
      </c>
    </row>
    <row r="139" spans="1:34" x14ac:dyDescent="0.25">
      <c r="A139" t="s">
        <v>2673</v>
      </c>
      <c r="B139">
        <v>1409577.09</v>
      </c>
      <c r="C139">
        <v>0</v>
      </c>
      <c r="D139">
        <v>98120.97</v>
      </c>
      <c r="F139">
        <v>313167.59999999998</v>
      </c>
      <c r="G139">
        <v>615452.17000000004</v>
      </c>
      <c r="J139">
        <v>0</v>
      </c>
      <c r="K139">
        <v>24660</v>
      </c>
      <c r="M139">
        <v>76400</v>
      </c>
      <c r="N139">
        <v>0</v>
      </c>
      <c r="Q139">
        <v>726571.34</v>
      </c>
      <c r="R139">
        <v>1372436.88</v>
      </c>
      <c r="U139">
        <v>1010453.4</v>
      </c>
      <c r="W139">
        <v>3244.35</v>
      </c>
      <c r="Y139">
        <v>1155060</v>
      </c>
      <c r="AA139">
        <v>365800</v>
      </c>
      <c r="AB139">
        <v>1220463</v>
      </c>
      <c r="AD139">
        <v>10768</v>
      </c>
      <c r="AE139">
        <v>834494.65</v>
      </c>
      <c r="AF139">
        <v>112582.49</v>
      </c>
      <c r="AH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AF1" zoomScale="107" zoomScaleNormal="107" workbookViewId="0">
      <selection activeCell="AR4" sqref="AR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25.59765625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2121</v>
      </c>
      <c r="J1" t="s">
        <v>2060</v>
      </c>
      <c r="K1" t="s">
        <v>2061</v>
      </c>
      <c r="L1" t="s">
        <v>2062</v>
      </c>
      <c r="M1" t="s">
        <v>2123</v>
      </c>
      <c r="N1" t="s">
        <v>2063</v>
      </c>
      <c r="O1" t="s">
        <v>2064</v>
      </c>
      <c r="P1" t="s">
        <v>2065</v>
      </c>
      <c r="Q1" t="s">
        <v>2066</v>
      </c>
      <c r="R1" t="s">
        <v>2067</v>
      </c>
      <c r="S1" t="s">
        <v>2068</v>
      </c>
      <c r="T1" t="s">
        <v>2125</v>
      </c>
      <c r="U1" t="s">
        <v>2069</v>
      </c>
      <c r="V1" t="s">
        <v>2070</v>
      </c>
      <c r="W1" t="s">
        <v>2536</v>
      </c>
      <c r="X1" t="s">
        <v>2071</v>
      </c>
      <c r="Y1" t="s">
        <v>2072</v>
      </c>
      <c r="Z1" t="s">
        <v>2073</v>
      </c>
      <c r="AA1" t="s">
        <v>2074</v>
      </c>
      <c r="AB1" t="s">
        <v>2127</v>
      </c>
      <c r="AC1" t="s">
        <v>2075</v>
      </c>
      <c r="AD1" t="s">
        <v>2441</v>
      </c>
      <c r="AE1" t="s">
        <v>2076</v>
      </c>
      <c r="AF1" t="s">
        <v>2077</v>
      </c>
      <c r="AG1" t="s">
        <v>2078</v>
      </c>
      <c r="AH1" t="s">
        <v>2079</v>
      </c>
      <c r="AI1" t="s">
        <v>2080</v>
      </c>
      <c r="AJ1" t="s">
        <v>2081</v>
      </c>
      <c r="AK1" t="s">
        <v>2082</v>
      </c>
      <c r="AL1" t="s">
        <v>2084</v>
      </c>
      <c r="AM1" t="s">
        <v>2085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2086</v>
      </c>
      <c r="F2" t="s">
        <v>2087</v>
      </c>
      <c r="G2" t="s">
        <v>2088</v>
      </c>
      <c r="H2" t="s">
        <v>2089</v>
      </c>
      <c r="I2" t="s">
        <v>2129</v>
      </c>
      <c r="J2" t="s">
        <v>2090</v>
      </c>
      <c r="K2" t="s">
        <v>2091</v>
      </c>
      <c r="L2" t="s">
        <v>2092</v>
      </c>
      <c r="M2" t="s">
        <v>2131</v>
      </c>
      <c r="N2" t="s">
        <v>2093</v>
      </c>
      <c r="O2" t="s">
        <v>2094</v>
      </c>
      <c r="P2" t="s">
        <v>2095</v>
      </c>
      <c r="Q2" t="s">
        <v>2096</v>
      </c>
      <c r="R2" t="s">
        <v>2097</v>
      </c>
      <c r="S2" t="s">
        <v>2098</v>
      </c>
      <c r="T2" t="s">
        <v>2133</v>
      </c>
      <c r="U2" t="s">
        <v>2099</v>
      </c>
      <c r="V2" t="s">
        <v>2100</v>
      </c>
      <c r="W2" t="s">
        <v>2537</v>
      </c>
      <c r="X2" t="s">
        <v>2101</v>
      </c>
      <c r="Y2" t="s">
        <v>2102</v>
      </c>
      <c r="Z2" t="s">
        <v>2103</v>
      </c>
      <c r="AA2" t="s">
        <v>2104</v>
      </c>
      <c r="AB2" t="s">
        <v>2135</v>
      </c>
      <c r="AC2" t="s">
        <v>2105</v>
      </c>
      <c r="AD2" t="s">
        <v>2442</v>
      </c>
      <c r="AE2" t="s">
        <v>2106</v>
      </c>
      <c r="AF2" t="s">
        <v>2107</v>
      </c>
      <c r="AG2" t="s">
        <v>2108</v>
      </c>
      <c r="AH2" t="s">
        <v>2109</v>
      </c>
      <c r="AI2" t="s">
        <v>2110</v>
      </c>
      <c r="AJ2" t="s">
        <v>2111</v>
      </c>
      <c r="AK2" t="s">
        <v>2112</v>
      </c>
      <c r="AL2" t="s">
        <v>2114</v>
      </c>
      <c r="AM2" t="s">
        <v>2115</v>
      </c>
    </row>
    <row r="3" spans="1:45" x14ac:dyDescent="0.25">
      <c r="E3" t="s">
        <v>2116</v>
      </c>
      <c r="F3">
        <v>64917604.909999996</v>
      </c>
      <c r="G3">
        <v>1553470.35</v>
      </c>
      <c r="H3">
        <v>25886818.829999998</v>
      </c>
      <c r="I3">
        <v>37.21</v>
      </c>
      <c r="J3">
        <v>75083442.519999996</v>
      </c>
      <c r="K3">
        <v>42033890.119999997</v>
      </c>
      <c r="L3">
        <v>6002</v>
      </c>
      <c r="M3">
        <v>194900</v>
      </c>
      <c r="N3">
        <v>392250</v>
      </c>
      <c r="O3">
        <v>2393207.23</v>
      </c>
      <c r="P3">
        <v>341923.45</v>
      </c>
      <c r="Q3">
        <v>679442.47</v>
      </c>
      <c r="R3">
        <v>678362.89</v>
      </c>
      <c r="S3">
        <v>292770.11</v>
      </c>
      <c r="T3">
        <v>-1350181.04</v>
      </c>
      <c r="U3">
        <v>-41368841.649999999</v>
      </c>
      <c r="V3">
        <v>245819239.74000001</v>
      </c>
      <c r="W3">
        <v>294.82</v>
      </c>
      <c r="X3">
        <v>11173.91</v>
      </c>
      <c r="Y3">
        <v>65698511.119999997</v>
      </c>
      <c r="Z3">
        <v>19810428.239999998</v>
      </c>
      <c r="AA3">
        <v>141032.97</v>
      </c>
      <c r="AB3">
        <v>1</v>
      </c>
      <c r="AC3">
        <v>82897714.810000002</v>
      </c>
      <c r="AD3">
        <v>2013</v>
      </c>
      <c r="AE3">
        <v>14817553.84</v>
      </c>
      <c r="AF3">
        <v>103055546.7</v>
      </c>
      <c r="AG3">
        <v>509427</v>
      </c>
      <c r="AH3">
        <v>855796.5</v>
      </c>
      <c r="AI3">
        <v>65957868.07</v>
      </c>
      <c r="AJ3">
        <v>9353510.5199999996</v>
      </c>
      <c r="AK3">
        <v>15000</v>
      </c>
      <c r="AL3">
        <v>1833535.27</v>
      </c>
      <c r="AM3">
        <v>46.91</v>
      </c>
      <c r="AN3" s="59">
        <f t="shared" ref="AN3:AS3" si="0">SUM(AN4:AN139)</f>
        <v>92357931.299999952</v>
      </c>
      <c r="AO3" s="29">
        <f t="shared" si="0"/>
        <v>4485186.0399999982</v>
      </c>
      <c r="AP3" s="19">
        <f t="shared" si="0"/>
        <v>87872745.259999901</v>
      </c>
      <c r="AQ3" s="13">
        <f t="shared" si="0"/>
        <v>183378723.71000007</v>
      </c>
      <c r="AR3" s="14">
        <f t="shared" si="0"/>
        <v>181580730.96999985</v>
      </c>
      <c r="AS3" s="24">
        <f t="shared" si="0"/>
        <v>1797992.7400000012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2538</v>
      </c>
      <c r="F4">
        <v>260331.87</v>
      </c>
      <c r="G4">
        <v>0</v>
      </c>
      <c r="H4">
        <v>58886.69</v>
      </c>
      <c r="J4">
        <v>133187.72</v>
      </c>
      <c r="K4">
        <v>287552.86</v>
      </c>
      <c r="N4">
        <v>2000</v>
      </c>
      <c r="O4">
        <v>7380</v>
      </c>
      <c r="R4">
        <v>798</v>
      </c>
      <c r="U4">
        <v>-1231710.6100000001</v>
      </c>
      <c r="V4">
        <v>2193223.69</v>
      </c>
      <c r="Y4">
        <v>121649.07</v>
      </c>
      <c r="Z4">
        <v>212440</v>
      </c>
      <c r="AA4">
        <v>626.64</v>
      </c>
      <c r="AC4">
        <v>682470</v>
      </c>
      <c r="AF4">
        <v>882856</v>
      </c>
      <c r="AG4">
        <v>4280</v>
      </c>
      <c r="AH4">
        <v>1952</v>
      </c>
      <c r="AI4">
        <v>330422.37</v>
      </c>
      <c r="AJ4">
        <v>18551.28</v>
      </c>
      <c r="AL4">
        <v>10856</v>
      </c>
      <c r="AN4" s="59">
        <f>SUM(F4:I4)</f>
        <v>319218.56</v>
      </c>
      <c r="AO4" s="29">
        <f>SUM(N4:R4)</f>
        <v>10178</v>
      </c>
      <c r="AP4" s="19">
        <f>AN4-AO4</f>
        <v>309040.56</v>
      </c>
      <c r="AQ4" s="13">
        <f>SUM(W4:AE4)</f>
        <v>1017185.71</v>
      </c>
      <c r="AR4" s="14">
        <f t="shared" ref="AR4:AR35" si="1">SUM(AF4:AM4)</f>
        <v>1248917.6500000001</v>
      </c>
      <c r="AS4" s="24">
        <f>AQ4-AR4</f>
        <v>-231731.94000000018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2539</v>
      </c>
      <c r="F5">
        <v>216314.84</v>
      </c>
      <c r="G5">
        <v>0</v>
      </c>
      <c r="H5">
        <v>169042.82</v>
      </c>
      <c r="J5">
        <v>845347.52</v>
      </c>
      <c r="K5">
        <v>1034668.07</v>
      </c>
      <c r="O5">
        <v>16402.3</v>
      </c>
      <c r="R5">
        <v>1988</v>
      </c>
      <c r="U5">
        <v>1492726.05</v>
      </c>
      <c r="V5">
        <v>1265427.9099999999</v>
      </c>
      <c r="Y5">
        <v>203925.21</v>
      </c>
      <c r="AA5">
        <v>1330.12</v>
      </c>
      <c r="AC5">
        <v>583380</v>
      </c>
      <c r="AE5">
        <v>100000</v>
      </c>
      <c r="AF5">
        <v>864853</v>
      </c>
      <c r="AG5">
        <v>2020</v>
      </c>
      <c r="AH5">
        <v>2400</v>
      </c>
      <c r="AI5">
        <v>490333.82</v>
      </c>
      <c r="AJ5">
        <v>7059.52</v>
      </c>
      <c r="AL5">
        <v>33140</v>
      </c>
      <c r="AN5" s="59">
        <f t="shared" ref="AN5:AN68" si="2">SUM(F5:I5)</f>
        <v>385357.66000000003</v>
      </c>
      <c r="AO5" s="29">
        <f t="shared" ref="AO5:AO68" si="3">SUM(N5:R5)</f>
        <v>18390.3</v>
      </c>
      <c r="AP5" s="19">
        <f t="shared" ref="AP5:AP68" si="4">AN5-AO5</f>
        <v>366967.36000000004</v>
      </c>
      <c r="AQ5" s="13">
        <f t="shared" ref="AQ5:AQ68" si="5">SUM(W5:AE5)</f>
        <v>888635.33</v>
      </c>
      <c r="AR5" s="14">
        <f t="shared" si="1"/>
        <v>1399806.34</v>
      </c>
      <c r="AS5" s="24">
        <f t="shared" ref="AS5:AS61" si="6">AQ5-AR5</f>
        <v>-511171.01000000013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2540</v>
      </c>
      <c r="F6">
        <v>178463.05</v>
      </c>
      <c r="G6">
        <v>0</v>
      </c>
      <c r="H6">
        <v>117777.52</v>
      </c>
      <c r="J6">
        <v>985164.04</v>
      </c>
      <c r="K6">
        <v>847686.47</v>
      </c>
      <c r="O6">
        <v>13380</v>
      </c>
      <c r="R6">
        <v>361.82</v>
      </c>
      <c r="U6">
        <v>-1080204.93</v>
      </c>
      <c r="V6">
        <v>3482828.65</v>
      </c>
      <c r="Y6">
        <v>185004.92</v>
      </c>
      <c r="Z6">
        <v>24000</v>
      </c>
      <c r="AA6">
        <v>558.98</v>
      </c>
      <c r="AC6">
        <v>781320</v>
      </c>
      <c r="AF6">
        <v>868653</v>
      </c>
      <c r="AI6">
        <v>392924.62</v>
      </c>
      <c r="AJ6">
        <v>6580.74</v>
      </c>
      <c r="AL6">
        <v>10000</v>
      </c>
      <c r="AN6" s="59">
        <f t="shared" si="2"/>
        <v>296240.57</v>
      </c>
      <c r="AO6" s="29">
        <f t="shared" si="3"/>
        <v>13741.82</v>
      </c>
      <c r="AP6" s="19">
        <f t="shared" si="4"/>
        <v>282498.75</v>
      </c>
      <c r="AQ6" s="13">
        <f t="shared" si="5"/>
        <v>990883.9</v>
      </c>
      <c r="AR6" s="14">
        <f t="shared" si="1"/>
        <v>1278158.3600000001</v>
      </c>
      <c r="AS6" s="24">
        <f t="shared" si="6"/>
        <v>-287274.46000000008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2541</v>
      </c>
      <c r="F7">
        <v>729144.44</v>
      </c>
      <c r="G7">
        <v>0</v>
      </c>
      <c r="H7">
        <v>52068.2</v>
      </c>
      <c r="J7">
        <v>60981.41</v>
      </c>
      <c r="K7">
        <v>595295.55000000005</v>
      </c>
      <c r="N7">
        <v>3000</v>
      </c>
      <c r="O7">
        <v>27830.3</v>
      </c>
      <c r="R7">
        <v>163.35</v>
      </c>
      <c r="U7">
        <v>-2492008.69</v>
      </c>
      <c r="V7">
        <v>3940312</v>
      </c>
      <c r="Y7">
        <v>109053.51</v>
      </c>
      <c r="Z7">
        <v>341644</v>
      </c>
      <c r="AA7">
        <v>1585.32</v>
      </c>
      <c r="AC7">
        <v>556920</v>
      </c>
      <c r="AE7">
        <v>1785</v>
      </c>
      <c r="AF7">
        <v>636920</v>
      </c>
      <c r="AG7">
        <v>3104</v>
      </c>
      <c r="AI7">
        <v>383789.01</v>
      </c>
      <c r="AJ7">
        <v>8982.18</v>
      </c>
      <c r="AL7">
        <v>20000</v>
      </c>
      <c r="AN7" s="59">
        <f t="shared" si="2"/>
        <v>781212.6399999999</v>
      </c>
      <c r="AO7" s="29">
        <f t="shared" si="3"/>
        <v>30993.649999999998</v>
      </c>
      <c r="AP7" s="19">
        <f t="shared" si="4"/>
        <v>750218.98999999987</v>
      </c>
      <c r="AQ7" s="13">
        <f t="shared" si="5"/>
        <v>1010987.8300000001</v>
      </c>
      <c r="AR7" s="14">
        <f t="shared" si="1"/>
        <v>1052795.19</v>
      </c>
      <c r="AS7" s="24">
        <f t="shared" si="6"/>
        <v>-41807.35999999987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2542</v>
      </c>
      <c r="F8">
        <v>255480.31</v>
      </c>
      <c r="G8">
        <v>0</v>
      </c>
      <c r="H8">
        <v>78638.09</v>
      </c>
      <c r="J8">
        <v>264764.86</v>
      </c>
      <c r="K8">
        <v>528704.81000000006</v>
      </c>
      <c r="M8">
        <v>194900</v>
      </c>
      <c r="N8">
        <v>3500</v>
      </c>
      <c r="O8">
        <v>13380</v>
      </c>
      <c r="R8">
        <v>663.5</v>
      </c>
      <c r="U8">
        <v>-1315942.3999999999</v>
      </c>
      <c r="V8">
        <v>2735240.51</v>
      </c>
      <c r="Y8">
        <v>86134.98</v>
      </c>
      <c r="Z8">
        <v>208840</v>
      </c>
      <c r="AA8">
        <v>867.44</v>
      </c>
      <c r="AC8">
        <v>855240</v>
      </c>
      <c r="AF8">
        <v>930452</v>
      </c>
      <c r="AI8">
        <v>323043.3</v>
      </c>
      <c r="AJ8">
        <v>11940.66</v>
      </c>
      <c r="AN8" s="59">
        <f t="shared" si="2"/>
        <v>334118.40000000002</v>
      </c>
      <c r="AO8" s="29">
        <f t="shared" si="3"/>
        <v>17543.5</v>
      </c>
      <c r="AP8" s="19">
        <f t="shared" si="4"/>
        <v>316574.90000000002</v>
      </c>
      <c r="AQ8" s="13">
        <f t="shared" si="5"/>
        <v>1151082.42</v>
      </c>
      <c r="AR8" s="14">
        <f t="shared" si="1"/>
        <v>1265435.96</v>
      </c>
      <c r="AS8" s="24">
        <f t="shared" si="6"/>
        <v>-114353.54000000004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2543</v>
      </c>
      <c r="F9">
        <v>635045.18999999994</v>
      </c>
      <c r="G9">
        <v>0</v>
      </c>
      <c r="H9">
        <v>371126.71</v>
      </c>
      <c r="J9">
        <v>746547.62</v>
      </c>
      <c r="K9">
        <v>1318750.83</v>
      </c>
      <c r="O9">
        <v>12860</v>
      </c>
      <c r="R9">
        <v>1761.21</v>
      </c>
      <c r="U9">
        <v>824031.12</v>
      </c>
      <c r="V9">
        <v>2266802.89</v>
      </c>
      <c r="Y9">
        <v>129491.9</v>
      </c>
      <c r="Z9">
        <v>284608</v>
      </c>
      <c r="AA9">
        <v>1418.21</v>
      </c>
      <c r="AC9">
        <v>338520</v>
      </c>
      <c r="AF9">
        <v>424667</v>
      </c>
      <c r="AI9">
        <v>339166.02</v>
      </c>
      <c r="AJ9">
        <v>21999.96</v>
      </c>
      <c r="AL9">
        <v>2190</v>
      </c>
      <c r="AN9" s="59">
        <f t="shared" si="2"/>
        <v>1006171.8999999999</v>
      </c>
      <c r="AO9" s="29">
        <f t="shared" si="3"/>
        <v>14621.21</v>
      </c>
      <c r="AP9" s="19">
        <f t="shared" si="4"/>
        <v>991550.69</v>
      </c>
      <c r="AQ9" s="13">
        <f t="shared" si="5"/>
        <v>754038.1100000001</v>
      </c>
      <c r="AR9" s="14">
        <f t="shared" si="1"/>
        <v>788022.98</v>
      </c>
      <c r="AS9" s="24">
        <f t="shared" si="6"/>
        <v>-33984.869999999879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2544</v>
      </c>
      <c r="F10">
        <v>730561.44</v>
      </c>
      <c r="G10">
        <v>0</v>
      </c>
      <c r="H10">
        <v>57026.6</v>
      </c>
      <c r="J10">
        <v>925105.18</v>
      </c>
      <c r="K10">
        <v>315317.12</v>
      </c>
      <c r="O10">
        <v>27347</v>
      </c>
      <c r="R10">
        <v>683</v>
      </c>
      <c r="U10">
        <v>-729141.83</v>
      </c>
      <c r="V10">
        <v>2678016.84</v>
      </c>
      <c r="Y10">
        <v>120368.93</v>
      </c>
      <c r="Z10">
        <v>438564</v>
      </c>
      <c r="AA10">
        <v>1662.84</v>
      </c>
      <c r="AC10">
        <v>311100</v>
      </c>
      <c r="AF10">
        <v>396416</v>
      </c>
      <c r="AI10">
        <v>369784.94</v>
      </c>
      <c r="AJ10">
        <v>20589.5</v>
      </c>
      <c r="AL10">
        <v>33800</v>
      </c>
      <c r="AN10" s="59">
        <f t="shared" si="2"/>
        <v>787588.03999999992</v>
      </c>
      <c r="AO10" s="29">
        <f t="shared" si="3"/>
        <v>28030</v>
      </c>
      <c r="AP10" s="19">
        <f t="shared" si="4"/>
        <v>759558.03999999992</v>
      </c>
      <c r="AQ10" s="13">
        <f t="shared" si="5"/>
        <v>871695.7699999999</v>
      </c>
      <c r="AR10" s="14">
        <f t="shared" si="1"/>
        <v>820590.44</v>
      </c>
      <c r="AS10" s="24">
        <f t="shared" si="6"/>
        <v>51105.329999999958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2545</v>
      </c>
      <c r="F11">
        <v>510210.79</v>
      </c>
      <c r="G11">
        <v>0</v>
      </c>
      <c r="H11">
        <v>180247.95</v>
      </c>
      <c r="I11">
        <v>0.01</v>
      </c>
      <c r="J11">
        <v>205485.32</v>
      </c>
      <c r="K11">
        <v>352979.3</v>
      </c>
      <c r="O11">
        <v>22380</v>
      </c>
      <c r="R11">
        <v>530.94000000000005</v>
      </c>
      <c r="U11">
        <v>-479503.23</v>
      </c>
      <c r="V11">
        <v>1804328.64</v>
      </c>
      <c r="Y11">
        <v>73125.06</v>
      </c>
      <c r="Z11">
        <v>292376</v>
      </c>
      <c r="AA11">
        <v>98.36</v>
      </c>
      <c r="AB11">
        <v>1</v>
      </c>
      <c r="AC11">
        <v>315600</v>
      </c>
      <c r="AF11">
        <v>453578</v>
      </c>
      <c r="AG11">
        <v>2560</v>
      </c>
      <c r="AH11">
        <v>2448</v>
      </c>
      <c r="AI11">
        <v>234685.52</v>
      </c>
      <c r="AJ11">
        <v>65456.88</v>
      </c>
      <c r="AL11">
        <v>21285</v>
      </c>
      <c r="AN11" s="59">
        <f t="shared" si="2"/>
        <v>690458.75</v>
      </c>
      <c r="AO11" s="29">
        <f t="shared" si="3"/>
        <v>22910.94</v>
      </c>
      <c r="AP11" s="19">
        <f t="shared" si="4"/>
        <v>667547.81000000006</v>
      </c>
      <c r="AQ11" s="13">
        <f t="shared" si="5"/>
        <v>681200.41999999993</v>
      </c>
      <c r="AR11" s="14">
        <f t="shared" si="1"/>
        <v>780013.4</v>
      </c>
      <c r="AS11" s="24">
        <f t="shared" si="6"/>
        <v>-98812.980000000098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2546</v>
      </c>
      <c r="F12">
        <v>522175.03</v>
      </c>
      <c r="G12">
        <v>0</v>
      </c>
      <c r="H12">
        <v>128944.25</v>
      </c>
      <c r="J12">
        <v>214069.11</v>
      </c>
      <c r="K12">
        <v>230072.8</v>
      </c>
      <c r="O12">
        <v>14380</v>
      </c>
      <c r="R12">
        <v>570.1</v>
      </c>
      <c r="U12">
        <v>424070.6</v>
      </c>
      <c r="V12">
        <v>667029.63</v>
      </c>
      <c r="Y12">
        <v>242450.06</v>
      </c>
      <c r="Z12">
        <v>296666</v>
      </c>
      <c r="AA12">
        <v>1359.16</v>
      </c>
      <c r="AC12">
        <v>503220</v>
      </c>
      <c r="AF12">
        <v>591083.19999999995</v>
      </c>
      <c r="AG12">
        <v>456</v>
      </c>
      <c r="AH12">
        <v>504</v>
      </c>
      <c r="AI12">
        <v>398483.07</v>
      </c>
      <c r="AJ12">
        <v>33958.089999999997</v>
      </c>
      <c r="AL12">
        <v>30000</v>
      </c>
      <c r="AN12" s="59">
        <f t="shared" si="2"/>
        <v>651119.28</v>
      </c>
      <c r="AO12" s="29">
        <f t="shared" si="3"/>
        <v>14950.1</v>
      </c>
      <c r="AP12" s="19">
        <f t="shared" si="4"/>
        <v>636169.18000000005</v>
      </c>
      <c r="AQ12" s="13">
        <f t="shared" si="5"/>
        <v>1043695.2200000001</v>
      </c>
      <c r="AR12" s="14">
        <f t="shared" si="1"/>
        <v>1054484.3599999999</v>
      </c>
      <c r="AS12" s="24">
        <f t="shared" si="6"/>
        <v>-10789.139999999781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2547</v>
      </c>
      <c r="F13">
        <v>35339.300000000003</v>
      </c>
      <c r="G13">
        <v>0</v>
      </c>
      <c r="H13">
        <v>237267.45</v>
      </c>
      <c r="J13">
        <v>3</v>
      </c>
      <c r="K13">
        <v>865675.3</v>
      </c>
      <c r="O13">
        <v>13380</v>
      </c>
      <c r="R13">
        <v>448.89</v>
      </c>
      <c r="U13">
        <v>738720.52</v>
      </c>
      <c r="V13">
        <v>818351.54</v>
      </c>
      <c r="Y13">
        <v>157732.68</v>
      </c>
      <c r="Z13">
        <v>449006</v>
      </c>
      <c r="AA13">
        <v>794.68</v>
      </c>
      <c r="AC13">
        <v>731540</v>
      </c>
      <c r="AF13">
        <v>820002</v>
      </c>
      <c r="AG13">
        <v>2880</v>
      </c>
      <c r="AH13">
        <v>5664</v>
      </c>
      <c r="AI13">
        <v>750839.3</v>
      </c>
      <c r="AJ13">
        <v>62303.96</v>
      </c>
      <c r="AL13">
        <v>130000</v>
      </c>
      <c r="AN13" s="59">
        <f t="shared" si="2"/>
        <v>272606.75</v>
      </c>
      <c r="AO13" s="29">
        <f t="shared" si="3"/>
        <v>13828.89</v>
      </c>
      <c r="AP13" s="19">
        <f t="shared" si="4"/>
        <v>258777.86</v>
      </c>
      <c r="AQ13" s="13">
        <f t="shared" si="5"/>
        <v>1339073.3599999999</v>
      </c>
      <c r="AR13" s="14">
        <f t="shared" si="1"/>
        <v>1771689.26</v>
      </c>
      <c r="AS13" s="24">
        <f t="shared" si="6"/>
        <v>-432615.90000000014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2548</v>
      </c>
      <c r="F14">
        <v>474684.99</v>
      </c>
      <c r="G14">
        <v>0</v>
      </c>
      <c r="H14">
        <v>86509.49</v>
      </c>
      <c r="J14">
        <v>562422.82999999996</v>
      </c>
      <c r="K14">
        <v>166519.09</v>
      </c>
      <c r="O14">
        <v>22200</v>
      </c>
      <c r="R14">
        <v>1936.9</v>
      </c>
      <c r="U14">
        <v>-2670714.87</v>
      </c>
      <c r="V14">
        <v>3873985.05</v>
      </c>
      <c r="Y14">
        <v>40112.01</v>
      </c>
      <c r="Z14">
        <v>565668</v>
      </c>
      <c r="AA14">
        <v>1345.68</v>
      </c>
      <c r="AC14">
        <v>847320</v>
      </c>
      <c r="AF14">
        <v>905220</v>
      </c>
      <c r="AH14">
        <v>1852</v>
      </c>
      <c r="AI14">
        <v>480796.37</v>
      </c>
      <c r="AJ14">
        <v>3848</v>
      </c>
      <c r="AN14" s="59">
        <f t="shared" si="2"/>
        <v>561194.48</v>
      </c>
      <c r="AO14" s="29">
        <f t="shared" si="3"/>
        <v>24136.9</v>
      </c>
      <c r="AP14" s="19">
        <f t="shared" si="4"/>
        <v>537057.57999999996</v>
      </c>
      <c r="AQ14" s="13">
        <f t="shared" si="5"/>
        <v>1454445.69</v>
      </c>
      <c r="AR14" s="14">
        <f t="shared" si="1"/>
        <v>1391716.37</v>
      </c>
      <c r="AS14" s="24">
        <f t="shared" si="6"/>
        <v>62729.319999999832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2549</v>
      </c>
      <c r="F15">
        <v>440572.12</v>
      </c>
      <c r="G15">
        <v>50000</v>
      </c>
      <c r="H15">
        <v>147034.6</v>
      </c>
      <c r="J15">
        <v>1424899.45</v>
      </c>
      <c r="K15">
        <v>387867.7</v>
      </c>
      <c r="N15">
        <v>0</v>
      </c>
      <c r="O15">
        <v>25147</v>
      </c>
      <c r="R15">
        <v>1287.9000000000001</v>
      </c>
      <c r="U15">
        <v>662231.74</v>
      </c>
      <c r="V15">
        <v>2037072.22</v>
      </c>
      <c r="Y15">
        <v>166042.32999999999</v>
      </c>
      <c r="Z15">
        <v>333702</v>
      </c>
      <c r="AA15">
        <v>857.41</v>
      </c>
      <c r="AC15">
        <v>980550</v>
      </c>
      <c r="AF15">
        <v>1049485</v>
      </c>
      <c r="AH15">
        <v>796</v>
      </c>
      <c r="AI15">
        <v>635798.31000000006</v>
      </c>
      <c r="AJ15">
        <v>60437.42</v>
      </c>
      <c r="AL15">
        <v>10000</v>
      </c>
      <c r="AN15" s="59">
        <f t="shared" si="2"/>
        <v>637606.72</v>
      </c>
      <c r="AO15" s="29">
        <f t="shared" si="3"/>
        <v>26434.9</v>
      </c>
      <c r="AP15" s="19">
        <f t="shared" si="4"/>
        <v>611171.81999999995</v>
      </c>
      <c r="AQ15" s="13">
        <f t="shared" si="5"/>
        <v>1481151.74</v>
      </c>
      <c r="AR15" s="14">
        <f t="shared" si="1"/>
        <v>1756516.73</v>
      </c>
      <c r="AS15" s="24">
        <f t="shared" si="6"/>
        <v>-275364.99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2550</v>
      </c>
      <c r="F16">
        <v>388542.37</v>
      </c>
      <c r="G16">
        <v>0</v>
      </c>
      <c r="H16">
        <v>80348.070000000007</v>
      </c>
      <c r="J16">
        <v>1</v>
      </c>
      <c r="K16">
        <v>387123.45</v>
      </c>
      <c r="O16">
        <v>22711</v>
      </c>
      <c r="R16">
        <v>289</v>
      </c>
      <c r="U16">
        <v>-1861267.56</v>
      </c>
      <c r="V16">
        <v>2706524.69</v>
      </c>
      <c r="Y16">
        <v>79352.179999999993</v>
      </c>
      <c r="Z16">
        <v>287934</v>
      </c>
      <c r="AA16">
        <v>535.74</v>
      </c>
      <c r="AC16">
        <v>857570</v>
      </c>
      <c r="AF16">
        <v>922317</v>
      </c>
      <c r="AI16">
        <v>257129.18</v>
      </c>
      <c r="AJ16">
        <v>48187.98</v>
      </c>
      <c r="AL16">
        <v>10000</v>
      </c>
      <c r="AN16" s="59">
        <f t="shared" si="2"/>
        <v>468890.44</v>
      </c>
      <c r="AO16" s="29">
        <f t="shared" si="3"/>
        <v>23000</v>
      </c>
      <c r="AP16" s="19">
        <f t="shared" si="4"/>
        <v>445890.44</v>
      </c>
      <c r="AQ16" s="13">
        <f t="shared" si="5"/>
        <v>1225391.92</v>
      </c>
      <c r="AR16" s="14">
        <f t="shared" si="1"/>
        <v>1237634.1599999999</v>
      </c>
      <c r="AS16" s="24">
        <f t="shared" si="6"/>
        <v>-12242.239999999991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2551</v>
      </c>
      <c r="F17">
        <v>36986.550000000003</v>
      </c>
      <c r="G17">
        <v>0</v>
      </c>
      <c r="H17">
        <v>269880.3</v>
      </c>
      <c r="J17">
        <v>2544302.4700000002</v>
      </c>
      <c r="K17">
        <v>1343390.12</v>
      </c>
      <c r="N17">
        <v>50000</v>
      </c>
      <c r="O17">
        <v>22740</v>
      </c>
      <c r="R17">
        <v>166.08</v>
      </c>
      <c r="U17">
        <v>3605702.12</v>
      </c>
      <c r="V17">
        <v>865508.28</v>
      </c>
      <c r="Y17">
        <v>146568.42000000001</v>
      </c>
      <c r="Z17">
        <v>150894.15</v>
      </c>
      <c r="AA17">
        <v>170.07</v>
      </c>
      <c r="AC17">
        <v>649770</v>
      </c>
      <c r="AF17">
        <v>792152</v>
      </c>
      <c r="AI17">
        <v>311093.76000000001</v>
      </c>
      <c r="AJ17">
        <v>188713.92</v>
      </c>
      <c r="AL17">
        <v>5000</v>
      </c>
      <c r="AN17" s="59">
        <f t="shared" si="2"/>
        <v>306866.84999999998</v>
      </c>
      <c r="AO17" s="29">
        <f t="shared" si="3"/>
        <v>72906.080000000002</v>
      </c>
      <c r="AP17" s="19">
        <f t="shared" si="4"/>
        <v>233960.76999999996</v>
      </c>
      <c r="AQ17" s="13">
        <f t="shared" si="5"/>
        <v>947402.64</v>
      </c>
      <c r="AR17" s="14">
        <f t="shared" si="1"/>
        <v>1296959.68</v>
      </c>
      <c r="AS17" s="24">
        <f t="shared" si="6"/>
        <v>-349557.03999999992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2552</v>
      </c>
      <c r="F18">
        <v>65620.37</v>
      </c>
      <c r="G18">
        <v>0</v>
      </c>
      <c r="H18">
        <v>55314.74</v>
      </c>
      <c r="J18">
        <v>-11296.38</v>
      </c>
      <c r="K18">
        <v>203690.65</v>
      </c>
      <c r="N18">
        <v>0</v>
      </c>
      <c r="O18">
        <v>28629</v>
      </c>
      <c r="R18">
        <v>441</v>
      </c>
      <c r="U18">
        <v>-1678677.89</v>
      </c>
      <c r="V18">
        <v>2831701.19</v>
      </c>
      <c r="Y18">
        <v>92267.61</v>
      </c>
      <c r="AA18">
        <v>934.62</v>
      </c>
      <c r="AC18">
        <v>827880</v>
      </c>
      <c r="AF18">
        <v>919094</v>
      </c>
      <c r="AG18">
        <v>13320</v>
      </c>
      <c r="AH18">
        <v>6328</v>
      </c>
      <c r="AI18">
        <v>818869.15</v>
      </c>
      <c r="AJ18">
        <v>2235</v>
      </c>
      <c r="AL18">
        <v>30000</v>
      </c>
      <c r="AN18" s="59">
        <f t="shared" si="2"/>
        <v>120935.10999999999</v>
      </c>
      <c r="AO18" s="29">
        <f t="shared" si="3"/>
        <v>29070</v>
      </c>
      <c r="AP18" s="19">
        <f t="shared" si="4"/>
        <v>91865.109999999986</v>
      </c>
      <c r="AQ18" s="13">
        <f t="shared" si="5"/>
        <v>921082.23</v>
      </c>
      <c r="AR18" s="14">
        <f t="shared" si="1"/>
        <v>1789846.15</v>
      </c>
      <c r="AS18" s="24">
        <f t="shared" si="6"/>
        <v>-868763.91999999993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2553</v>
      </c>
      <c r="F19">
        <v>20848.04</v>
      </c>
      <c r="G19">
        <v>0</v>
      </c>
      <c r="H19">
        <v>119170.55</v>
      </c>
      <c r="J19">
        <v>1544106.47</v>
      </c>
      <c r="K19">
        <v>486782.71999999997</v>
      </c>
      <c r="N19">
        <v>3000</v>
      </c>
      <c r="O19">
        <v>14380</v>
      </c>
      <c r="R19">
        <v>1232</v>
      </c>
      <c r="U19">
        <v>-2458539.9300000002</v>
      </c>
      <c r="V19">
        <v>5546813.3099999996</v>
      </c>
      <c r="Y19">
        <v>117433.16</v>
      </c>
      <c r="Z19">
        <v>7500</v>
      </c>
      <c r="AA19">
        <v>929.28</v>
      </c>
      <c r="AC19">
        <v>289440</v>
      </c>
      <c r="AF19">
        <v>546766</v>
      </c>
      <c r="AG19">
        <v>1520</v>
      </c>
      <c r="AH19">
        <v>4056</v>
      </c>
      <c r="AI19">
        <v>662603.93999999994</v>
      </c>
      <c r="AJ19">
        <v>105734.1</v>
      </c>
      <c r="AL19">
        <v>30600</v>
      </c>
      <c r="AN19" s="59">
        <f t="shared" si="2"/>
        <v>140018.59</v>
      </c>
      <c r="AO19" s="29">
        <f t="shared" si="3"/>
        <v>18612</v>
      </c>
      <c r="AP19" s="19">
        <f t="shared" si="4"/>
        <v>121406.59</v>
      </c>
      <c r="AQ19" s="13">
        <f t="shared" si="5"/>
        <v>415302.44</v>
      </c>
      <c r="AR19" s="14">
        <f t="shared" si="1"/>
        <v>1351280.04</v>
      </c>
      <c r="AS19" s="24">
        <f t="shared" si="6"/>
        <v>-935977.60000000009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2554</v>
      </c>
      <c r="F20">
        <v>169808.65</v>
      </c>
      <c r="G20">
        <v>0</v>
      </c>
      <c r="H20">
        <v>74307.899999999994</v>
      </c>
      <c r="J20">
        <v>1186270.17</v>
      </c>
      <c r="K20">
        <v>665593.47</v>
      </c>
      <c r="O20">
        <v>20380</v>
      </c>
      <c r="R20">
        <v>7434</v>
      </c>
      <c r="U20">
        <v>1316389.92</v>
      </c>
      <c r="V20">
        <v>1373222.93</v>
      </c>
      <c r="Y20">
        <v>45889.26</v>
      </c>
      <c r="AA20">
        <v>895.42</v>
      </c>
      <c r="AC20">
        <v>518460</v>
      </c>
      <c r="AF20">
        <v>707407.64</v>
      </c>
      <c r="AG20">
        <v>480</v>
      </c>
      <c r="AH20">
        <v>35800</v>
      </c>
      <c r="AI20">
        <v>344524.58</v>
      </c>
      <c r="AJ20">
        <v>98479.12</v>
      </c>
      <c r="AN20" s="59">
        <f t="shared" si="2"/>
        <v>244116.55</v>
      </c>
      <c r="AO20" s="29">
        <f t="shared" si="3"/>
        <v>27814</v>
      </c>
      <c r="AP20" s="19">
        <f t="shared" si="4"/>
        <v>216302.55</v>
      </c>
      <c r="AQ20" s="13">
        <f t="shared" si="5"/>
        <v>565244.68000000005</v>
      </c>
      <c r="AR20" s="14">
        <f t="shared" si="1"/>
        <v>1186691.3399999999</v>
      </c>
      <c r="AS20" s="24">
        <f t="shared" si="6"/>
        <v>-621446.6599999998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2555</v>
      </c>
      <c r="F21">
        <v>115078.84</v>
      </c>
      <c r="G21">
        <v>0</v>
      </c>
      <c r="H21">
        <v>193143.16</v>
      </c>
      <c r="J21">
        <v>1804691.18</v>
      </c>
      <c r="K21">
        <v>347521.76</v>
      </c>
      <c r="N21">
        <v>3000</v>
      </c>
      <c r="O21">
        <v>22380</v>
      </c>
      <c r="R21">
        <v>454.56</v>
      </c>
      <c r="U21">
        <v>2137743.41</v>
      </c>
      <c r="V21">
        <v>466379.49</v>
      </c>
      <c r="Y21">
        <v>363458.51</v>
      </c>
      <c r="Z21">
        <v>380</v>
      </c>
      <c r="AA21">
        <v>286.45</v>
      </c>
      <c r="AC21">
        <v>499210</v>
      </c>
      <c r="AF21">
        <v>547210</v>
      </c>
      <c r="AI21">
        <v>348529.15</v>
      </c>
      <c r="AJ21">
        <v>117118.33</v>
      </c>
      <c r="AL21">
        <v>20000</v>
      </c>
      <c r="AN21" s="59">
        <f t="shared" si="2"/>
        <v>308222</v>
      </c>
      <c r="AO21" s="29">
        <f t="shared" si="3"/>
        <v>25834.560000000001</v>
      </c>
      <c r="AP21" s="19">
        <f t="shared" si="4"/>
        <v>282387.44</v>
      </c>
      <c r="AQ21" s="13">
        <f t="shared" si="5"/>
        <v>863334.96</v>
      </c>
      <c r="AR21" s="14">
        <f t="shared" si="1"/>
        <v>1032857.48</v>
      </c>
      <c r="AS21" s="24">
        <f t="shared" si="6"/>
        <v>-169522.52000000002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2556</v>
      </c>
      <c r="F22">
        <v>305144.77</v>
      </c>
      <c r="G22">
        <v>0</v>
      </c>
      <c r="H22">
        <v>159018.26999999999</v>
      </c>
      <c r="I22">
        <v>23.01</v>
      </c>
      <c r="J22">
        <v>223190.64</v>
      </c>
      <c r="K22">
        <v>196817.67</v>
      </c>
      <c r="O22">
        <v>14380</v>
      </c>
      <c r="R22">
        <v>1217.2</v>
      </c>
      <c r="U22">
        <v>-619158.86</v>
      </c>
      <c r="V22">
        <v>1804328.64</v>
      </c>
      <c r="Y22">
        <v>56488.06</v>
      </c>
      <c r="Z22">
        <v>100000.6</v>
      </c>
      <c r="AA22">
        <v>1177.21</v>
      </c>
      <c r="AC22">
        <v>385440</v>
      </c>
      <c r="AE22">
        <v>3585</v>
      </c>
      <c r="AF22">
        <v>559920.99</v>
      </c>
      <c r="AI22">
        <v>261039.37</v>
      </c>
      <c r="AJ22">
        <v>12303.13</v>
      </c>
      <c r="AL22">
        <v>30000</v>
      </c>
      <c r="AN22" s="59">
        <f t="shared" si="2"/>
        <v>464186.05000000005</v>
      </c>
      <c r="AO22" s="29">
        <f t="shared" si="3"/>
        <v>15597.2</v>
      </c>
      <c r="AP22" s="19">
        <f t="shared" si="4"/>
        <v>448588.85000000003</v>
      </c>
      <c r="AQ22" s="13">
        <f t="shared" si="5"/>
        <v>546690.87</v>
      </c>
      <c r="AR22" s="14">
        <f t="shared" si="1"/>
        <v>863263.49</v>
      </c>
      <c r="AS22" s="24">
        <f t="shared" si="6"/>
        <v>-316572.62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2557</v>
      </c>
      <c r="F23">
        <v>752563.95</v>
      </c>
      <c r="G23">
        <v>0</v>
      </c>
      <c r="H23">
        <v>198940.7</v>
      </c>
      <c r="J23">
        <v>224051.73</v>
      </c>
      <c r="K23">
        <v>609896.88</v>
      </c>
      <c r="O23">
        <v>19380</v>
      </c>
      <c r="R23">
        <v>1174.48</v>
      </c>
      <c r="U23">
        <v>439832.92</v>
      </c>
      <c r="V23">
        <v>1601555.91</v>
      </c>
      <c r="Y23">
        <v>116869.4</v>
      </c>
      <c r="Z23">
        <v>386574</v>
      </c>
      <c r="AA23">
        <v>1750.01</v>
      </c>
      <c r="AC23">
        <v>1069740</v>
      </c>
      <c r="AF23">
        <v>1182622</v>
      </c>
      <c r="AG23">
        <v>560</v>
      </c>
      <c r="AH23">
        <v>3302</v>
      </c>
      <c r="AI23">
        <v>583895.72</v>
      </c>
      <c r="AJ23">
        <v>51043.74</v>
      </c>
      <c r="AL23">
        <v>30000</v>
      </c>
      <c r="AN23" s="59">
        <f t="shared" si="2"/>
        <v>951504.64999999991</v>
      </c>
      <c r="AO23" s="29">
        <f t="shared" si="3"/>
        <v>20554.48</v>
      </c>
      <c r="AP23" s="19">
        <f t="shared" si="4"/>
        <v>930950.16999999993</v>
      </c>
      <c r="AQ23" s="13">
        <f t="shared" si="5"/>
        <v>1574933.4100000001</v>
      </c>
      <c r="AR23" s="14">
        <f t="shared" si="1"/>
        <v>1851423.46</v>
      </c>
      <c r="AS23" s="24">
        <f t="shared" si="6"/>
        <v>-276490.04999999981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2558</v>
      </c>
      <c r="F24">
        <v>583139.07999999996</v>
      </c>
      <c r="G24">
        <v>0</v>
      </c>
      <c r="H24">
        <v>144613.04999999999</v>
      </c>
      <c r="J24">
        <v>29050.15</v>
      </c>
      <c r="K24">
        <v>406715.27</v>
      </c>
      <c r="O24">
        <v>16583.82</v>
      </c>
      <c r="R24">
        <v>2555.9</v>
      </c>
      <c r="U24">
        <v>-282892.59000000003</v>
      </c>
      <c r="V24">
        <v>1188537.31</v>
      </c>
      <c r="Y24">
        <v>140210.28</v>
      </c>
      <c r="Z24">
        <v>551190</v>
      </c>
      <c r="AA24">
        <v>530.44000000000005</v>
      </c>
      <c r="AC24">
        <v>261660</v>
      </c>
      <c r="AF24">
        <v>358322</v>
      </c>
      <c r="AI24">
        <v>348346.87</v>
      </c>
      <c r="AJ24">
        <v>8188.74</v>
      </c>
      <c r="AN24" s="59">
        <f t="shared" si="2"/>
        <v>727752.12999999989</v>
      </c>
      <c r="AO24" s="29">
        <f t="shared" si="3"/>
        <v>19139.72</v>
      </c>
      <c r="AP24" s="19">
        <f t="shared" si="4"/>
        <v>708612.40999999992</v>
      </c>
      <c r="AQ24" s="13">
        <f t="shared" si="5"/>
        <v>953590.72</v>
      </c>
      <c r="AR24" s="14">
        <f t="shared" si="1"/>
        <v>714857.61</v>
      </c>
      <c r="AS24" s="24">
        <f t="shared" si="6"/>
        <v>238733.11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2559</v>
      </c>
      <c r="F25">
        <v>618910.37</v>
      </c>
      <c r="G25">
        <v>0</v>
      </c>
      <c r="H25">
        <v>15512.13</v>
      </c>
      <c r="J25">
        <v>631493.80000000005</v>
      </c>
      <c r="K25">
        <v>241762.78</v>
      </c>
      <c r="N25">
        <v>3000</v>
      </c>
      <c r="O25">
        <v>13380</v>
      </c>
      <c r="R25">
        <v>0</v>
      </c>
      <c r="U25">
        <v>-1387128.07</v>
      </c>
      <c r="V25">
        <v>3378480.39</v>
      </c>
      <c r="Y25">
        <v>5049.13</v>
      </c>
      <c r="AA25">
        <v>1703.79</v>
      </c>
      <c r="AC25">
        <v>402960</v>
      </c>
      <c r="AF25">
        <v>474636</v>
      </c>
      <c r="AH25">
        <v>8900</v>
      </c>
      <c r="AI25">
        <v>400863.01</v>
      </c>
      <c r="AJ25">
        <v>5367.15</v>
      </c>
      <c r="AL25">
        <v>20000</v>
      </c>
      <c r="AN25" s="59">
        <f t="shared" si="2"/>
        <v>634422.5</v>
      </c>
      <c r="AO25" s="29">
        <f t="shared" si="3"/>
        <v>16380</v>
      </c>
      <c r="AP25" s="19">
        <f t="shared" si="4"/>
        <v>618042.5</v>
      </c>
      <c r="AQ25" s="13">
        <f t="shared" si="5"/>
        <v>409712.92</v>
      </c>
      <c r="AR25" s="14">
        <f t="shared" si="1"/>
        <v>909766.16</v>
      </c>
      <c r="AS25" s="24">
        <f t="shared" si="6"/>
        <v>-500053.24000000005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2560</v>
      </c>
      <c r="F26">
        <v>162680.95999999999</v>
      </c>
      <c r="G26">
        <v>0</v>
      </c>
      <c r="H26">
        <v>143695.82999999999</v>
      </c>
      <c r="J26">
        <v>3310032.43</v>
      </c>
      <c r="K26">
        <v>620301.52</v>
      </c>
      <c r="O26">
        <v>14380</v>
      </c>
      <c r="R26">
        <v>400</v>
      </c>
      <c r="U26">
        <v>-49699.26</v>
      </c>
      <c r="V26">
        <v>4652638.84</v>
      </c>
      <c r="Y26">
        <v>97549.86</v>
      </c>
      <c r="Z26">
        <v>7500</v>
      </c>
      <c r="AA26">
        <v>848.01</v>
      </c>
      <c r="AC26">
        <v>347060</v>
      </c>
      <c r="AF26">
        <v>430861</v>
      </c>
      <c r="AG26">
        <v>1400</v>
      </c>
      <c r="AH26">
        <v>2048</v>
      </c>
      <c r="AI26">
        <v>356429.42</v>
      </c>
      <c r="AJ26">
        <v>33228.29</v>
      </c>
      <c r="AL26">
        <v>10000</v>
      </c>
      <c r="AN26" s="59">
        <f t="shared" si="2"/>
        <v>306376.78999999998</v>
      </c>
      <c r="AO26" s="29">
        <f t="shared" si="3"/>
        <v>14780</v>
      </c>
      <c r="AP26" s="19">
        <f t="shared" si="4"/>
        <v>291596.78999999998</v>
      </c>
      <c r="AQ26" s="13">
        <f t="shared" si="5"/>
        <v>452957.87</v>
      </c>
      <c r="AR26" s="14">
        <f t="shared" si="1"/>
        <v>833966.71</v>
      </c>
      <c r="AS26" s="24">
        <f t="shared" si="6"/>
        <v>-381008.83999999997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2561</v>
      </c>
      <c r="F27">
        <v>1731126.57</v>
      </c>
      <c r="G27">
        <v>0</v>
      </c>
      <c r="H27">
        <v>16697.91</v>
      </c>
      <c r="J27">
        <v>1501587.93</v>
      </c>
      <c r="K27">
        <v>120743.11</v>
      </c>
      <c r="O27">
        <v>0</v>
      </c>
      <c r="R27">
        <v>785.94</v>
      </c>
      <c r="U27">
        <v>-1342425.9</v>
      </c>
      <c r="V27">
        <v>3908830.71</v>
      </c>
      <c r="Y27">
        <v>846793.1</v>
      </c>
      <c r="Z27">
        <v>1722930</v>
      </c>
      <c r="AA27">
        <v>4893.4799999999996</v>
      </c>
      <c r="AC27">
        <v>1052900</v>
      </c>
      <c r="AE27">
        <v>251480</v>
      </c>
      <c r="AF27">
        <v>1207106</v>
      </c>
      <c r="AH27">
        <v>7660</v>
      </c>
      <c r="AI27">
        <v>1682601.87</v>
      </c>
      <c r="AJ27">
        <v>178526.94</v>
      </c>
      <c r="AL27">
        <v>137</v>
      </c>
      <c r="AN27" s="59">
        <f t="shared" si="2"/>
        <v>1747824.48</v>
      </c>
      <c r="AO27" s="29">
        <f t="shared" si="3"/>
        <v>785.94</v>
      </c>
      <c r="AP27" s="19">
        <f t="shared" si="4"/>
        <v>1747038.54</v>
      </c>
      <c r="AQ27" s="13">
        <f t="shared" si="5"/>
        <v>3878996.58</v>
      </c>
      <c r="AR27" s="14">
        <f t="shared" si="1"/>
        <v>3076031.81</v>
      </c>
      <c r="AS27" s="24">
        <f t="shared" si="6"/>
        <v>802964.77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2562</v>
      </c>
      <c r="F28">
        <v>280166.09999999998</v>
      </c>
      <c r="G28">
        <v>0</v>
      </c>
      <c r="H28">
        <v>99589.21</v>
      </c>
      <c r="K28">
        <v>325669.09999999998</v>
      </c>
      <c r="R28">
        <v>1017</v>
      </c>
      <c r="U28">
        <v>-1378875.32</v>
      </c>
      <c r="V28">
        <v>1729962.99</v>
      </c>
      <c r="X28">
        <v>772.99</v>
      </c>
      <c r="Y28">
        <v>1096198.07</v>
      </c>
      <c r="AA28">
        <v>23.7</v>
      </c>
      <c r="AC28">
        <v>951900</v>
      </c>
      <c r="AF28">
        <v>1069294</v>
      </c>
      <c r="AG28">
        <v>3200</v>
      </c>
      <c r="AH28">
        <v>3520</v>
      </c>
      <c r="AI28">
        <v>585667.56000000006</v>
      </c>
      <c r="AJ28">
        <v>33893.46</v>
      </c>
      <c r="AN28" s="59">
        <f t="shared" si="2"/>
        <v>379755.31</v>
      </c>
      <c r="AO28" s="29">
        <f t="shared" si="3"/>
        <v>1017</v>
      </c>
      <c r="AP28" s="19">
        <f t="shared" si="4"/>
        <v>378738.31</v>
      </c>
      <c r="AQ28" s="13">
        <f t="shared" si="5"/>
        <v>2048894.76</v>
      </c>
      <c r="AR28" s="14">
        <f t="shared" si="1"/>
        <v>1695575.02</v>
      </c>
      <c r="AS28" s="24">
        <f t="shared" si="6"/>
        <v>353319.74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2563</v>
      </c>
      <c r="F29">
        <v>1040035.77</v>
      </c>
      <c r="G29">
        <v>0</v>
      </c>
      <c r="H29">
        <v>87016.3</v>
      </c>
      <c r="J29">
        <v>3237422.1</v>
      </c>
      <c r="K29">
        <v>885430.67</v>
      </c>
      <c r="P29">
        <v>341923.45</v>
      </c>
      <c r="R29">
        <v>10918.11</v>
      </c>
      <c r="U29">
        <v>2618559.2799999998</v>
      </c>
      <c r="V29">
        <v>2399403.2599999998</v>
      </c>
      <c r="Y29">
        <v>773759.68</v>
      </c>
      <c r="AA29">
        <v>3193.02</v>
      </c>
      <c r="AC29">
        <v>1050720</v>
      </c>
      <c r="AE29">
        <v>212140</v>
      </c>
      <c r="AF29">
        <v>1136950</v>
      </c>
      <c r="AH29">
        <v>13940</v>
      </c>
      <c r="AI29">
        <v>952336.5</v>
      </c>
      <c r="AJ29">
        <v>57485.46</v>
      </c>
      <c r="AN29" s="59">
        <f t="shared" si="2"/>
        <v>1127052.07</v>
      </c>
      <c r="AO29" s="29">
        <f t="shared" si="3"/>
        <v>352841.56</v>
      </c>
      <c r="AP29" s="19">
        <f t="shared" si="4"/>
        <v>774210.51</v>
      </c>
      <c r="AQ29" s="13">
        <f t="shared" si="5"/>
        <v>2039812.7000000002</v>
      </c>
      <c r="AR29" s="14">
        <f t="shared" si="1"/>
        <v>2160711.96</v>
      </c>
      <c r="AS29" s="24">
        <f t="shared" si="6"/>
        <v>-120899.25999999978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2564</v>
      </c>
      <c r="F30">
        <v>853058.7</v>
      </c>
      <c r="G30">
        <v>0</v>
      </c>
      <c r="H30">
        <v>200242.08</v>
      </c>
      <c r="J30">
        <v>-113347.74</v>
      </c>
      <c r="K30">
        <v>1165450.52</v>
      </c>
      <c r="R30">
        <v>1143.05</v>
      </c>
      <c r="U30">
        <v>-192457.87</v>
      </c>
      <c r="V30">
        <v>2787489.35</v>
      </c>
      <c r="X30">
        <v>52.64</v>
      </c>
      <c r="Y30">
        <v>1174102.8700000001</v>
      </c>
      <c r="AE30">
        <v>92619.13</v>
      </c>
      <c r="AF30">
        <v>203163</v>
      </c>
      <c r="AG30">
        <v>19600</v>
      </c>
      <c r="AI30">
        <v>1376981.49</v>
      </c>
      <c r="AJ30">
        <v>157488.12</v>
      </c>
      <c r="AL30">
        <v>313</v>
      </c>
      <c r="AN30" s="59">
        <f t="shared" si="2"/>
        <v>1053300.78</v>
      </c>
      <c r="AO30" s="29">
        <f t="shared" si="3"/>
        <v>1143.05</v>
      </c>
      <c r="AP30" s="19">
        <f t="shared" si="4"/>
        <v>1052157.73</v>
      </c>
      <c r="AQ30" s="13">
        <f t="shared" si="5"/>
        <v>1266774.6400000001</v>
      </c>
      <c r="AR30" s="14">
        <f t="shared" si="1"/>
        <v>1757545.6099999999</v>
      </c>
      <c r="AS30" s="24">
        <f t="shared" si="6"/>
        <v>-490770.96999999974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2565</v>
      </c>
      <c r="F31">
        <v>920692.64</v>
      </c>
      <c r="G31">
        <v>0</v>
      </c>
      <c r="H31">
        <v>30880.71</v>
      </c>
      <c r="J31">
        <v>2019655.32</v>
      </c>
      <c r="K31">
        <v>2029039.86</v>
      </c>
      <c r="O31">
        <v>100</v>
      </c>
      <c r="R31">
        <v>67530.41</v>
      </c>
      <c r="U31">
        <v>-661826.93999999994</v>
      </c>
      <c r="V31">
        <v>3676859.92</v>
      </c>
      <c r="Y31">
        <v>1273107.8400000001</v>
      </c>
      <c r="AA31">
        <v>3709.34</v>
      </c>
      <c r="AE31">
        <v>2140540</v>
      </c>
      <c r="AF31">
        <v>302697.15999999997</v>
      </c>
      <c r="AI31">
        <v>1110971.54</v>
      </c>
      <c r="AJ31">
        <v>86083.34</v>
      </c>
      <c r="AN31" s="59">
        <f t="shared" si="2"/>
        <v>951573.35</v>
      </c>
      <c r="AO31" s="29">
        <f t="shared" si="3"/>
        <v>67630.41</v>
      </c>
      <c r="AP31" s="19">
        <f t="shared" si="4"/>
        <v>883942.94</v>
      </c>
      <c r="AQ31" s="13">
        <f t="shared" si="5"/>
        <v>3417357.18</v>
      </c>
      <c r="AR31" s="14">
        <f t="shared" si="1"/>
        <v>1499752.04</v>
      </c>
      <c r="AS31" s="24">
        <f t="shared" si="6"/>
        <v>1917605.1400000001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2566</v>
      </c>
      <c r="F32">
        <v>616080.27</v>
      </c>
      <c r="G32">
        <v>0</v>
      </c>
      <c r="H32">
        <v>70876.88</v>
      </c>
      <c r="J32">
        <v>1910196.76</v>
      </c>
      <c r="K32">
        <v>519103.13</v>
      </c>
      <c r="O32">
        <v>33.799999999999997</v>
      </c>
      <c r="R32">
        <v>3093.8</v>
      </c>
      <c r="U32">
        <v>1103357.3799999999</v>
      </c>
      <c r="V32">
        <v>1990284.18</v>
      </c>
      <c r="X32">
        <v>1437.46</v>
      </c>
      <c r="Y32">
        <v>737418.75</v>
      </c>
      <c r="AE32">
        <v>285640</v>
      </c>
      <c r="AF32">
        <v>402356</v>
      </c>
      <c r="AI32">
        <v>547894.25</v>
      </c>
      <c r="AJ32">
        <v>54758.080000000002</v>
      </c>
      <c r="AN32" s="59">
        <f t="shared" si="2"/>
        <v>686957.15</v>
      </c>
      <c r="AO32" s="29">
        <f t="shared" si="3"/>
        <v>3127.6000000000004</v>
      </c>
      <c r="AP32" s="19">
        <f t="shared" si="4"/>
        <v>683829.55</v>
      </c>
      <c r="AQ32" s="13">
        <f t="shared" si="5"/>
        <v>1024496.21</v>
      </c>
      <c r="AR32" s="14">
        <f t="shared" si="1"/>
        <v>1005008.33</v>
      </c>
      <c r="AS32" s="24">
        <f t="shared" si="6"/>
        <v>19487.880000000005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2567</v>
      </c>
      <c r="F33">
        <v>587882.93999999994</v>
      </c>
      <c r="G33">
        <v>0</v>
      </c>
      <c r="H33">
        <v>216580.12</v>
      </c>
      <c r="J33">
        <v>1084230.5900000001</v>
      </c>
      <c r="K33">
        <v>351030.96</v>
      </c>
      <c r="O33">
        <v>249.9</v>
      </c>
      <c r="R33">
        <v>0</v>
      </c>
      <c r="U33">
        <v>-181128.59</v>
      </c>
      <c r="V33">
        <v>2688683.71</v>
      </c>
      <c r="W33">
        <v>10</v>
      </c>
      <c r="Y33">
        <v>776148.6</v>
      </c>
      <c r="AA33">
        <v>3026.74</v>
      </c>
      <c r="AE33">
        <v>51228.11</v>
      </c>
      <c r="AF33">
        <v>215454</v>
      </c>
      <c r="AH33">
        <v>6640</v>
      </c>
      <c r="AI33">
        <v>847070.6</v>
      </c>
      <c r="AJ33">
        <v>29329.26</v>
      </c>
      <c r="AN33" s="59">
        <f t="shared" si="2"/>
        <v>804463.05999999994</v>
      </c>
      <c r="AO33" s="29">
        <f t="shared" si="3"/>
        <v>249.9</v>
      </c>
      <c r="AP33" s="19">
        <f t="shared" si="4"/>
        <v>804213.15999999992</v>
      </c>
      <c r="AQ33" s="13">
        <f t="shared" si="5"/>
        <v>830413.45</v>
      </c>
      <c r="AR33" s="14">
        <f t="shared" si="1"/>
        <v>1098493.8600000001</v>
      </c>
      <c r="AS33" s="24">
        <f t="shared" si="6"/>
        <v>-268080.41000000015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2568</v>
      </c>
      <c r="F34">
        <v>733961.28</v>
      </c>
      <c r="G34">
        <v>0</v>
      </c>
      <c r="H34">
        <v>147341.88</v>
      </c>
      <c r="J34">
        <v>3</v>
      </c>
      <c r="K34">
        <v>103922.2</v>
      </c>
      <c r="O34">
        <v>23200</v>
      </c>
      <c r="R34">
        <v>210.28</v>
      </c>
      <c r="U34">
        <v>-215228.08</v>
      </c>
      <c r="V34">
        <v>1153430.04</v>
      </c>
      <c r="Y34">
        <v>474884.68</v>
      </c>
      <c r="AA34">
        <v>2062.7600000000002</v>
      </c>
      <c r="AC34">
        <v>432280</v>
      </c>
      <c r="AE34">
        <v>138366</v>
      </c>
      <c r="AF34">
        <v>580609</v>
      </c>
      <c r="AI34">
        <v>443337.32</v>
      </c>
      <c r="AJ34">
        <v>31</v>
      </c>
      <c r="AN34" s="59">
        <f t="shared" si="2"/>
        <v>881303.16</v>
      </c>
      <c r="AO34" s="29">
        <f t="shared" si="3"/>
        <v>23410.28</v>
      </c>
      <c r="AP34" s="19">
        <f t="shared" si="4"/>
        <v>857892.88</v>
      </c>
      <c r="AQ34" s="13">
        <f t="shared" si="5"/>
        <v>1047593.44</v>
      </c>
      <c r="AR34" s="14">
        <f t="shared" si="1"/>
        <v>1023977.3200000001</v>
      </c>
      <c r="AS34" s="24">
        <f t="shared" si="6"/>
        <v>23616.119999999879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2569</v>
      </c>
      <c r="F35">
        <v>590414.41</v>
      </c>
      <c r="G35">
        <v>0</v>
      </c>
      <c r="H35">
        <v>814868.23</v>
      </c>
      <c r="J35">
        <v>-69422.92</v>
      </c>
      <c r="K35">
        <v>73447.83</v>
      </c>
      <c r="O35">
        <v>18055.75</v>
      </c>
      <c r="R35">
        <v>488.12</v>
      </c>
      <c r="U35">
        <v>-1404783.21</v>
      </c>
      <c r="V35">
        <v>2737074.7</v>
      </c>
      <c r="Y35">
        <v>555847.73</v>
      </c>
      <c r="Z35">
        <v>33400</v>
      </c>
      <c r="AA35">
        <v>1645.7</v>
      </c>
      <c r="AC35">
        <v>773860</v>
      </c>
      <c r="AE35">
        <v>127850</v>
      </c>
      <c r="AF35">
        <v>933974.25</v>
      </c>
      <c r="AG35">
        <v>7362</v>
      </c>
      <c r="AI35">
        <v>423170.04</v>
      </c>
      <c r="AJ35">
        <v>69624.95</v>
      </c>
      <c r="AN35" s="59">
        <f t="shared" si="2"/>
        <v>1405282.6400000001</v>
      </c>
      <c r="AO35" s="29">
        <f t="shared" si="3"/>
        <v>18543.87</v>
      </c>
      <c r="AP35" s="19">
        <f t="shared" si="4"/>
        <v>1386738.77</v>
      </c>
      <c r="AQ35" s="13">
        <f t="shared" si="5"/>
        <v>1492603.43</v>
      </c>
      <c r="AR35" s="14">
        <f t="shared" si="1"/>
        <v>1434131.24</v>
      </c>
      <c r="AS35" s="24">
        <f t="shared" si="6"/>
        <v>58472.189999999944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2570</v>
      </c>
      <c r="F36">
        <v>975030.98</v>
      </c>
      <c r="G36">
        <v>0</v>
      </c>
      <c r="H36">
        <v>166828.18</v>
      </c>
      <c r="I36">
        <v>14.19</v>
      </c>
      <c r="J36">
        <v>4440.03</v>
      </c>
      <c r="K36">
        <v>121528.4</v>
      </c>
      <c r="O36">
        <v>6300</v>
      </c>
      <c r="R36">
        <v>1220.02</v>
      </c>
      <c r="U36">
        <v>-663957.14</v>
      </c>
      <c r="V36">
        <v>1656318.18</v>
      </c>
      <c r="Y36">
        <v>471108.14</v>
      </c>
      <c r="Z36">
        <v>464948</v>
      </c>
      <c r="AA36">
        <v>4564.5</v>
      </c>
      <c r="AC36">
        <v>721100</v>
      </c>
      <c r="AE36">
        <v>12100</v>
      </c>
      <c r="AF36">
        <v>952635</v>
      </c>
      <c r="AH36">
        <v>15602</v>
      </c>
      <c r="AI36">
        <v>323197.71999999997</v>
      </c>
      <c r="AJ36">
        <v>14425.2</v>
      </c>
      <c r="AL36">
        <v>100000</v>
      </c>
      <c r="AN36" s="59">
        <f t="shared" si="2"/>
        <v>1141873.3499999999</v>
      </c>
      <c r="AO36" s="29">
        <f t="shared" si="3"/>
        <v>7520.02</v>
      </c>
      <c r="AP36" s="19">
        <f t="shared" si="4"/>
        <v>1134353.3299999998</v>
      </c>
      <c r="AQ36" s="13">
        <f t="shared" si="5"/>
        <v>1673820.6400000001</v>
      </c>
      <c r="AR36" s="14">
        <f t="shared" ref="AR36:AR67" si="7">SUM(AF36:AM36)</f>
        <v>1405859.92</v>
      </c>
      <c r="AS36" s="24">
        <f t="shared" si="6"/>
        <v>267960.7200000002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2571</v>
      </c>
      <c r="F37">
        <v>1177383.1599999999</v>
      </c>
      <c r="G37">
        <v>0</v>
      </c>
      <c r="H37">
        <v>511807.98</v>
      </c>
      <c r="J37">
        <v>29316.66</v>
      </c>
      <c r="K37">
        <v>232593.55</v>
      </c>
      <c r="O37">
        <v>221374</v>
      </c>
      <c r="R37">
        <v>2427.6</v>
      </c>
      <c r="U37">
        <v>238164.76</v>
      </c>
      <c r="V37">
        <v>1118559.83</v>
      </c>
      <c r="Y37">
        <v>501707.97</v>
      </c>
      <c r="Z37">
        <v>469890</v>
      </c>
      <c r="AA37">
        <v>2874.59</v>
      </c>
      <c r="AC37">
        <v>452800</v>
      </c>
      <c r="AE37">
        <v>148700</v>
      </c>
      <c r="AF37">
        <v>785477</v>
      </c>
      <c r="AH37">
        <v>7982</v>
      </c>
      <c r="AI37">
        <v>403826.52</v>
      </c>
      <c r="AJ37">
        <v>8111.88</v>
      </c>
      <c r="AN37" s="59">
        <f t="shared" si="2"/>
        <v>1689191.14</v>
      </c>
      <c r="AO37" s="29">
        <f t="shared" si="3"/>
        <v>223801.60000000001</v>
      </c>
      <c r="AP37" s="19">
        <f t="shared" si="4"/>
        <v>1465389.5399999998</v>
      </c>
      <c r="AQ37" s="13">
        <f t="shared" si="5"/>
        <v>1575972.56</v>
      </c>
      <c r="AR37" s="14">
        <f t="shared" si="7"/>
        <v>1205397.3999999999</v>
      </c>
      <c r="AS37" s="24">
        <f t="shared" si="6"/>
        <v>370575.16000000015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2572</v>
      </c>
      <c r="F38">
        <v>555239.48</v>
      </c>
      <c r="G38">
        <v>13048</v>
      </c>
      <c r="H38">
        <v>593354.29</v>
      </c>
      <c r="J38">
        <v>-73744.2</v>
      </c>
      <c r="K38">
        <v>-30432.41</v>
      </c>
      <c r="O38">
        <v>39962.5</v>
      </c>
      <c r="R38">
        <v>0</v>
      </c>
      <c r="U38">
        <v>-757265.3</v>
      </c>
      <c r="V38">
        <v>1381444.13</v>
      </c>
      <c r="Y38">
        <v>404069.67</v>
      </c>
      <c r="Z38">
        <v>542984</v>
      </c>
      <c r="AA38">
        <v>36.880000000000003</v>
      </c>
      <c r="AC38">
        <v>615480</v>
      </c>
      <c r="AE38">
        <v>63000</v>
      </c>
      <c r="AF38">
        <v>769255</v>
      </c>
      <c r="AI38">
        <v>359338.4</v>
      </c>
      <c r="AJ38">
        <v>103653.32</v>
      </c>
      <c r="AN38" s="59">
        <f t="shared" si="2"/>
        <v>1161641.77</v>
      </c>
      <c r="AO38" s="29">
        <f t="shared" si="3"/>
        <v>39962.5</v>
      </c>
      <c r="AP38" s="19">
        <f t="shared" si="4"/>
        <v>1121679.27</v>
      </c>
      <c r="AQ38" s="13">
        <f t="shared" si="5"/>
        <v>1625570.5499999998</v>
      </c>
      <c r="AR38" s="14">
        <f t="shared" si="7"/>
        <v>1232246.72</v>
      </c>
      <c r="AS38" s="24">
        <f t="shared" si="6"/>
        <v>393323.82999999984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2573</v>
      </c>
      <c r="F39">
        <v>285042.87</v>
      </c>
      <c r="G39">
        <v>0</v>
      </c>
      <c r="H39">
        <v>449670.35</v>
      </c>
      <c r="J39">
        <v>-4696.72</v>
      </c>
      <c r="K39">
        <v>165599.01999999999</v>
      </c>
      <c r="R39">
        <v>0</v>
      </c>
      <c r="U39">
        <v>-264943.49</v>
      </c>
      <c r="V39">
        <v>1240631.49</v>
      </c>
      <c r="Y39">
        <v>355664.68</v>
      </c>
      <c r="Z39">
        <v>84650</v>
      </c>
      <c r="AA39">
        <v>1078.6099999999999</v>
      </c>
      <c r="AC39">
        <v>588300</v>
      </c>
      <c r="AE39">
        <v>71400</v>
      </c>
      <c r="AF39">
        <v>740199.44</v>
      </c>
      <c r="AG39">
        <v>3000</v>
      </c>
      <c r="AH39">
        <v>22546</v>
      </c>
      <c r="AI39">
        <v>361034.93</v>
      </c>
      <c r="AJ39">
        <v>54385.4</v>
      </c>
      <c r="AN39" s="59">
        <f t="shared" si="2"/>
        <v>734713.22</v>
      </c>
      <c r="AO39" s="29">
        <f t="shared" si="3"/>
        <v>0</v>
      </c>
      <c r="AP39" s="19">
        <f t="shared" si="4"/>
        <v>734713.22</v>
      </c>
      <c r="AQ39" s="13">
        <f t="shared" si="5"/>
        <v>1101093.29</v>
      </c>
      <c r="AR39" s="14">
        <f t="shared" si="7"/>
        <v>1181165.7699999998</v>
      </c>
      <c r="AS39" s="24">
        <f t="shared" si="6"/>
        <v>-80072.479999999749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2574</v>
      </c>
      <c r="F40">
        <v>785343.99</v>
      </c>
      <c r="G40">
        <v>0</v>
      </c>
      <c r="H40">
        <v>65963.009999999995</v>
      </c>
      <c r="J40">
        <v>-309034.89</v>
      </c>
      <c r="K40">
        <v>327631.06</v>
      </c>
      <c r="O40">
        <v>8540</v>
      </c>
      <c r="R40">
        <v>203.09</v>
      </c>
      <c r="U40">
        <v>-1049991.6599999999</v>
      </c>
      <c r="V40">
        <v>2356118.79</v>
      </c>
      <c r="Y40">
        <v>522973.2</v>
      </c>
      <c r="Z40">
        <v>199040</v>
      </c>
      <c r="AA40">
        <v>38.44</v>
      </c>
      <c r="AC40">
        <v>497580</v>
      </c>
      <c r="AE40">
        <v>91650</v>
      </c>
      <c r="AF40">
        <v>612309</v>
      </c>
      <c r="AG40">
        <v>2460</v>
      </c>
      <c r="AH40">
        <v>5592</v>
      </c>
      <c r="AI40">
        <v>552564.14</v>
      </c>
      <c r="AJ40">
        <v>383323.55</v>
      </c>
      <c r="AL40">
        <v>200000</v>
      </c>
      <c r="AN40" s="59">
        <f t="shared" si="2"/>
        <v>851307</v>
      </c>
      <c r="AO40" s="29">
        <f t="shared" si="3"/>
        <v>8743.09</v>
      </c>
      <c r="AP40" s="19">
        <f t="shared" si="4"/>
        <v>842563.91</v>
      </c>
      <c r="AQ40" s="13">
        <f t="shared" si="5"/>
        <v>1311281.6399999999</v>
      </c>
      <c r="AR40" s="14">
        <f t="shared" si="7"/>
        <v>1756248.6900000002</v>
      </c>
      <c r="AS40" s="24">
        <f t="shared" si="6"/>
        <v>-444967.05000000028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2575</v>
      </c>
      <c r="F41">
        <v>309719.13</v>
      </c>
      <c r="G41">
        <v>3840</v>
      </c>
      <c r="H41">
        <v>41821.83</v>
      </c>
      <c r="J41">
        <v>-105955.18</v>
      </c>
      <c r="K41">
        <v>47239.17</v>
      </c>
      <c r="O41">
        <v>64060</v>
      </c>
      <c r="Q41">
        <v>2759</v>
      </c>
      <c r="R41">
        <v>1659.92</v>
      </c>
      <c r="T41">
        <v>7872.88</v>
      </c>
      <c r="U41">
        <v>-1917462.31</v>
      </c>
      <c r="V41">
        <v>1990390.15</v>
      </c>
      <c r="Y41">
        <v>301645.59000000003</v>
      </c>
      <c r="Z41">
        <v>292376</v>
      </c>
      <c r="AA41">
        <v>796.94</v>
      </c>
      <c r="AE41">
        <v>122116.02</v>
      </c>
      <c r="AF41">
        <v>115250.43</v>
      </c>
      <c r="AI41">
        <v>409910.18</v>
      </c>
      <c r="AJ41">
        <v>32148.63</v>
      </c>
      <c r="AL41">
        <v>12240</v>
      </c>
      <c r="AN41" s="59">
        <f t="shared" si="2"/>
        <v>355380.96</v>
      </c>
      <c r="AO41" s="29">
        <f t="shared" si="3"/>
        <v>68478.92</v>
      </c>
      <c r="AP41" s="19">
        <f t="shared" si="4"/>
        <v>286902.04000000004</v>
      </c>
      <c r="AQ41" s="13">
        <f t="shared" si="5"/>
        <v>716934.55</v>
      </c>
      <c r="AR41" s="14">
        <f t="shared" si="7"/>
        <v>569549.24</v>
      </c>
      <c r="AS41" s="24">
        <f t="shared" si="6"/>
        <v>147385.31000000006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2576</v>
      </c>
      <c r="F42">
        <v>349444.29</v>
      </c>
      <c r="G42">
        <v>0</v>
      </c>
      <c r="H42">
        <v>485053.6</v>
      </c>
      <c r="J42">
        <v>288142.64</v>
      </c>
      <c r="K42">
        <v>310781.48</v>
      </c>
      <c r="R42">
        <v>320.91000000000003</v>
      </c>
      <c r="U42">
        <v>735112.47</v>
      </c>
      <c r="V42">
        <v>498635.02</v>
      </c>
      <c r="Y42">
        <v>378207.22</v>
      </c>
      <c r="Z42">
        <v>156630</v>
      </c>
      <c r="AA42">
        <v>995.88</v>
      </c>
      <c r="AC42">
        <v>218780</v>
      </c>
      <c r="AE42">
        <v>64650</v>
      </c>
      <c r="AF42">
        <v>287782</v>
      </c>
      <c r="AI42">
        <v>323603.12</v>
      </c>
      <c r="AJ42">
        <v>8524.3700000000008</v>
      </c>
      <c r="AN42" s="59">
        <f t="shared" si="2"/>
        <v>834497.8899999999</v>
      </c>
      <c r="AO42" s="29">
        <f t="shared" si="3"/>
        <v>320.91000000000003</v>
      </c>
      <c r="AP42" s="19">
        <f t="shared" si="4"/>
        <v>834176.97999999986</v>
      </c>
      <c r="AQ42" s="13">
        <f t="shared" si="5"/>
        <v>819263.1</v>
      </c>
      <c r="AR42" s="14">
        <f t="shared" si="7"/>
        <v>619909.49</v>
      </c>
      <c r="AS42" s="24">
        <f t="shared" si="6"/>
        <v>199353.61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2577</v>
      </c>
      <c r="F43">
        <v>19422.23</v>
      </c>
      <c r="G43">
        <v>0</v>
      </c>
      <c r="H43">
        <v>425111.38</v>
      </c>
      <c r="J43">
        <v>2</v>
      </c>
      <c r="K43">
        <v>384.49</v>
      </c>
      <c r="O43">
        <v>0</v>
      </c>
      <c r="R43">
        <v>0</v>
      </c>
      <c r="U43">
        <v>693.86</v>
      </c>
      <c r="V43">
        <v>452082.82</v>
      </c>
      <c r="Y43">
        <v>351554.51</v>
      </c>
      <c r="AA43">
        <v>179.01</v>
      </c>
      <c r="AC43">
        <v>558430</v>
      </c>
      <c r="AE43">
        <v>68400</v>
      </c>
      <c r="AF43">
        <v>703032</v>
      </c>
      <c r="AI43">
        <v>280493.76</v>
      </c>
      <c r="AJ43">
        <v>2894.34</v>
      </c>
      <c r="AN43" s="59">
        <f t="shared" si="2"/>
        <v>444533.61</v>
      </c>
      <c r="AO43" s="29">
        <f t="shared" si="3"/>
        <v>0</v>
      </c>
      <c r="AP43" s="19">
        <f t="shared" si="4"/>
        <v>444533.61</v>
      </c>
      <c r="AQ43" s="13">
        <f t="shared" si="5"/>
        <v>978563.52</v>
      </c>
      <c r="AR43" s="14">
        <f t="shared" si="7"/>
        <v>986420.1</v>
      </c>
      <c r="AS43" s="24">
        <f t="shared" si="6"/>
        <v>-7856.5799999999581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2578</v>
      </c>
      <c r="F44">
        <v>350638.45</v>
      </c>
      <c r="G44">
        <v>0</v>
      </c>
      <c r="H44">
        <v>104881.19</v>
      </c>
      <c r="J44">
        <v>88492.11</v>
      </c>
      <c r="K44">
        <v>179164.49</v>
      </c>
      <c r="O44">
        <v>6000</v>
      </c>
      <c r="R44">
        <v>16369.17</v>
      </c>
      <c r="U44">
        <v>-4703528.1399999997</v>
      </c>
      <c r="V44">
        <v>5378772.1500000004</v>
      </c>
      <c r="Y44">
        <v>349920.51</v>
      </c>
      <c r="Z44">
        <v>104420</v>
      </c>
      <c r="AA44">
        <v>85.18</v>
      </c>
      <c r="AC44">
        <v>596040</v>
      </c>
      <c r="AE44">
        <v>60300</v>
      </c>
      <c r="AF44">
        <v>667740.96</v>
      </c>
      <c r="AI44">
        <v>384698.09</v>
      </c>
      <c r="AJ44">
        <v>32763.58</v>
      </c>
      <c r="AN44" s="59">
        <f t="shared" si="2"/>
        <v>455519.64</v>
      </c>
      <c r="AO44" s="29">
        <f t="shared" si="3"/>
        <v>22369.17</v>
      </c>
      <c r="AP44" s="19">
        <f t="shared" si="4"/>
        <v>433150.47000000003</v>
      </c>
      <c r="AQ44" s="13">
        <f t="shared" si="5"/>
        <v>1110765.69</v>
      </c>
      <c r="AR44" s="14">
        <f t="shared" si="7"/>
        <v>1085202.6300000001</v>
      </c>
      <c r="AS44" s="24">
        <f t="shared" si="6"/>
        <v>25563.059999999823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2579</v>
      </c>
      <c r="F45">
        <v>223989.66</v>
      </c>
      <c r="G45">
        <v>0</v>
      </c>
      <c r="H45">
        <v>499471.02</v>
      </c>
      <c r="J45">
        <v>-176.37</v>
      </c>
      <c r="K45">
        <v>83301.75</v>
      </c>
      <c r="R45">
        <v>2933.18</v>
      </c>
      <c r="U45">
        <v>-867126.26</v>
      </c>
      <c r="V45">
        <v>1780248.13</v>
      </c>
      <c r="Y45">
        <v>421347.48</v>
      </c>
      <c r="Z45">
        <v>250608</v>
      </c>
      <c r="AA45">
        <v>882.36</v>
      </c>
      <c r="AC45">
        <v>1006680</v>
      </c>
      <c r="AE45">
        <v>92150</v>
      </c>
      <c r="AF45">
        <v>1177224.04</v>
      </c>
      <c r="AI45">
        <v>681664.67</v>
      </c>
      <c r="AJ45">
        <v>21648.12</v>
      </c>
      <c r="AL45">
        <v>600</v>
      </c>
      <c r="AN45" s="59">
        <f t="shared" si="2"/>
        <v>723460.68</v>
      </c>
      <c r="AO45" s="29">
        <f t="shared" si="3"/>
        <v>2933.18</v>
      </c>
      <c r="AP45" s="19">
        <f t="shared" si="4"/>
        <v>720527.5</v>
      </c>
      <c r="AQ45" s="13">
        <f t="shared" si="5"/>
        <v>1771667.8399999999</v>
      </c>
      <c r="AR45" s="14">
        <f t="shared" si="7"/>
        <v>1881136.83</v>
      </c>
      <c r="AS45" s="24">
        <f t="shared" si="6"/>
        <v>-109468.99000000022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2580</v>
      </c>
      <c r="F46">
        <v>302687.61</v>
      </c>
      <c r="G46">
        <v>732684.65</v>
      </c>
      <c r="H46">
        <v>36205.15</v>
      </c>
      <c r="J46">
        <v>1917110.72</v>
      </c>
      <c r="K46">
        <v>347267.81</v>
      </c>
      <c r="O46">
        <v>24400</v>
      </c>
      <c r="Q46">
        <v>57130</v>
      </c>
      <c r="R46">
        <v>14820.19</v>
      </c>
      <c r="S46">
        <v>28800</v>
      </c>
      <c r="U46">
        <v>394652.67</v>
      </c>
      <c r="V46">
        <v>2690789.95</v>
      </c>
      <c r="Y46">
        <v>667395.56999999995</v>
      </c>
      <c r="AA46">
        <v>662.94</v>
      </c>
      <c r="AC46">
        <v>900860</v>
      </c>
      <c r="AF46">
        <v>1002644</v>
      </c>
      <c r="AI46">
        <v>440501.38</v>
      </c>
      <c r="AJ46">
        <v>410</v>
      </c>
      <c r="AN46" s="59">
        <f t="shared" si="2"/>
        <v>1071577.4099999999</v>
      </c>
      <c r="AO46" s="29">
        <f t="shared" si="3"/>
        <v>96350.19</v>
      </c>
      <c r="AP46" s="19">
        <f t="shared" si="4"/>
        <v>975227.22</v>
      </c>
      <c r="AQ46" s="13">
        <f t="shared" si="5"/>
        <v>1568918.5099999998</v>
      </c>
      <c r="AR46" s="14">
        <f t="shared" si="7"/>
        <v>1443555.38</v>
      </c>
      <c r="AS46" s="24">
        <f t="shared" si="6"/>
        <v>125363.12999999989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2581</v>
      </c>
      <c r="F47">
        <v>525462.39</v>
      </c>
      <c r="G47">
        <v>10000</v>
      </c>
      <c r="H47">
        <v>157396.34</v>
      </c>
      <c r="J47">
        <v>100209.09</v>
      </c>
      <c r="K47">
        <v>48800.38</v>
      </c>
      <c r="R47">
        <v>5896.43</v>
      </c>
      <c r="U47">
        <v>-891862.91</v>
      </c>
      <c r="V47">
        <v>2057308.95</v>
      </c>
      <c r="Y47">
        <v>214469.82</v>
      </c>
      <c r="AC47">
        <v>449200</v>
      </c>
      <c r="AE47">
        <v>19200</v>
      </c>
      <c r="AF47">
        <v>559079</v>
      </c>
      <c r="AI47">
        <v>415082.33</v>
      </c>
      <c r="AJ47">
        <v>38182.76</v>
      </c>
      <c r="AN47" s="59">
        <f t="shared" si="2"/>
        <v>692858.73</v>
      </c>
      <c r="AO47" s="29">
        <f t="shared" si="3"/>
        <v>5896.43</v>
      </c>
      <c r="AP47" s="19">
        <f t="shared" si="4"/>
        <v>686962.29999999993</v>
      </c>
      <c r="AQ47" s="13">
        <f t="shared" si="5"/>
        <v>682869.82000000007</v>
      </c>
      <c r="AR47" s="14">
        <f t="shared" si="7"/>
        <v>1012344.0900000001</v>
      </c>
      <c r="AS47" s="24">
        <f t="shared" si="6"/>
        <v>-329474.27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2582</v>
      </c>
      <c r="F48">
        <v>177581.6</v>
      </c>
      <c r="G48">
        <v>0</v>
      </c>
      <c r="H48">
        <v>105006.34</v>
      </c>
      <c r="J48">
        <v>82089.03</v>
      </c>
      <c r="K48">
        <v>134677.03</v>
      </c>
      <c r="R48">
        <v>0</v>
      </c>
      <c r="U48">
        <v>-1421678.91</v>
      </c>
      <c r="V48">
        <v>1988049.06</v>
      </c>
      <c r="Y48">
        <v>438463.35</v>
      </c>
      <c r="AA48">
        <v>72.180000000000007</v>
      </c>
      <c r="AC48">
        <v>490000</v>
      </c>
      <c r="AE48">
        <v>45600</v>
      </c>
      <c r="AF48">
        <v>655884</v>
      </c>
      <c r="AI48">
        <v>348868.68</v>
      </c>
      <c r="AJ48">
        <v>36399</v>
      </c>
      <c r="AN48" s="59">
        <f t="shared" si="2"/>
        <v>282587.94</v>
      </c>
      <c r="AO48" s="29">
        <f t="shared" si="3"/>
        <v>0</v>
      </c>
      <c r="AP48" s="19">
        <f t="shared" si="4"/>
        <v>282587.94</v>
      </c>
      <c r="AQ48" s="13">
        <f t="shared" si="5"/>
        <v>974135.53</v>
      </c>
      <c r="AR48" s="14">
        <f t="shared" si="7"/>
        <v>1041151.6799999999</v>
      </c>
      <c r="AS48" s="24">
        <f t="shared" si="6"/>
        <v>-67016.149999999907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2583</v>
      </c>
      <c r="F49">
        <v>223344.67</v>
      </c>
      <c r="G49">
        <v>9000</v>
      </c>
      <c r="H49">
        <v>591764.71</v>
      </c>
      <c r="J49">
        <v>-30568.62</v>
      </c>
      <c r="K49">
        <v>156200.74</v>
      </c>
      <c r="R49">
        <v>0</v>
      </c>
      <c r="U49">
        <v>-984550.33</v>
      </c>
      <c r="V49">
        <v>1911374.52</v>
      </c>
      <c r="Y49">
        <v>353743.19</v>
      </c>
      <c r="Z49">
        <v>28900</v>
      </c>
      <c r="AA49">
        <v>678.67</v>
      </c>
      <c r="AC49">
        <v>301560</v>
      </c>
      <c r="AE49">
        <v>133300</v>
      </c>
      <c r="AF49">
        <v>520075</v>
      </c>
      <c r="AI49">
        <v>261601.57</v>
      </c>
      <c r="AJ49">
        <v>10557.98</v>
      </c>
      <c r="AL49">
        <v>3030</v>
      </c>
      <c r="AN49" s="59">
        <f t="shared" si="2"/>
        <v>824109.38</v>
      </c>
      <c r="AO49" s="29">
        <f t="shared" si="3"/>
        <v>0</v>
      </c>
      <c r="AP49" s="19">
        <f t="shared" si="4"/>
        <v>824109.38</v>
      </c>
      <c r="AQ49" s="13">
        <f t="shared" si="5"/>
        <v>818181.86</v>
      </c>
      <c r="AR49" s="14">
        <f t="shared" si="7"/>
        <v>795264.55</v>
      </c>
      <c r="AS49" s="24">
        <f t="shared" si="6"/>
        <v>22917.309999999939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2584</v>
      </c>
      <c r="F50">
        <v>486770.52</v>
      </c>
      <c r="G50">
        <v>41401.31</v>
      </c>
      <c r="H50">
        <v>85500.92</v>
      </c>
      <c r="J50">
        <v>6</v>
      </c>
      <c r="K50">
        <v>102979.01</v>
      </c>
      <c r="O50">
        <v>7480</v>
      </c>
      <c r="R50">
        <v>668</v>
      </c>
      <c r="U50">
        <v>-1539064.12</v>
      </c>
      <c r="V50">
        <v>1946410.43</v>
      </c>
      <c r="X50">
        <v>938.11</v>
      </c>
      <c r="Y50">
        <v>697090.7</v>
      </c>
      <c r="Z50">
        <v>480332</v>
      </c>
      <c r="AC50">
        <v>812992.62</v>
      </c>
      <c r="AF50">
        <v>883328.62</v>
      </c>
      <c r="AG50">
        <v>11632</v>
      </c>
      <c r="AH50">
        <v>16298</v>
      </c>
      <c r="AI50">
        <v>736039.36</v>
      </c>
      <c r="AJ50">
        <v>32845.089999999997</v>
      </c>
      <c r="AL50">
        <v>10000</v>
      </c>
      <c r="AM50">
        <v>46.91</v>
      </c>
      <c r="AN50" s="59">
        <f t="shared" si="2"/>
        <v>613672.75000000012</v>
      </c>
      <c r="AO50" s="29">
        <f t="shared" si="3"/>
        <v>8148</v>
      </c>
      <c r="AP50" s="19">
        <f t="shared" si="4"/>
        <v>605524.75000000012</v>
      </c>
      <c r="AQ50" s="13">
        <f t="shared" si="5"/>
        <v>1991353.4300000002</v>
      </c>
      <c r="AR50" s="14">
        <f t="shared" si="7"/>
        <v>1690189.98</v>
      </c>
      <c r="AS50" s="24">
        <f t="shared" si="6"/>
        <v>301163.45000000019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2585</v>
      </c>
      <c r="F51">
        <v>287486.08000000002</v>
      </c>
      <c r="G51">
        <v>33834.25</v>
      </c>
      <c r="H51">
        <v>64458.34</v>
      </c>
      <c r="J51">
        <v>109991.67</v>
      </c>
      <c r="K51">
        <v>90259.08</v>
      </c>
      <c r="O51">
        <v>63030.29</v>
      </c>
      <c r="R51">
        <v>1333</v>
      </c>
      <c r="U51">
        <v>-1132487.06</v>
      </c>
      <c r="V51">
        <v>1372237.86</v>
      </c>
      <c r="Y51">
        <v>459592.86</v>
      </c>
      <c r="Z51">
        <v>344586</v>
      </c>
      <c r="AA51">
        <v>618.09</v>
      </c>
      <c r="AC51">
        <v>378693</v>
      </c>
      <c r="AE51">
        <v>9000</v>
      </c>
      <c r="AF51">
        <v>527673</v>
      </c>
      <c r="AG51">
        <v>1040</v>
      </c>
      <c r="AH51">
        <v>4198</v>
      </c>
      <c r="AI51">
        <v>346230.1</v>
      </c>
      <c r="AJ51">
        <v>21433.52</v>
      </c>
      <c r="AL51">
        <v>10000</v>
      </c>
      <c r="AN51" s="59">
        <f t="shared" si="2"/>
        <v>385778.67000000004</v>
      </c>
      <c r="AO51" s="29">
        <f t="shared" si="3"/>
        <v>64363.29</v>
      </c>
      <c r="AP51" s="19">
        <f t="shared" si="4"/>
        <v>321415.38000000006</v>
      </c>
      <c r="AQ51" s="13">
        <f t="shared" si="5"/>
        <v>1192489.95</v>
      </c>
      <c r="AR51" s="14">
        <f t="shared" si="7"/>
        <v>910574.62</v>
      </c>
      <c r="AS51" s="24">
        <f t="shared" si="6"/>
        <v>281915.32999999996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2586</v>
      </c>
      <c r="F52">
        <v>304897.09000000003</v>
      </c>
      <c r="H52">
        <v>5722.95</v>
      </c>
      <c r="J52">
        <v>32549.72</v>
      </c>
      <c r="K52">
        <v>57831.74</v>
      </c>
      <c r="N52">
        <v>-4000</v>
      </c>
      <c r="O52">
        <v>20129.3</v>
      </c>
      <c r="R52">
        <v>898.84</v>
      </c>
      <c r="U52">
        <v>-322070.03000000003</v>
      </c>
      <c r="V52">
        <v>571158.41</v>
      </c>
      <c r="Y52">
        <v>534807.78</v>
      </c>
      <c r="Z52">
        <v>73200</v>
      </c>
      <c r="AF52">
        <v>129890</v>
      </c>
      <c r="AG52">
        <v>16080</v>
      </c>
      <c r="AH52">
        <v>14288</v>
      </c>
      <c r="AI52">
        <v>286984.06</v>
      </c>
      <c r="AJ52">
        <v>15880.74</v>
      </c>
      <c r="AL52">
        <v>10000</v>
      </c>
      <c r="AN52" s="59">
        <f t="shared" si="2"/>
        <v>310620.04000000004</v>
      </c>
      <c r="AO52" s="29">
        <f t="shared" si="3"/>
        <v>17028.14</v>
      </c>
      <c r="AP52" s="19">
        <f t="shared" si="4"/>
        <v>293591.90000000002</v>
      </c>
      <c r="AQ52" s="13">
        <f t="shared" si="5"/>
        <v>608007.78</v>
      </c>
      <c r="AR52" s="14">
        <f t="shared" si="7"/>
        <v>473122.8</v>
      </c>
      <c r="AS52" s="24">
        <f t="shared" si="6"/>
        <v>134884.98000000004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2587</v>
      </c>
      <c r="F53">
        <v>527330.53</v>
      </c>
      <c r="G53">
        <v>4065</v>
      </c>
      <c r="H53">
        <v>76591.360000000001</v>
      </c>
      <c r="J53">
        <v>877824.4</v>
      </c>
      <c r="K53">
        <v>105690.63</v>
      </c>
      <c r="O53">
        <v>32710</v>
      </c>
      <c r="R53">
        <v>204</v>
      </c>
      <c r="U53">
        <v>-492243.58</v>
      </c>
      <c r="V53">
        <v>1787234.17</v>
      </c>
      <c r="Y53">
        <v>443838.57</v>
      </c>
      <c r="Z53">
        <v>219282</v>
      </c>
      <c r="AA53">
        <v>609.79</v>
      </c>
      <c r="AC53">
        <v>393049</v>
      </c>
      <c r="AE53">
        <v>69000</v>
      </c>
      <c r="AF53">
        <v>479568</v>
      </c>
      <c r="AG53">
        <v>21464</v>
      </c>
      <c r="AH53">
        <v>2848</v>
      </c>
      <c r="AI53">
        <v>273508.32</v>
      </c>
      <c r="AJ53">
        <v>84793.71</v>
      </c>
      <c r="AN53" s="59">
        <f t="shared" si="2"/>
        <v>607986.89</v>
      </c>
      <c r="AO53" s="29">
        <f t="shared" si="3"/>
        <v>32914</v>
      </c>
      <c r="AP53" s="19">
        <f t="shared" si="4"/>
        <v>575072.89</v>
      </c>
      <c r="AQ53" s="13">
        <f t="shared" si="5"/>
        <v>1125779.3600000001</v>
      </c>
      <c r="AR53" s="14">
        <f t="shared" si="7"/>
        <v>862182.03</v>
      </c>
      <c r="AS53" s="24">
        <f t="shared" si="6"/>
        <v>263597.33000000007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2588</v>
      </c>
      <c r="F54">
        <v>613981.77</v>
      </c>
      <c r="G54">
        <v>0</v>
      </c>
      <c r="H54">
        <v>28751.71</v>
      </c>
      <c r="J54">
        <v>36066.71</v>
      </c>
      <c r="K54">
        <v>565957.37</v>
      </c>
      <c r="O54">
        <v>11700</v>
      </c>
      <c r="R54">
        <v>1112.52</v>
      </c>
      <c r="U54">
        <v>-1305114.82</v>
      </c>
      <c r="V54">
        <v>2469567.41</v>
      </c>
      <c r="X54">
        <v>1312.71</v>
      </c>
      <c r="Y54">
        <v>658510.97</v>
      </c>
      <c r="AC54">
        <v>427329</v>
      </c>
      <c r="AE54">
        <v>9000</v>
      </c>
      <c r="AF54">
        <v>556155.03</v>
      </c>
      <c r="AG54">
        <v>15500</v>
      </c>
      <c r="AH54">
        <v>7200</v>
      </c>
      <c r="AI54">
        <v>396358.84</v>
      </c>
      <c r="AJ54">
        <v>43446.36</v>
      </c>
      <c r="AL54">
        <v>10000</v>
      </c>
      <c r="AN54" s="59">
        <f t="shared" si="2"/>
        <v>642733.48</v>
      </c>
      <c r="AO54" s="29">
        <f t="shared" si="3"/>
        <v>12812.52</v>
      </c>
      <c r="AP54" s="19">
        <f t="shared" si="4"/>
        <v>629920.96</v>
      </c>
      <c r="AQ54" s="13">
        <f t="shared" si="5"/>
        <v>1096152.68</v>
      </c>
      <c r="AR54" s="14">
        <f t="shared" si="7"/>
        <v>1028660.2300000001</v>
      </c>
      <c r="AS54" s="24">
        <f t="shared" si="6"/>
        <v>67492.449999999837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2589</v>
      </c>
      <c r="F55">
        <v>139473.31</v>
      </c>
      <c r="G55">
        <v>0</v>
      </c>
      <c r="H55">
        <v>41122.61</v>
      </c>
      <c r="J55">
        <v>180183.55</v>
      </c>
      <c r="K55">
        <v>47230.03</v>
      </c>
      <c r="N55">
        <v>4000</v>
      </c>
      <c r="O55">
        <v>14770</v>
      </c>
      <c r="R55">
        <v>44.15</v>
      </c>
      <c r="U55">
        <v>-1600204.2</v>
      </c>
      <c r="V55">
        <v>2114448.44</v>
      </c>
      <c r="Y55">
        <v>364936.93</v>
      </c>
      <c r="Z55">
        <v>3257.96</v>
      </c>
      <c r="AA55">
        <v>476.03</v>
      </c>
      <c r="AC55">
        <v>873936</v>
      </c>
      <c r="AE55">
        <v>15000</v>
      </c>
      <c r="AF55">
        <v>888936</v>
      </c>
      <c r="AG55">
        <v>10240</v>
      </c>
      <c r="AH55">
        <v>7696</v>
      </c>
      <c r="AI55">
        <v>405152.18</v>
      </c>
      <c r="AJ55">
        <v>60631.63</v>
      </c>
      <c r="AL55">
        <v>10000</v>
      </c>
      <c r="AN55" s="59">
        <f t="shared" si="2"/>
        <v>180595.91999999998</v>
      </c>
      <c r="AO55" s="29">
        <f t="shared" si="3"/>
        <v>18814.150000000001</v>
      </c>
      <c r="AP55" s="19">
        <f t="shared" si="4"/>
        <v>161781.76999999999</v>
      </c>
      <c r="AQ55" s="13">
        <f t="shared" si="5"/>
        <v>1257606.92</v>
      </c>
      <c r="AR55" s="14">
        <f t="shared" si="7"/>
        <v>1382655.8099999998</v>
      </c>
      <c r="AS55" s="24">
        <f t="shared" si="6"/>
        <v>-125048.8899999999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2590</v>
      </c>
      <c r="F56">
        <v>175760.54</v>
      </c>
      <c r="G56">
        <v>0</v>
      </c>
      <c r="H56">
        <v>44928</v>
      </c>
      <c r="J56">
        <v>866121.7</v>
      </c>
      <c r="K56">
        <v>53536.78</v>
      </c>
      <c r="O56">
        <v>35131</v>
      </c>
      <c r="R56">
        <v>485.3</v>
      </c>
      <c r="U56">
        <v>-1640735.02</v>
      </c>
      <c r="V56">
        <v>2791483.6</v>
      </c>
      <c r="Y56">
        <v>342464.63</v>
      </c>
      <c r="Z56">
        <v>303338</v>
      </c>
      <c r="AA56">
        <v>454.4</v>
      </c>
      <c r="AC56">
        <v>388320.5</v>
      </c>
      <c r="AE56">
        <v>18000</v>
      </c>
      <c r="AF56">
        <v>497957.5</v>
      </c>
      <c r="AG56">
        <v>5760</v>
      </c>
      <c r="AH56">
        <v>5750</v>
      </c>
      <c r="AI56">
        <v>482500.03</v>
      </c>
      <c r="AJ56">
        <v>96627.86</v>
      </c>
      <c r="AL56">
        <v>10000</v>
      </c>
      <c r="AN56" s="59">
        <f t="shared" si="2"/>
        <v>220688.54</v>
      </c>
      <c r="AO56" s="29">
        <f t="shared" si="3"/>
        <v>35616.300000000003</v>
      </c>
      <c r="AP56" s="19">
        <f t="shared" si="4"/>
        <v>185072.24</v>
      </c>
      <c r="AQ56" s="13">
        <f t="shared" si="5"/>
        <v>1052577.53</v>
      </c>
      <c r="AR56" s="14">
        <f t="shared" si="7"/>
        <v>1098595.3900000001</v>
      </c>
      <c r="AS56" s="24">
        <f t="shared" si="6"/>
        <v>-46017.860000000102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2591</v>
      </c>
      <c r="F57">
        <v>734712.78</v>
      </c>
      <c r="G57">
        <v>0</v>
      </c>
      <c r="H57">
        <v>190658.42</v>
      </c>
      <c r="J57">
        <v>256358.79</v>
      </c>
      <c r="K57">
        <v>57415.79</v>
      </c>
      <c r="N57">
        <v>0</v>
      </c>
      <c r="O57">
        <v>20280</v>
      </c>
      <c r="R57">
        <v>369</v>
      </c>
      <c r="U57">
        <v>-292379.07</v>
      </c>
      <c r="V57">
        <v>1683662.57</v>
      </c>
      <c r="Y57">
        <v>311125.92</v>
      </c>
      <c r="AA57">
        <v>1951.42</v>
      </c>
      <c r="AC57">
        <v>813844.5</v>
      </c>
      <c r="AE57">
        <v>38700</v>
      </c>
      <c r="AF57">
        <v>890230.5</v>
      </c>
      <c r="AG57">
        <v>29108</v>
      </c>
      <c r="AI57">
        <v>325779.49</v>
      </c>
      <c r="AJ57">
        <v>93289.82</v>
      </c>
      <c r="AL57">
        <v>0.75</v>
      </c>
      <c r="AN57" s="59">
        <f t="shared" si="2"/>
        <v>925371.20000000007</v>
      </c>
      <c r="AO57" s="29">
        <f t="shared" si="3"/>
        <v>20649</v>
      </c>
      <c r="AP57" s="19">
        <f t="shared" si="4"/>
        <v>904722.20000000007</v>
      </c>
      <c r="AQ57" s="13">
        <f t="shared" si="5"/>
        <v>1165621.8399999999</v>
      </c>
      <c r="AR57" s="14">
        <f t="shared" si="7"/>
        <v>1338408.56</v>
      </c>
      <c r="AS57" s="24">
        <f t="shared" si="6"/>
        <v>-172786.7200000002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2592</v>
      </c>
      <c r="F58">
        <v>598528.04</v>
      </c>
      <c r="G58">
        <v>0</v>
      </c>
      <c r="H58">
        <v>169857.26</v>
      </c>
      <c r="J58">
        <v>-386208.74</v>
      </c>
      <c r="K58">
        <v>643036.55000000005</v>
      </c>
      <c r="N58">
        <v>0</v>
      </c>
      <c r="O58">
        <v>27480</v>
      </c>
      <c r="R58">
        <v>10378.58</v>
      </c>
      <c r="S58">
        <v>1671.51</v>
      </c>
      <c r="U58">
        <v>-67106.5</v>
      </c>
      <c r="V58">
        <v>1188971.67</v>
      </c>
      <c r="Y58">
        <v>541193.42000000004</v>
      </c>
      <c r="AA58">
        <v>2573.9</v>
      </c>
      <c r="AC58">
        <v>900292.4</v>
      </c>
      <c r="AE58">
        <v>7000</v>
      </c>
      <c r="AF58">
        <v>1003727.4</v>
      </c>
      <c r="AG58">
        <v>240</v>
      </c>
      <c r="AH58">
        <v>9404</v>
      </c>
      <c r="AI58">
        <v>510539.68</v>
      </c>
      <c r="AJ58">
        <v>63322.77</v>
      </c>
      <c r="AL58">
        <v>8.02</v>
      </c>
      <c r="AN58" s="59">
        <f t="shared" si="2"/>
        <v>768385.3</v>
      </c>
      <c r="AO58" s="29">
        <f t="shared" si="3"/>
        <v>37858.58</v>
      </c>
      <c r="AP58" s="19">
        <f t="shared" si="4"/>
        <v>730526.72000000009</v>
      </c>
      <c r="AQ58" s="13">
        <f t="shared" si="5"/>
        <v>1451059.7200000002</v>
      </c>
      <c r="AR58" s="14">
        <f t="shared" si="7"/>
        <v>1587241.87</v>
      </c>
      <c r="AS58" s="24">
        <f t="shared" si="6"/>
        <v>-136182.14999999991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2593</v>
      </c>
      <c r="F59">
        <v>361782.72</v>
      </c>
      <c r="G59">
        <v>0</v>
      </c>
      <c r="H59">
        <v>19042.259999999998</v>
      </c>
      <c r="J59">
        <v>193704.06</v>
      </c>
      <c r="K59">
        <v>66601.240000000005</v>
      </c>
      <c r="N59">
        <v>7500</v>
      </c>
      <c r="O59">
        <v>18274.3</v>
      </c>
      <c r="R59">
        <v>0</v>
      </c>
      <c r="U59">
        <v>-1644297.21</v>
      </c>
      <c r="V59">
        <v>2121250.9300000002</v>
      </c>
      <c r="X59">
        <v>261.89999999999998</v>
      </c>
      <c r="Y59">
        <v>397648.58</v>
      </c>
      <c r="Z59">
        <v>204000</v>
      </c>
      <c r="AA59">
        <v>191.79</v>
      </c>
      <c r="AC59">
        <v>401977.5</v>
      </c>
      <c r="AE59">
        <v>170816.26</v>
      </c>
      <c r="AF59">
        <v>582741.35</v>
      </c>
      <c r="AH59">
        <v>368</v>
      </c>
      <c r="AI59">
        <v>391000.92</v>
      </c>
      <c r="AJ59">
        <v>62048.84</v>
      </c>
      <c r="AL59">
        <v>334.66</v>
      </c>
      <c r="AN59" s="59">
        <f t="shared" si="2"/>
        <v>380824.98</v>
      </c>
      <c r="AO59" s="29">
        <f t="shared" si="3"/>
        <v>25774.3</v>
      </c>
      <c r="AP59" s="19">
        <f t="shared" si="4"/>
        <v>355050.68</v>
      </c>
      <c r="AQ59" s="13">
        <f t="shared" si="5"/>
        <v>1174896.03</v>
      </c>
      <c r="AR59" s="14">
        <f t="shared" si="7"/>
        <v>1036493.77</v>
      </c>
      <c r="AS59" s="24">
        <f t="shared" si="6"/>
        <v>138402.26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2594</v>
      </c>
      <c r="F60">
        <v>963163.8</v>
      </c>
      <c r="G60">
        <v>0</v>
      </c>
      <c r="H60">
        <v>473637.73</v>
      </c>
      <c r="J60">
        <v>8</v>
      </c>
      <c r="K60">
        <v>96873.25</v>
      </c>
      <c r="R60">
        <v>1090</v>
      </c>
      <c r="U60">
        <v>-326303.81</v>
      </c>
      <c r="V60">
        <v>1374864.38</v>
      </c>
      <c r="Y60">
        <v>582885.81000000006</v>
      </c>
      <c r="Z60">
        <v>533028</v>
      </c>
      <c r="AA60">
        <v>1317.23</v>
      </c>
      <c r="AC60">
        <v>823392.8</v>
      </c>
      <c r="AF60">
        <v>1051225.8</v>
      </c>
      <c r="AG60">
        <v>812</v>
      </c>
      <c r="AI60">
        <v>304745.68</v>
      </c>
      <c r="AJ60">
        <v>99808.15</v>
      </c>
      <c r="AN60" s="59">
        <f t="shared" si="2"/>
        <v>1436801.53</v>
      </c>
      <c r="AO60" s="29">
        <f t="shared" si="3"/>
        <v>1090</v>
      </c>
      <c r="AP60" s="19">
        <f t="shared" si="4"/>
        <v>1435711.53</v>
      </c>
      <c r="AQ60" s="13">
        <f t="shared" si="5"/>
        <v>1940623.84</v>
      </c>
      <c r="AR60" s="14">
        <f t="shared" si="7"/>
        <v>1456591.63</v>
      </c>
      <c r="AS60" s="24">
        <f t="shared" si="6"/>
        <v>484032.2100000002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2595</v>
      </c>
      <c r="F61">
        <v>738880.18</v>
      </c>
      <c r="G61">
        <v>0</v>
      </c>
      <c r="H61">
        <v>124186.5</v>
      </c>
      <c r="J61">
        <v>132635.01</v>
      </c>
      <c r="K61">
        <v>174280.51</v>
      </c>
      <c r="O61">
        <v>22780</v>
      </c>
      <c r="R61">
        <v>4965.24</v>
      </c>
      <c r="U61">
        <v>-1822940.01</v>
      </c>
      <c r="V61">
        <v>2680574.06</v>
      </c>
      <c r="Y61">
        <v>562385.52</v>
      </c>
      <c r="Z61">
        <v>816824</v>
      </c>
      <c r="AA61">
        <v>1918.41</v>
      </c>
      <c r="AC61">
        <v>939501.5</v>
      </c>
      <c r="AE61">
        <v>93800</v>
      </c>
      <c r="AF61">
        <v>1276260.5</v>
      </c>
      <c r="AG61">
        <v>4512</v>
      </c>
      <c r="AI61">
        <v>748629.09</v>
      </c>
      <c r="AJ61">
        <v>100424.93</v>
      </c>
      <c r="AL61">
        <v>0</v>
      </c>
      <c r="AN61" s="59">
        <f t="shared" si="2"/>
        <v>863066.68</v>
      </c>
      <c r="AO61" s="29">
        <f t="shared" si="3"/>
        <v>27745.239999999998</v>
      </c>
      <c r="AP61" s="19">
        <f t="shared" si="4"/>
        <v>835321.44000000006</v>
      </c>
      <c r="AQ61" s="13">
        <f t="shared" si="5"/>
        <v>2414429.4299999997</v>
      </c>
      <c r="AR61" s="14">
        <f t="shared" si="7"/>
        <v>2129826.52</v>
      </c>
      <c r="AS61" s="24">
        <f t="shared" si="6"/>
        <v>284602.90999999968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2596</v>
      </c>
      <c r="F62">
        <v>410302.14</v>
      </c>
      <c r="G62">
        <v>0</v>
      </c>
      <c r="H62">
        <v>310851.93</v>
      </c>
      <c r="J62">
        <v>957.1</v>
      </c>
      <c r="K62">
        <v>382969.16</v>
      </c>
      <c r="N62">
        <v>0</v>
      </c>
      <c r="O62">
        <v>0</v>
      </c>
      <c r="R62">
        <v>14034.75</v>
      </c>
      <c r="U62">
        <v>-1102207.52</v>
      </c>
      <c r="V62">
        <v>2191965</v>
      </c>
      <c r="Y62">
        <v>309988.39</v>
      </c>
      <c r="Z62">
        <v>390844</v>
      </c>
      <c r="AA62">
        <v>1886.42</v>
      </c>
      <c r="AC62">
        <v>776260</v>
      </c>
      <c r="AF62">
        <v>898653</v>
      </c>
      <c r="AG62">
        <v>1376</v>
      </c>
      <c r="AI62">
        <v>529747.56999999995</v>
      </c>
      <c r="AJ62">
        <v>47914.14</v>
      </c>
      <c r="AN62" s="59">
        <f t="shared" si="2"/>
        <v>721154.07000000007</v>
      </c>
      <c r="AO62" s="29">
        <f t="shared" si="3"/>
        <v>14034.75</v>
      </c>
      <c r="AP62" s="19">
        <f t="shared" si="4"/>
        <v>707119.32000000007</v>
      </c>
      <c r="AQ62" s="13">
        <f t="shared" si="5"/>
        <v>1478978.81</v>
      </c>
      <c r="AR62" s="14">
        <f t="shared" si="7"/>
        <v>1477690.7099999997</v>
      </c>
      <c r="AS62" s="24">
        <f t="shared" ref="AS62:AS119" si="8">AQ62-AR62</f>
        <v>1288.100000000326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2597</v>
      </c>
      <c r="F63">
        <v>1163396.1299999999</v>
      </c>
      <c r="G63">
        <v>0</v>
      </c>
      <c r="H63">
        <v>78177.56</v>
      </c>
      <c r="J63">
        <v>3286296.27</v>
      </c>
      <c r="K63">
        <v>381751.35</v>
      </c>
      <c r="N63">
        <v>0</v>
      </c>
      <c r="O63">
        <v>0</v>
      </c>
      <c r="R63">
        <v>271</v>
      </c>
      <c r="S63">
        <v>1800</v>
      </c>
      <c r="U63">
        <v>3865467.62</v>
      </c>
      <c r="V63">
        <v>1302561.3500000001</v>
      </c>
      <c r="X63">
        <v>3712.3</v>
      </c>
      <c r="Y63">
        <v>686072.93</v>
      </c>
      <c r="Z63">
        <v>220</v>
      </c>
      <c r="AA63">
        <v>2104.6799999999998</v>
      </c>
      <c r="AC63">
        <v>699772.5</v>
      </c>
      <c r="AE63">
        <v>198680</v>
      </c>
      <c r="AF63">
        <v>904586.5</v>
      </c>
      <c r="AI63">
        <v>782100.73</v>
      </c>
      <c r="AJ63">
        <v>164353.84</v>
      </c>
      <c r="AN63" s="59">
        <f t="shared" si="2"/>
        <v>1241573.69</v>
      </c>
      <c r="AO63" s="29">
        <f t="shared" si="3"/>
        <v>271</v>
      </c>
      <c r="AP63" s="19">
        <f t="shared" si="4"/>
        <v>1241302.69</v>
      </c>
      <c r="AQ63" s="13">
        <f t="shared" si="5"/>
        <v>1590562.4100000001</v>
      </c>
      <c r="AR63" s="14">
        <f t="shared" si="7"/>
        <v>1851041.07</v>
      </c>
      <c r="AS63" s="24">
        <f t="shared" si="8"/>
        <v>-260478.65999999992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2598</v>
      </c>
      <c r="F64">
        <v>256258.09</v>
      </c>
      <c r="G64">
        <v>0</v>
      </c>
      <c r="H64">
        <v>203732.22</v>
      </c>
      <c r="J64">
        <v>271442.31</v>
      </c>
      <c r="K64">
        <v>557217.74</v>
      </c>
      <c r="N64">
        <v>0</v>
      </c>
      <c r="O64">
        <v>7380</v>
      </c>
      <c r="Q64">
        <v>71993.47</v>
      </c>
      <c r="R64">
        <v>368.83</v>
      </c>
      <c r="U64">
        <v>-139529.48000000001</v>
      </c>
      <c r="V64">
        <v>1726865.73</v>
      </c>
      <c r="Y64">
        <v>387721.19</v>
      </c>
      <c r="Z64">
        <v>199510</v>
      </c>
      <c r="AA64">
        <v>1042.5</v>
      </c>
      <c r="AC64">
        <v>803123</v>
      </c>
      <c r="AE64">
        <v>100000</v>
      </c>
      <c r="AF64">
        <v>972771</v>
      </c>
      <c r="AG64">
        <v>19384</v>
      </c>
      <c r="AH64">
        <v>12766</v>
      </c>
      <c r="AI64">
        <v>786391.34</v>
      </c>
      <c r="AJ64">
        <v>78486.66</v>
      </c>
      <c r="AL64">
        <v>25.88</v>
      </c>
      <c r="AN64" s="59">
        <f t="shared" si="2"/>
        <v>459990.31</v>
      </c>
      <c r="AO64" s="29">
        <f t="shared" si="3"/>
        <v>79742.3</v>
      </c>
      <c r="AP64" s="19">
        <f t="shared" si="4"/>
        <v>380248.01</v>
      </c>
      <c r="AQ64" s="13">
        <f t="shared" si="5"/>
        <v>1491396.69</v>
      </c>
      <c r="AR64" s="14">
        <f t="shared" si="7"/>
        <v>1869824.8799999997</v>
      </c>
      <c r="AS64" s="24">
        <f t="shared" si="8"/>
        <v>-378428.18999999971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2599</v>
      </c>
      <c r="F65">
        <v>510770.67</v>
      </c>
      <c r="G65">
        <v>0</v>
      </c>
      <c r="H65">
        <v>315433.45</v>
      </c>
      <c r="J65">
        <v>114415.78</v>
      </c>
      <c r="K65">
        <v>443802.2</v>
      </c>
      <c r="N65">
        <v>0</v>
      </c>
      <c r="O65">
        <v>0</v>
      </c>
      <c r="R65">
        <v>0</v>
      </c>
      <c r="U65">
        <v>295224.2</v>
      </c>
      <c r="V65">
        <v>1340923.19</v>
      </c>
      <c r="Y65">
        <v>435867.08</v>
      </c>
      <c r="Z65">
        <v>121700</v>
      </c>
      <c r="AA65">
        <v>1476.45</v>
      </c>
      <c r="AC65">
        <v>662673.5</v>
      </c>
      <c r="AF65">
        <v>892039.5</v>
      </c>
      <c r="AG65">
        <v>31440</v>
      </c>
      <c r="AH65">
        <v>17184</v>
      </c>
      <c r="AI65">
        <v>447823.43</v>
      </c>
      <c r="AJ65">
        <v>84955.39</v>
      </c>
      <c r="AN65" s="59">
        <f t="shared" si="2"/>
        <v>826204.12</v>
      </c>
      <c r="AO65" s="29">
        <f t="shared" si="3"/>
        <v>0</v>
      </c>
      <c r="AP65" s="19">
        <f t="shared" si="4"/>
        <v>826204.12</v>
      </c>
      <c r="AQ65" s="13">
        <f t="shared" si="5"/>
        <v>1221717.03</v>
      </c>
      <c r="AR65" s="14">
        <f t="shared" si="7"/>
        <v>1473442.3199999998</v>
      </c>
      <c r="AS65" s="24">
        <f t="shared" si="8"/>
        <v>-251725.2899999998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2600</v>
      </c>
      <c r="F66">
        <v>563796.43999999994</v>
      </c>
      <c r="G66">
        <v>0</v>
      </c>
      <c r="H66">
        <v>180998.48</v>
      </c>
      <c r="J66">
        <v>138429.99</v>
      </c>
      <c r="K66">
        <v>301276.92</v>
      </c>
      <c r="O66">
        <v>10179.14</v>
      </c>
      <c r="R66">
        <v>5775</v>
      </c>
      <c r="S66">
        <v>418.8</v>
      </c>
      <c r="U66">
        <v>-9329.1</v>
      </c>
      <c r="V66">
        <v>1363793.05</v>
      </c>
      <c r="W66">
        <v>279.82</v>
      </c>
      <c r="Y66">
        <v>622042.99</v>
      </c>
      <c r="AA66">
        <v>608.64</v>
      </c>
      <c r="AC66">
        <v>1137020</v>
      </c>
      <c r="AE66">
        <v>36400</v>
      </c>
      <c r="AF66">
        <v>1212004</v>
      </c>
      <c r="AI66">
        <v>695406.33</v>
      </c>
      <c r="AJ66">
        <v>75276.179999999993</v>
      </c>
      <c r="AN66" s="59">
        <f t="shared" si="2"/>
        <v>744794.91999999993</v>
      </c>
      <c r="AO66" s="29">
        <f t="shared" si="3"/>
        <v>15954.14</v>
      </c>
      <c r="AP66" s="19">
        <f t="shared" si="4"/>
        <v>728840.77999999991</v>
      </c>
      <c r="AQ66" s="13">
        <f t="shared" si="5"/>
        <v>1796351.45</v>
      </c>
      <c r="AR66" s="14">
        <f t="shared" si="7"/>
        <v>1982686.51</v>
      </c>
      <c r="AS66" s="24">
        <f t="shared" si="8"/>
        <v>-186335.06000000006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2601</v>
      </c>
      <c r="F67">
        <v>383469.98</v>
      </c>
      <c r="G67">
        <v>10000</v>
      </c>
      <c r="H67">
        <v>70385.77</v>
      </c>
      <c r="J67">
        <v>1513737.28</v>
      </c>
      <c r="K67">
        <v>229637.97</v>
      </c>
      <c r="N67">
        <v>0</v>
      </c>
      <c r="O67">
        <v>16380</v>
      </c>
      <c r="R67">
        <v>294</v>
      </c>
      <c r="U67">
        <v>1766349.56</v>
      </c>
      <c r="V67">
        <v>464694.52</v>
      </c>
      <c r="Y67">
        <v>366150.99</v>
      </c>
      <c r="Z67">
        <v>62950</v>
      </c>
      <c r="AA67">
        <v>306.98</v>
      </c>
      <c r="AC67">
        <v>397883.98</v>
      </c>
      <c r="AE67">
        <v>4</v>
      </c>
      <c r="AF67">
        <v>458687.83</v>
      </c>
      <c r="AI67">
        <v>271992.59999999998</v>
      </c>
      <c r="AJ67">
        <v>137102.6</v>
      </c>
      <c r="AL67">
        <v>0</v>
      </c>
      <c r="AN67" s="59">
        <f t="shared" si="2"/>
        <v>463855.75</v>
      </c>
      <c r="AO67" s="29">
        <f t="shared" si="3"/>
        <v>16674</v>
      </c>
      <c r="AP67" s="19">
        <f t="shared" si="4"/>
        <v>447181.75</v>
      </c>
      <c r="AQ67" s="13">
        <f t="shared" si="5"/>
        <v>827295.95</v>
      </c>
      <c r="AR67" s="14">
        <f t="shared" si="7"/>
        <v>867783.02999999991</v>
      </c>
      <c r="AS67" s="24">
        <f t="shared" si="8"/>
        <v>-40487.079999999958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2602</v>
      </c>
      <c r="F68">
        <v>858866.87</v>
      </c>
      <c r="G68">
        <v>0</v>
      </c>
      <c r="H68">
        <v>213675.28</v>
      </c>
      <c r="J68">
        <v>712081.51</v>
      </c>
      <c r="K68">
        <v>276228.17</v>
      </c>
      <c r="R68">
        <v>1062</v>
      </c>
      <c r="U68">
        <v>1449305.95</v>
      </c>
      <c r="V68">
        <v>961521.58</v>
      </c>
      <c r="X68">
        <v>2468.5</v>
      </c>
      <c r="Y68">
        <v>359120.16</v>
      </c>
      <c r="AC68">
        <v>915954</v>
      </c>
      <c r="AF68">
        <v>1036315</v>
      </c>
      <c r="AG68">
        <v>7256</v>
      </c>
      <c r="AI68">
        <v>416633.45</v>
      </c>
      <c r="AJ68">
        <v>118375.91</v>
      </c>
      <c r="AL68">
        <v>50000</v>
      </c>
      <c r="AN68" s="59">
        <f t="shared" si="2"/>
        <v>1072542.1499999999</v>
      </c>
      <c r="AO68" s="29">
        <f t="shared" si="3"/>
        <v>1062</v>
      </c>
      <c r="AP68" s="19">
        <f t="shared" si="4"/>
        <v>1071480.1499999999</v>
      </c>
      <c r="AQ68" s="13">
        <f t="shared" si="5"/>
        <v>1277542.6599999999</v>
      </c>
      <c r="AR68" s="14">
        <f t="shared" ref="AR68:AR99" si="9">SUM(AF68:AM68)</f>
        <v>1628580.3599999999</v>
      </c>
      <c r="AS68" s="24">
        <f t="shared" si="8"/>
        <v>-351037.69999999995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2603</v>
      </c>
      <c r="F69">
        <v>2430985.9900000002</v>
      </c>
      <c r="G69">
        <v>0</v>
      </c>
      <c r="H69">
        <v>55975.38</v>
      </c>
      <c r="J69">
        <v>30481.63</v>
      </c>
      <c r="K69">
        <v>407691.77</v>
      </c>
      <c r="O69">
        <v>21180</v>
      </c>
      <c r="R69">
        <v>731</v>
      </c>
      <c r="U69">
        <v>978227.77</v>
      </c>
      <c r="V69">
        <v>2317512.06</v>
      </c>
      <c r="Y69">
        <v>346807.49</v>
      </c>
      <c r="AA69">
        <v>6646.66</v>
      </c>
      <c r="AC69">
        <v>611220.5</v>
      </c>
      <c r="AE69">
        <v>41400</v>
      </c>
      <c r="AF69">
        <v>762566.5</v>
      </c>
      <c r="AG69">
        <v>536</v>
      </c>
      <c r="AI69">
        <v>522243.42</v>
      </c>
      <c r="AJ69">
        <v>113244.79</v>
      </c>
      <c r="AN69" s="59">
        <f t="shared" ref="AN69:AN132" si="10">SUM(F69:I69)</f>
        <v>2486961.37</v>
      </c>
      <c r="AO69" s="29">
        <f t="shared" ref="AO69:AO132" si="11">SUM(N69:R69)</f>
        <v>21911</v>
      </c>
      <c r="AP69" s="19">
        <f t="shared" ref="AP69:AP132" si="12">AN69-AO69</f>
        <v>2465050.37</v>
      </c>
      <c r="AQ69" s="13">
        <f t="shared" ref="AQ69:AQ132" si="13">SUM(W69:AE69)</f>
        <v>1006074.6499999999</v>
      </c>
      <c r="AR69" s="14">
        <f t="shared" si="9"/>
        <v>1398590.71</v>
      </c>
      <c r="AS69" s="24">
        <f t="shared" si="8"/>
        <v>-392516.06000000006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2604</v>
      </c>
      <c r="F70">
        <v>494116.11</v>
      </c>
      <c r="G70">
        <v>0</v>
      </c>
      <c r="H70">
        <v>71424.509999999995</v>
      </c>
      <c r="J70">
        <v>349803.69</v>
      </c>
      <c r="K70">
        <v>183805.96</v>
      </c>
      <c r="N70">
        <v>0</v>
      </c>
      <c r="O70">
        <v>21381.3</v>
      </c>
      <c r="R70">
        <v>464.6</v>
      </c>
      <c r="U70">
        <v>-1397019.31</v>
      </c>
      <c r="V70">
        <v>2233839.69</v>
      </c>
      <c r="Y70">
        <v>461369.72</v>
      </c>
      <c r="Z70">
        <v>288250</v>
      </c>
      <c r="AA70">
        <v>1273.6600000000001</v>
      </c>
      <c r="AC70">
        <v>754460.4</v>
      </c>
      <c r="AE70">
        <v>32198</v>
      </c>
      <c r="AF70">
        <v>845038.57</v>
      </c>
      <c r="AG70">
        <v>856</v>
      </c>
      <c r="AI70">
        <v>351416.26</v>
      </c>
      <c r="AJ70">
        <v>99756.96</v>
      </c>
      <c r="AN70" s="59">
        <f t="shared" si="10"/>
        <v>565540.62</v>
      </c>
      <c r="AO70" s="29">
        <f t="shared" si="11"/>
        <v>21845.899999999998</v>
      </c>
      <c r="AP70" s="19">
        <f t="shared" si="12"/>
        <v>543694.72</v>
      </c>
      <c r="AQ70" s="13">
        <f t="shared" si="13"/>
        <v>1537551.78</v>
      </c>
      <c r="AR70" s="14">
        <f t="shared" si="9"/>
        <v>1297067.79</v>
      </c>
      <c r="AS70" s="24">
        <f t="shared" si="8"/>
        <v>240483.99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2605</v>
      </c>
      <c r="F71">
        <v>535484.5</v>
      </c>
      <c r="G71">
        <v>0</v>
      </c>
      <c r="H71">
        <v>125804.51</v>
      </c>
      <c r="J71">
        <v>-412930.79</v>
      </c>
      <c r="K71">
        <v>417850.05</v>
      </c>
      <c r="R71">
        <v>0</v>
      </c>
      <c r="U71">
        <v>-1896304.03</v>
      </c>
      <c r="V71">
        <v>2560558.21</v>
      </c>
      <c r="Y71">
        <v>369140.17</v>
      </c>
      <c r="Z71">
        <v>131824</v>
      </c>
      <c r="AA71">
        <v>1951.82</v>
      </c>
      <c r="AC71">
        <v>501253.8</v>
      </c>
      <c r="AF71">
        <v>640690.80000000005</v>
      </c>
      <c r="AH71">
        <v>3000</v>
      </c>
      <c r="AI71">
        <v>250506.15</v>
      </c>
      <c r="AJ71">
        <v>108018.75</v>
      </c>
      <c r="AN71" s="59">
        <f t="shared" si="10"/>
        <v>661289.01</v>
      </c>
      <c r="AO71" s="29">
        <f t="shared" si="11"/>
        <v>0</v>
      </c>
      <c r="AP71" s="19">
        <f t="shared" si="12"/>
        <v>661289.01</v>
      </c>
      <c r="AQ71" s="13">
        <f t="shared" si="13"/>
        <v>1004169.79</v>
      </c>
      <c r="AR71" s="14">
        <f t="shared" si="9"/>
        <v>1002215.7000000001</v>
      </c>
      <c r="AS71" s="24">
        <f t="shared" si="8"/>
        <v>1954.0899999999674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2606</v>
      </c>
      <c r="F72">
        <v>467453.93</v>
      </c>
      <c r="G72">
        <v>0</v>
      </c>
      <c r="H72">
        <v>233149.05</v>
      </c>
      <c r="J72">
        <v>13312.8</v>
      </c>
      <c r="K72">
        <v>265594.87</v>
      </c>
      <c r="O72">
        <v>33163</v>
      </c>
      <c r="R72">
        <v>541</v>
      </c>
      <c r="U72">
        <v>-1271757.73</v>
      </c>
      <c r="V72">
        <v>1431387.54</v>
      </c>
      <c r="Y72">
        <v>722847.8</v>
      </c>
      <c r="Z72">
        <v>591400</v>
      </c>
      <c r="AA72">
        <v>34.04</v>
      </c>
      <c r="AC72">
        <v>1032837</v>
      </c>
      <c r="AF72">
        <v>1103264</v>
      </c>
      <c r="AH72">
        <v>82679.5</v>
      </c>
      <c r="AI72">
        <v>331801.5</v>
      </c>
      <c r="AJ72">
        <v>43197</v>
      </c>
      <c r="AN72" s="59">
        <f t="shared" si="10"/>
        <v>700602.98</v>
      </c>
      <c r="AO72" s="29">
        <f t="shared" si="11"/>
        <v>33704</v>
      </c>
      <c r="AP72" s="19">
        <f t="shared" si="12"/>
        <v>666898.98</v>
      </c>
      <c r="AQ72" s="13">
        <f t="shared" si="13"/>
        <v>2347118.84</v>
      </c>
      <c r="AR72" s="14">
        <f t="shared" si="9"/>
        <v>1560942</v>
      </c>
      <c r="AS72" s="24">
        <f t="shared" si="8"/>
        <v>786176.83999999985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2607</v>
      </c>
      <c r="F73">
        <v>254444.2</v>
      </c>
      <c r="G73">
        <v>0</v>
      </c>
      <c r="H73">
        <v>194831.6</v>
      </c>
      <c r="J73">
        <v>-41747.65</v>
      </c>
      <c r="K73">
        <v>879935.94</v>
      </c>
      <c r="O73">
        <v>17544</v>
      </c>
      <c r="R73">
        <v>0</v>
      </c>
      <c r="U73">
        <v>-548749.31000000006</v>
      </c>
      <c r="V73">
        <v>2041384.85</v>
      </c>
      <c r="Y73">
        <v>536936.51</v>
      </c>
      <c r="AA73">
        <v>1532.44</v>
      </c>
      <c r="AC73">
        <v>1102430</v>
      </c>
      <c r="AE73">
        <v>73200</v>
      </c>
      <c r="AF73">
        <v>1269438.3799999999</v>
      </c>
      <c r="AI73">
        <v>421429.86</v>
      </c>
      <c r="AJ73">
        <v>245946.16</v>
      </c>
      <c r="AN73" s="59">
        <f t="shared" si="10"/>
        <v>449275.80000000005</v>
      </c>
      <c r="AO73" s="29">
        <f t="shared" si="11"/>
        <v>17544</v>
      </c>
      <c r="AP73" s="19">
        <f t="shared" si="12"/>
        <v>431731.80000000005</v>
      </c>
      <c r="AQ73" s="13">
        <f t="shared" si="13"/>
        <v>1714098.95</v>
      </c>
      <c r="AR73" s="14">
        <f t="shared" si="9"/>
        <v>1936814.3999999997</v>
      </c>
      <c r="AS73" s="24">
        <f t="shared" si="8"/>
        <v>-222715.44999999972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2608</v>
      </c>
      <c r="F74">
        <v>297821.42</v>
      </c>
      <c r="G74">
        <v>0</v>
      </c>
      <c r="H74">
        <v>63147.5</v>
      </c>
      <c r="J74">
        <v>250287.88</v>
      </c>
      <c r="K74">
        <v>264931.90999999997</v>
      </c>
      <c r="U74">
        <v>-236341.17</v>
      </c>
      <c r="V74">
        <v>1173118.8999999999</v>
      </c>
      <c r="Y74">
        <v>511075.57</v>
      </c>
      <c r="AA74">
        <v>778.7</v>
      </c>
      <c r="AC74">
        <v>715440</v>
      </c>
      <c r="AE74">
        <v>65400</v>
      </c>
      <c r="AF74">
        <v>878245</v>
      </c>
      <c r="AH74">
        <v>480</v>
      </c>
      <c r="AI74">
        <v>391536.35</v>
      </c>
      <c r="AJ74">
        <v>83021.94</v>
      </c>
      <c r="AN74" s="59">
        <f t="shared" si="10"/>
        <v>360968.92</v>
      </c>
      <c r="AO74" s="29">
        <f t="shared" si="11"/>
        <v>0</v>
      </c>
      <c r="AP74" s="19">
        <f t="shared" si="12"/>
        <v>360968.92</v>
      </c>
      <c r="AQ74" s="13">
        <f t="shared" si="13"/>
        <v>1292694.27</v>
      </c>
      <c r="AR74" s="14">
        <f t="shared" si="9"/>
        <v>1353283.29</v>
      </c>
      <c r="AS74" s="24">
        <f t="shared" si="8"/>
        <v>-60589.020000000019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2609</v>
      </c>
      <c r="F75">
        <v>1986768.57</v>
      </c>
      <c r="G75">
        <v>0</v>
      </c>
      <c r="H75">
        <v>66581.69</v>
      </c>
      <c r="J75">
        <v>152946.32999999999</v>
      </c>
      <c r="K75">
        <v>357547.13</v>
      </c>
      <c r="R75">
        <v>0</v>
      </c>
      <c r="U75">
        <v>-166736.42000000001</v>
      </c>
      <c r="V75">
        <v>1745362.84</v>
      </c>
      <c r="Y75">
        <v>1901818.18</v>
      </c>
      <c r="Z75">
        <v>120000</v>
      </c>
      <c r="AA75">
        <v>3225.61</v>
      </c>
      <c r="AC75">
        <v>1160400</v>
      </c>
      <c r="AE75">
        <v>419400</v>
      </c>
      <c r="AF75">
        <v>1303397</v>
      </c>
      <c r="AG75">
        <v>6480</v>
      </c>
      <c r="AH75">
        <v>18496</v>
      </c>
      <c r="AI75">
        <v>722121.79</v>
      </c>
      <c r="AJ75">
        <v>219131.7</v>
      </c>
      <c r="AL75">
        <v>350000</v>
      </c>
      <c r="AN75" s="59">
        <f t="shared" si="10"/>
        <v>2053350.26</v>
      </c>
      <c r="AO75" s="29">
        <f t="shared" si="11"/>
        <v>0</v>
      </c>
      <c r="AP75" s="19">
        <f t="shared" si="12"/>
        <v>2053350.26</v>
      </c>
      <c r="AQ75" s="13">
        <f t="shared" si="13"/>
        <v>3604843.79</v>
      </c>
      <c r="AR75" s="14">
        <f t="shared" si="9"/>
        <v>2619626.4900000002</v>
      </c>
      <c r="AS75" s="24">
        <f t="shared" si="8"/>
        <v>985217.29999999981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2610</v>
      </c>
      <c r="F76">
        <v>806467.93</v>
      </c>
      <c r="G76">
        <v>68835.740000000005</v>
      </c>
      <c r="H76">
        <v>46201.5</v>
      </c>
      <c r="J76">
        <v>65739.3</v>
      </c>
      <c r="K76">
        <v>299661.51</v>
      </c>
      <c r="O76">
        <v>32809.33</v>
      </c>
      <c r="Q76">
        <v>35000</v>
      </c>
      <c r="R76">
        <v>6366.64</v>
      </c>
      <c r="U76">
        <v>-655779.18000000005</v>
      </c>
      <c r="V76">
        <v>1851699.47</v>
      </c>
      <c r="Y76">
        <v>479573.05</v>
      </c>
      <c r="AA76">
        <v>2168.63</v>
      </c>
      <c r="AC76">
        <v>1437660</v>
      </c>
      <c r="AE76">
        <v>113288</v>
      </c>
      <c r="AF76">
        <v>1580040</v>
      </c>
      <c r="AH76">
        <v>10872</v>
      </c>
      <c r="AI76">
        <v>331722.48</v>
      </c>
      <c r="AJ76">
        <v>43021.48</v>
      </c>
      <c r="AL76">
        <v>50224</v>
      </c>
      <c r="AN76" s="59">
        <f t="shared" si="10"/>
        <v>921505.17</v>
      </c>
      <c r="AO76" s="29">
        <f t="shared" si="11"/>
        <v>74175.97</v>
      </c>
      <c r="AP76" s="19">
        <f t="shared" si="12"/>
        <v>847329.20000000007</v>
      </c>
      <c r="AQ76" s="13">
        <f t="shared" si="13"/>
        <v>2032689.68</v>
      </c>
      <c r="AR76" s="14">
        <f t="shared" si="9"/>
        <v>2015879.96</v>
      </c>
      <c r="AS76" s="24">
        <f t="shared" si="8"/>
        <v>16809.719999999972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2611</v>
      </c>
      <c r="F77">
        <v>96785.29</v>
      </c>
      <c r="G77">
        <v>31270.13</v>
      </c>
      <c r="H77">
        <v>85759.38</v>
      </c>
      <c r="J77">
        <v>410955.08</v>
      </c>
      <c r="K77">
        <v>484266.6</v>
      </c>
      <c r="O77">
        <v>7150</v>
      </c>
      <c r="R77">
        <v>300.79000000000002</v>
      </c>
      <c r="U77">
        <v>240100.27</v>
      </c>
      <c r="V77">
        <v>1211766.1200000001</v>
      </c>
      <c r="Y77">
        <v>322555.11</v>
      </c>
      <c r="Z77">
        <v>59980</v>
      </c>
      <c r="AA77">
        <v>1408.79</v>
      </c>
      <c r="AC77">
        <v>962040</v>
      </c>
      <c r="AE77">
        <v>30000</v>
      </c>
      <c r="AF77">
        <v>1132885</v>
      </c>
      <c r="AG77">
        <v>816</v>
      </c>
      <c r="AH77">
        <v>1632</v>
      </c>
      <c r="AI77">
        <v>578657.6</v>
      </c>
      <c r="AJ77">
        <v>12274</v>
      </c>
      <c r="AN77" s="59">
        <f t="shared" si="10"/>
        <v>213814.8</v>
      </c>
      <c r="AO77" s="29">
        <f t="shared" si="11"/>
        <v>7450.79</v>
      </c>
      <c r="AP77" s="19">
        <f t="shared" si="12"/>
        <v>206364.00999999998</v>
      </c>
      <c r="AQ77" s="13">
        <f t="shared" si="13"/>
        <v>1375983.9</v>
      </c>
      <c r="AR77" s="14">
        <f t="shared" si="9"/>
        <v>1726264.6</v>
      </c>
      <c r="AS77" s="24">
        <f t="shared" si="8"/>
        <v>-350280.70000000019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2612</v>
      </c>
      <c r="F78">
        <v>527239.14</v>
      </c>
      <c r="G78">
        <v>0</v>
      </c>
      <c r="H78">
        <v>20478.32</v>
      </c>
      <c r="J78">
        <v>4</v>
      </c>
      <c r="K78">
        <v>300975.68</v>
      </c>
      <c r="O78">
        <v>82085.05</v>
      </c>
      <c r="Q78">
        <v>75000</v>
      </c>
      <c r="R78">
        <v>368</v>
      </c>
      <c r="U78">
        <v>-971382.5</v>
      </c>
      <c r="V78">
        <v>1379368.14</v>
      </c>
      <c r="Y78">
        <v>928307.44</v>
      </c>
      <c r="Z78">
        <v>593288</v>
      </c>
      <c r="AA78">
        <v>50.05</v>
      </c>
      <c r="AC78">
        <v>719920</v>
      </c>
      <c r="AE78">
        <v>382200</v>
      </c>
      <c r="AF78">
        <v>935144</v>
      </c>
      <c r="AH78">
        <v>4244</v>
      </c>
      <c r="AI78">
        <v>1274732.32</v>
      </c>
      <c r="AJ78">
        <v>76386.720000000001</v>
      </c>
      <c r="AL78">
        <v>50000</v>
      </c>
      <c r="AN78" s="59">
        <f t="shared" si="10"/>
        <v>547717.46</v>
      </c>
      <c r="AO78" s="29">
        <f t="shared" si="11"/>
        <v>157453.04999999999</v>
      </c>
      <c r="AP78" s="19">
        <f t="shared" si="12"/>
        <v>390264.41</v>
      </c>
      <c r="AQ78" s="13">
        <f t="shared" si="13"/>
        <v>2623765.4900000002</v>
      </c>
      <c r="AR78" s="14">
        <f t="shared" si="9"/>
        <v>2340507.0400000005</v>
      </c>
      <c r="AS78" s="24">
        <f t="shared" si="8"/>
        <v>283258.44999999972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2613</v>
      </c>
      <c r="F79">
        <v>257935.83</v>
      </c>
      <c r="G79">
        <v>0</v>
      </c>
      <c r="H79">
        <v>8000</v>
      </c>
      <c r="J79">
        <v>38714.83</v>
      </c>
      <c r="K79">
        <v>323651.63</v>
      </c>
      <c r="O79">
        <v>22800</v>
      </c>
      <c r="Q79">
        <v>129360</v>
      </c>
      <c r="T79">
        <v>60017.65</v>
      </c>
      <c r="U79">
        <v>-924734.44</v>
      </c>
      <c r="V79">
        <v>1583723.57</v>
      </c>
      <c r="Y79">
        <v>307244.53000000003</v>
      </c>
      <c r="AA79">
        <v>223.47</v>
      </c>
      <c r="AC79">
        <v>696780</v>
      </c>
      <c r="AE79">
        <v>82200</v>
      </c>
      <c r="AF79">
        <v>931951</v>
      </c>
      <c r="AH79">
        <v>3786</v>
      </c>
      <c r="AI79">
        <v>332540.57</v>
      </c>
      <c r="AJ79">
        <v>61034.92</v>
      </c>
      <c r="AN79" s="59">
        <f t="shared" si="10"/>
        <v>265935.82999999996</v>
      </c>
      <c r="AO79" s="29">
        <f t="shared" si="11"/>
        <v>152160</v>
      </c>
      <c r="AP79" s="19">
        <f t="shared" si="12"/>
        <v>113775.82999999996</v>
      </c>
      <c r="AQ79" s="13">
        <f t="shared" si="13"/>
        <v>1086448</v>
      </c>
      <c r="AR79" s="14">
        <f t="shared" si="9"/>
        <v>1329312.49</v>
      </c>
      <c r="AS79" s="24">
        <f t="shared" si="8"/>
        <v>-242864.49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2614</v>
      </c>
      <c r="F80">
        <v>271741.06</v>
      </c>
      <c r="G80">
        <v>0</v>
      </c>
      <c r="H80">
        <v>38599.550000000003</v>
      </c>
      <c r="J80">
        <v>2</v>
      </c>
      <c r="K80">
        <v>142060.9</v>
      </c>
      <c r="N80">
        <v>6500</v>
      </c>
      <c r="O80">
        <v>0</v>
      </c>
      <c r="R80">
        <v>3314.89</v>
      </c>
      <c r="U80">
        <v>-45258.1</v>
      </c>
      <c r="V80">
        <v>378255.64</v>
      </c>
      <c r="Y80">
        <v>529246.61</v>
      </c>
      <c r="AA80">
        <v>703.53</v>
      </c>
      <c r="AC80">
        <v>975466</v>
      </c>
      <c r="AE80">
        <v>135600</v>
      </c>
      <c r="AF80">
        <v>757675</v>
      </c>
      <c r="AH80">
        <v>8272</v>
      </c>
      <c r="AI80">
        <v>730698.27</v>
      </c>
      <c r="AJ80">
        <v>34779.79</v>
      </c>
      <c r="AN80" s="59">
        <f t="shared" si="10"/>
        <v>310340.61</v>
      </c>
      <c r="AO80" s="29">
        <f t="shared" si="11"/>
        <v>9814.89</v>
      </c>
      <c r="AP80" s="19">
        <f t="shared" si="12"/>
        <v>300525.71999999997</v>
      </c>
      <c r="AQ80" s="13">
        <f t="shared" si="13"/>
        <v>1641016.1400000001</v>
      </c>
      <c r="AR80" s="14">
        <f t="shared" si="9"/>
        <v>1531425.06</v>
      </c>
      <c r="AS80" s="24">
        <f t="shared" si="8"/>
        <v>109591.08000000007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2615</v>
      </c>
      <c r="F81">
        <v>764474.47</v>
      </c>
      <c r="G81">
        <v>4100</v>
      </c>
      <c r="H81">
        <v>114460.68</v>
      </c>
      <c r="J81">
        <v>-5654.02</v>
      </c>
      <c r="K81">
        <v>557301.27</v>
      </c>
      <c r="O81">
        <v>15811</v>
      </c>
      <c r="R81">
        <v>1066</v>
      </c>
      <c r="U81">
        <v>435177.71</v>
      </c>
      <c r="V81">
        <v>646396.12</v>
      </c>
      <c r="Y81">
        <v>287700.36</v>
      </c>
      <c r="Z81">
        <v>375912</v>
      </c>
      <c r="AA81">
        <v>2392.46</v>
      </c>
      <c r="AC81">
        <v>284220</v>
      </c>
      <c r="AF81">
        <v>415921</v>
      </c>
      <c r="AG81">
        <v>5608</v>
      </c>
      <c r="AI81">
        <v>174845.08</v>
      </c>
      <c r="AJ81">
        <v>17619.169999999998</v>
      </c>
      <c r="AN81" s="59">
        <f t="shared" si="10"/>
        <v>883035.14999999991</v>
      </c>
      <c r="AO81" s="29">
        <f t="shared" si="11"/>
        <v>16877</v>
      </c>
      <c r="AP81" s="19">
        <f t="shared" si="12"/>
        <v>866158.14999999991</v>
      </c>
      <c r="AQ81" s="13">
        <f t="shared" si="13"/>
        <v>950224.82</v>
      </c>
      <c r="AR81" s="14">
        <f t="shared" si="9"/>
        <v>613993.25</v>
      </c>
      <c r="AS81" s="24">
        <f t="shared" si="8"/>
        <v>336231.56999999995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2616</v>
      </c>
      <c r="F82">
        <v>499218.1</v>
      </c>
      <c r="G82">
        <v>0</v>
      </c>
      <c r="H82">
        <v>55139.79</v>
      </c>
      <c r="J82">
        <v>2022962.2</v>
      </c>
      <c r="K82">
        <v>166335.01999999999</v>
      </c>
      <c r="O82">
        <v>16500</v>
      </c>
      <c r="R82">
        <v>736</v>
      </c>
      <c r="U82">
        <v>-464391.74</v>
      </c>
      <c r="V82">
        <v>3382854.97</v>
      </c>
      <c r="Y82">
        <v>490406.97</v>
      </c>
      <c r="Z82">
        <v>100000</v>
      </c>
      <c r="AA82">
        <v>1401.6</v>
      </c>
      <c r="AC82">
        <v>582740</v>
      </c>
      <c r="AE82">
        <v>48800</v>
      </c>
      <c r="AF82">
        <v>732024.55</v>
      </c>
      <c r="AG82">
        <v>8780</v>
      </c>
      <c r="AH82">
        <v>7820</v>
      </c>
      <c r="AI82">
        <v>540470.15</v>
      </c>
      <c r="AJ82">
        <v>126297.99</v>
      </c>
      <c r="AN82" s="59">
        <f t="shared" si="10"/>
        <v>554357.89</v>
      </c>
      <c r="AO82" s="29">
        <f t="shared" si="11"/>
        <v>17236</v>
      </c>
      <c r="AP82" s="19">
        <f t="shared" si="12"/>
        <v>537121.89</v>
      </c>
      <c r="AQ82" s="13">
        <f t="shared" si="13"/>
        <v>1223348.5699999998</v>
      </c>
      <c r="AR82" s="14">
        <f t="shared" si="9"/>
        <v>1415392.6900000002</v>
      </c>
      <c r="AS82" s="24">
        <f t="shared" si="8"/>
        <v>-192044.12000000034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2617</v>
      </c>
      <c r="F83">
        <v>255148.71</v>
      </c>
      <c r="G83">
        <v>0</v>
      </c>
      <c r="H83">
        <v>18150.3</v>
      </c>
      <c r="J83">
        <v>311149.40999999997</v>
      </c>
      <c r="K83">
        <v>189899.07</v>
      </c>
      <c r="N83">
        <v>6000</v>
      </c>
      <c r="O83">
        <v>5940</v>
      </c>
      <c r="R83">
        <v>1042</v>
      </c>
      <c r="U83">
        <v>-253911.42</v>
      </c>
      <c r="V83">
        <v>1045747.78</v>
      </c>
      <c r="Y83">
        <v>319021.17</v>
      </c>
      <c r="AA83">
        <v>539.15</v>
      </c>
      <c r="AC83">
        <v>359050</v>
      </c>
      <c r="AE83">
        <v>277440</v>
      </c>
      <c r="AF83">
        <v>523928.06</v>
      </c>
      <c r="AG83">
        <v>8768</v>
      </c>
      <c r="AI83">
        <v>373712.55</v>
      </c>
      <c r="AJ83">
        <v>80112.58</v>
      </c>
      <c r="AN83" s="59">
        <f t="shared" si="10"/>
        <v>273299.01</v>
      </c>
      <c r="AO83" s="29">
        <f t="shared" si="11"/>
        <v>12982</v>
      </c>
      <c r="AP83" s="19">
        <f t="shared" si="12"/>
        <v>260317.01</v>
      </c>
      <c r="AQ83" s="13">
        <f t="shared" si="13"/>
        <v>956050.32000000007</v>
      </c>
      <c r="AR83" s="14">
        <f t="shared" si="9"/>
        <v>986521.19000000006</v>
      </c>
      <c r="AS83" s="24">
        <f t="shared" si="8"/>
        <v>-30470.869999999995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2618</v>
      </c>
      <c r="F84">
        <v>156195.26999999999</v>
      </c>
      <c r="G84">
        <v>0</v>
      </c>
      <c r="H84">
        <v>170481.18</v>
      </c>
      <c r="J84">
        <v>14385.03</v>
      </c>
      <c r="K84">
        <v>412550.74</v>
      </c>
      <c r="N84">
        <v>6000</v>
      </c>
      <c r="O84">
        <v>3600</v>
      </c>
      <c r="R84">
        <v>3130.44</v>
      </c>
      <c r="U84">
        <v>219536.71</v>
      </c>
      <c r="V84">
        <v>353356.72</v>
      </c>
      <c r="W84">
        <v>5</v>
      </c>
      <c r="Y84">
        <v>578735.86</v>
      </c>
      <c r="Z84">
        <v>100150</v>
      </c>
      <c r="AA84">
        <v>279.07</v>
      </c>
      <c r="AC84">
        <v>980184.7</v>
      </c>
      <c r="AD84">
        <v>1509</v>
      </c>
      <c r="AE84">
        <v>42800</v>
      </c>
      <c r="AF84">
        <v>1136654.7</v>
      </c>
      <c r="AG84">
        <v>1500</v>
      </c>
      <c r="AH84">
        <v>14528</v>
      </c>
      <c r="AI84">
        <v>363066.39</v>
      </c>
      <c r="AJ84">
        <v>19926.189999999999</v>
      </c>
      <c r="AN84" s="59">
        <f t="shared" si="10"/>
        <v>326676.44999999995</v>
      </c>
      <c r="AO84" s="29">
        <f t="shared" si="11"/>
        <v>12730.44</v>
      </c>
      <c r="AP84" s="19">
        <f t="shared" si="12"/>
        <v>313946.00999999995</v>
      </c>
      <c r="AQ84" s="13">
        <f t="shared" si="13"/>
        <v>1703663.63</v>
      </c>
      <c r="AR84" s="14">
        <f t="shared" si="9"/>
        <v>1535675.2799999998</v>
      </c>
      <c r="AS84" s="24">
        <f t="shared" si="8"/>
        <v>167988.35000000009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2619</v>
      </c>
      <c r="F85">
        <v>191635</v>
      </c>
      <c r="G85">
        <v>39200</v>
      </c>
      <c r="H85">
        <v>69752.399999999994</v>
      </c>
      <c r="J85">
        <v>521919.26</v>
      </c>
      <c r="K85">
        <v>4327.37</v>
      </c>
      <c r="N85">
        <v>6000</v>
      </c>
      <c r="O85">
        <v>16080</v>
      </c>
      <c r="R85">
        <v>479.79</v>
      </c>
      <c r="U85">
        <v>314395.64</v>
      </c>
      <c r="V85">
        <v>628012.71</v>
      </c>
      <c r="Y85">
        <v>226724.55</v>
      </c>
      <c r="AA85">
        <v>693.62</v>
      </c>
      <c r="AC85">
        <v>333789</v>
      </c>
      <c r="AE85">
        <v>196792</v>
      </c>
      <c r="AF85">
        <v>445166.63</v>
      </c>
      <c r="AH85">
        <v>8999</v>
      </c>
      <c r="AI85">
        <v>372220.13</v>
      </c>
      <c r="AJ85">
        <v>69747.520000000004</v>
      </c>
      <c r="AN85" s="59">
        <f t="shared" si="10"/>
        <v>300587.40000000002</v>
      </c>
      <c r="AO85" s="29">
        <f t="shared" si="11"/>
        <v>22559.79</v>
      </c>
      <c r="AP85" s="19">
        <f t="shared" si="12"/>
        <v>278027.61000000004</v>
      </c>
      <c r="AQ85" s="13">
        <f t="shared" si="13"/>
        <v>757999.16999999993</v>
      </c>
      <c r="AR85" s="14">
        <f t="shared" si="9"/>
        <v>896133.28</v>
      </c>
      <c r="AS85" s="24">
        <f t="shared" si="8"/>
        <v>-138134.1100000001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2620</v>
      </c>
      <c r="F86">
        <v>155512.63</v>
      </c>
      <c r="G86">
        <v>0</v>
      </c>
      <c r="H86">
        <v>86471.45</v>
      </c>
      <c r="J86">
        <v>3</v>
      </c>
      <c r="K86">
        <v>436988.64</v>
      </c>
      <c r="N86">
        <v>6000</v>
      </c>
      <c r="O86">
        <v>9240</v>
      </c>
      <c r="R86">
        <v>559</v>
      </c>
      <c r="U86">
        <v>284353.7</v>
      </c>
      <c r="V86">
        <v>573056.03</v>
      </c>
      <c r="X86">
        <v>217.3</v>
      </c>
      <c r="Y86">
        <v>279406.69</v>
      </c>
      <c r="AC86">
        <v>1057140</v>
      </c>
      <c r="AE86">
        <v>309837.8</v>
      </c>
      <c r="AF86">
        <v>1246143</v>
      </c>
      <c r="AG86">
        <v>2064</v>
      </c>
      <c r="AI86">
        <v>371825</v>
      </c>
      <c r="AJ86">
        <v>110802.8</v>
      </c>
      <c r="AL86">
        <v>110000</v>
      </c>
      <c r="AN86" s="59">
        <f t="shared" si="10"/>
        <v>241984.08000000002</v>
      </c>
      <c r="AO86" s="29">
        <f t="shared" si="11"/>
        <v>15799</v>
      </c>
      <c r="AP86" s="19">
        <f t="shared" si="12"/>
        <v>226185.08000000002</v>
      </c>
      <c r="AQ86" s="13">
        <f t="shared" si="13"/>
        <v>1646601.79</v>
      </c>
      <c r="AR86" s="14">
        <f t="shared" si="9"/>
        <v>1840834.8</v>
      </c>
      <c r="AS86" s="24">
        <f t="shared" si="8"/>
        <v>-194233.01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2621</v>
      </c>
      <c r="F87">
        <v>34835.26</v>
      </c>
      <c r="G87">
        <v>0</v>
      </c>
      <c r="H87">
        <v>30906.22</v>
      </c>
      <c r="J87">
        <v>986146.76</v>
      </c>
      <c r="K87">
        <v>98747.45</v>
      </c>
      <c r="N87">
        <v>5600</v>
      </c>
      <c r="O87">
        <v>3600</v>
      </c>
      <c r="R87">
        <v>406</v>
      </c>
      <c r="U87">
        <v>-772030.89</v>
      </c>
      <c r="V87">
        <v>1997218.5</v>
      </c>
      <c r="Y87">
        <v>287079.40000000002</v>
      </c>
      <c r="AA87">
        <v>60.52</v>
      </c>
      <c r="AC87">
        <v>792420</v>
      </c>
      <c r="AE87">
        <v>42200</v>
      </c>
      <c r="AF87">
        <v>877316</v>
      </c>
      <c r="AG87">
        <v>5224</v>
      </c>
      <c r="AI87">
        <v>222095.94</v>
      </c>
      <c r="AJ87">
        <v>101281.9</v>
      </c>
      <c r="AN87" s="59">
        <f t="shared" si="10"/>
        <v>65741.48000000001</v>
      </c>
      <c r="AO87" s="29">
        <f t="shared" si="11"/>
        <v>9606</v>
      </c>
      <c r="AP87" s="19">
        <f t="shared" si="12"/>
        <v>56135.48000000001</v>
      </c>
      <c r="AQ87" s="13">
        <f t="shared" si="13"/>
        <v>1121759.92</v>
      </c>
      <c r="AR87" s="14">
        <f t="shared" si="9"/>
        <v>1205917.8399999999</v>
      </c>
      <c r="AS87" s="24">
        <f t="shared" si="8"/>
        <v>-84157.919999999925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2622</v>
      </c>
      <c r="F88">
        <v>128323.98</v>
      </c>
      <c r="G88">
        <v>8628</v>
      </c>
      <c r="H88">
        <v>163482.13</v>
      </c>
      <c r="J88">
        <v>2894653.25</v>
      </c>
      <c r="K88">
        <v>94214.69</v>
      </c>
      <c r="N88">
        <v>6000</v>
      </c>
      <c r="O88">
        <v>10080</v>
      </c>
      <c r="R88">
        <v>2939</v>
      </c>
      <c r="U88">
        <v>2822238.22</v>
      </c>
      <c r="V88">
        <v>569833.9</v>
      </c>
      <c r="Y88">
        <v>236025.60000000001</v>
      </c>
      <c r="AA88">
        <v>225.69</v>
      </c>
      <c r="AC88">
        <v>416540</v>
      </c>
      <c r="AE88">
        <v>222960</v>
      </c>
      <c r="AF88">
        <v>644356.28</v>
      </c>
      <c r="AG88">
        <v>1840</v>
      </c>
      <c r="AH88">
        <v>6560</v>
      </c>
      <c r="AI88">
        <v>244501.29</v>
      </c>
      <c r="AJ88">
        <v>100282.79</v>
      </c>
      <c r="AN88" s="59">
        <f t="shared" si="10"/>
        <v>300434.11</v>
      </c>
      <c r="AO88" s="29">
        <f t="shared" si="11"/>
        <v>19019</v>
      </c>
      <c r="AP88" s="19">
        <f t="shared" si="12"/>
        <v>281415.11</v>
      </c>
      <c r="AQ88" s="13">
        <f t="shared" si="13"/>
        <v>875751.29</v>
      </c>
      <c r="AR88" s="14">
        <f t="shared" si="9"/>
        <v>997540.3600000001</v>
      </c>
      <c r="AS88" s="24">
        <f t="shared" si="8"/>
        <v>-121789.07000000007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2623</v>
      </c>
      <c r="F89">
        <v>543117.38</v>
      </c>
      <c r="G89">
        <v>0</v>
      </c>
      <c r="H89">
        <v>52340.14</v>
      </c>
      <c r="J89">
        <v>5315.22</v>
      </c>
      <c r="K89">
        <v>193833.04</v>
      </c>
      <c r="N89">
        <v>6500</v>
      </c>
      <c r="O89">
        <v>9689.7800000000007</v>
      </c>
      <c r="R89">
        <v>997</v>
      </c>
      <c r="U89">
        <v>483235.53</v>
      </c>
      <c r="V89">
        <v>528870.26</v>
      </c>
      <c r="Y89">
        <v>294406.28999999998</v>
      </c>
      <c r="AA89">
        <v>1844.32</v>
      </c>
      <c r="AC89">
        <v>680140</v>
      </c>
      <c r="AE89">
        <v>143400</v>
      </c>
      <c r="AF89">
        <v>828683</v>
      </c>
      <c r="AG89">
        <v>5884</v>
      </c>
      <c r="AI89">
        <v>444015.85</v>
      </c>
      <c r="AJ89">
        <v>75894.55</v>
      </c>
      <c r="AN89" s="59">
        <f t="shared" si="10"/>
        <v>595457.52</v>
      </c>
      <c r="AO89" s="29">
        <f t="shared" si="11"/>
        <v>17186.78</v>
      </c>
      <c r="AP89" s="19">
        <f t="shared" si="12"/>
        <v>578270.74</v>
      </c>
      <c r="AQ89" s="13">
        <f t="shared" si="13"/>
        <v>1119790.6099999999</v>
      </c>
      <c r="AR89" s="14">
        <f t="shared" si="9"/>
        <v>1354477.4000000001</v>
      </c>
      <c r="AS89" s="24">
        <f t="shared" si="8"/>
        <v>-234686.79000000027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2624</v>
      </c>
      <c r="F90">
        <v>223533.7</v>
      </c>
      <c r="G90">
        <v>0</v>
      </c>
      <c r="H90">
        <v>622879.6</v>
      </c>
      <c r="J90">
        <v>400082.92</v>
      </c>
      <c r="K90">
        <v>72106.66</v>
      </c>
      <c r="N90">
        <v>18000</v>
      </c>
      <c r="O90">
        <v>7020</v>
      </c>
      <c r="S90">
        <v>260079.8</v>
      </c>
      <c r="U90">
        <v>649229.6</v>
      </c>
      <c r="V90">
        <v>715500.2</v>
      </c>
      <c r="Y90">
        <v>250530.05</v>
      </c>
      <c r="AA90">
        <v>1211.8699999999999</v>
      </c>
      <c r="AC90">
        <v>782257.8</v>
      </c>
      <c r="AD90">
        <v>504</v>
      </c>
      <c r="AE90">
        <v>42800</v>
      </c>
      <c r="AF90">
        <v>861890.8</v>
      </c>
      <c r="AI90">
        <v>487002.82</v>
      </c>
      <c r="AJ90">
        <v>59636.38</v>
      </c>
      <c r="AL90">
        <v>0.44</v>
      </c>
      <c r="AN90" s="59">
        <f t="shared" si="10"/>
        <v>846413.3</v>
      </c>
      <c r="AO90" s="29">
        <f t="shared" si="11"/>
        <v>25020</v>
      </c>
      <c r="AP90" s="19">
        <f t="shared" si="12"/>
        <v>821393.3</v>
      </c>
      <c r="AQ90" s="13">
        <f t="shared" si="13"/>
        <v>1077303.72</v>
      </c>
      <c r="AR90" s="14">
        <f t="shared" si="9"/>
        <v>1408530.44</v>
      </c>
      <c r="AS90" s="24">
        <f t="shared" si="8"/>
        <v>-331226.71999999997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2625</v>
      </c>
      <c r="F91">
        <v>375455.47</v>
      </c>
      <c r="G91">
        <v>0</v>
      </c>
      <c r="H91">
        <v>11312.52</v>
      </c>
      <c r="J91">
        <v>2209.16</v>
      </c>
      <c r="K91">
        <v>181441.41</v>
      </c>
      <c r="N91">
        <v>13000</v>
      </c>
      <c r="O91">
        <v>580</v>
      </c>
      <c r="R91">
        <v>2664</v>
      </c>
      <c r="U91">
        <v>-285869.15999999997</v>
      </c>
      <c r="V91">
        <v>673323.61</v>
      </c>
      <c r="Y91">
        <v>1056727</v>
      </c>
      <c r="AA91">
        <v>724.55</v>
      </c>
      <c r="AC91">
        <v>459940</v>
      </c>
      <c r="AE91">
        <v>314133</v>
      </c>
      <c r="AF91">
        <v>623704</v>
      </c>
      <c r="AG91">
        <v>3488</v>
      </c>
      <c r="AI91">
        <v>983888.96</v>
      </c>
      <c r="AJ91">
        <v>52711.48</v>
      </c>
      <c r="AL91">
        <v>1012</v>
      </c>
      <c r="AN91" s="59">
        <f t="shared" si="10"/>
        <v>386767.99</v>
      </c>
      <c r="AO91" s="29">
        <f t="shared" si="11"/>
        <v>16244</v>
      </c>
      <c r="AP91" s="19">
        <f t="shared" si="12"/>
        <v>370523.99</v>
      </c>
      <c r="AQ91" s="13">
        <f t="shared" si="13"/>
        <v>1831524.55</v>
      </c>
      <c r="AR91" s="14">
        <f t="shared" si="9"/>
        <v>1664804.44</v>
      </c>
      <c r="AS91" s="24">
        <f t="shared" si="8"/>
        <v>166720.1100000001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2626</v>
      </c>
      <c r="F92">
        <v>339605.99</v>
      </c>
      <c r="G92">
        <v>12648</v>
      </c>
      <c r="H92">
        <v>40103.89</v>
      </c>
      <c r="J92">
        <v>3</v>
      </c>
      <c r="K92">
        <v>262348.88</v>
      </c>
      <c r="N92">
        <v>5750</v>
      </c>
      <c r="O92">
        <v>7380</v>
      </c>
      <c r="R92">
        <v>4617</v>
      </c>
      <c r="U92">
        <v>-892971.16</v>
      </c>
      <c r="V92">
        <v>1404582.07</v>
      </c>
      <c r="Y92">
        <v>194566.21</v>
      </c>
      <c r="Z92">
        <v>520774</v>
      </c>
      <c r="AA92">
        <v>1122.81</v>
      </c>
      <c r="AC92">
        <v>612840</v>
      </c>
      <c r="AE92">
        <v>305054</v>
      </c>
      <c r="AF92">
        <v>770154</v>
      </c>
      <c r="AG92">
        <v>11532</v>
      </c>
      <c r="AI92">
        <v>659039.01</v>
      </c>
      <c r="AJ92">
        <v>68280.160000000003</v>
      </c>
      <c r="AN92" s="59">
        <f t="shared" si="10"/>
        <v>392357.88</v>
      </c>
      <c r="AO92" s="29">
        <f t="shared" si="11"/>
        <v>17747</v>
      </c>
      <c r="AP92" s="19">
        <f t="shared" si="12"/>
        <v>374610.88</v>
      </c>
      <c r="AQ92" s="13">
        <f t="shared" si="13"/>
        <v>1634357.02</v>
      </c>
      <c r="AR92" s="14">
        <f t="shared" si="9"/>
        <v>1509005.17</v>
      </c>
      <c r="AS92" s="24">
        <f t="shared" si="8"/>
        <v>125351.85000000009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2627</v>
      </c>
      <c r="F93">
        <v>248104.57</v>
      </c>
      <c r="G93">
        <v>0</v>
      </c>
      <c r="H93">
        <v>26897.41</v>
      </c>
      <c r="J93">
        <v>1</v>
      </c>
      <c r="K93">
        <v>29179.32</v>
      </c>
      <c r="N93">
        <v>0</v>
      </c>
      <c r="O93">
        <v>174843</v>
      </c>
      <c r="R93">
        <v>1886</v>
      </c>
      <c r="U93">
        <v>-572474.36</v>
      </c>
      <c r="V93">
        <v>819557.49</v>
      </c>
      <c r="Y93">
        <v>45783.4</v>
      </c>
      <c r="AA93">
        <v>151.25</v>
      </c>
      <c r="AC93">
        <v>191460</v>
      </c>
      <c r="AE93">
        <v>501080</v>
      </c>
      <c r="AF93">
        <v>527835</v>
      </c>
      <c r="AG93">
        <v>1616</v>
      </c>
      <c r="AI93">
        <v>287165.03000000003</v>
      </c>
      <c r="AJ93">
        <v>36139.449999999997</v>
      </c>
      <c r="AL93">
        <v>5349</v>
      </c>
      <c r="AN93" s="59">
        <f t="shared" si="10"/>
        <v>275001.98</v>
      </c>
      <c r="AO93" s="29">
        <f t="shared" si="11"/>
        <v>176729</v>
      </c>
      <c r="AP93" s="19">
        <f t="shared" si="12"/>
        <v>98272.979999999981</v>
      </c>
      <c r="AQ93" s="13">
        <f t="shared" si="13"/>
        <v>738474.65</v>
      </c>
      <c r="AR93" s="14">
        <f t="shared" si="9"/>
        <v>858104.48</v>
      </c>
      <c r="AS93" s="24">
        <f t="shared" si="8"/>
        <v>-119629.82999999996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2628</v>
      </c>
      <c r="F94">
        <v>178535.67</v>
      </c>
      <c r="G94">
        <v>0</v>
      </c>
      <c r="H94">
        <v>256625.92000000001</v>
      </c>
      <c r="J94">
        <v>2</v>
      </c>
      <c r="K94">
        <v>237218.12</v>
      </c>
      <c r="N94">
        <v>6300</v>
      </c>
      <c r="O94">
        <v>18880</v>
      </c>
      <c r="R94">
        <v>801.32</v>
      </c>
      <c r="U94">
        <v>261234.68</v>
      </c>
      <c r="V94">
        <v>474645.55</v>
      </c>
      <c r="Y94">
        <v>358272.88</v>
      </c>
      <c r="AA94">
        <v>825.33</v>
      </c>
      <c r="AC94">
        <v>1126020</v>
      </c>
      <c r="AE94">
        <v>144800</v>
      </c>
      <c r="AF94">
        <v>1210093.68</v>
      </c>
      <c r="AI94">
        <v>444363.24</v>
      </c>
      <c r="AJ94">
        <v>64941.13</v>
      </c>
      <c r="AN94" s="59">
        <f t="shared" si="10"/>
        <v>435161.59</v>
      </c>
      <c r="AO94" s="29">
        <f t="shared" si="11"/>
        <v>25981.32</v>
      </c>
      <c r="AP94" s="19">
        <f t="shared" si="12"/>
        <v>409180.27</v>
      </c>
      <c r="AQ94" s="13">
        <f t="shared" si="13"/>
        <v>1629918.21</v>
      </c>
      <c r="AR94" s="14">
        <f t="shared" si="9"/>
        <v>1719398.0499999998</v>
      </c>
      <c r="AS94" s="24">
        <f t="shared" si="8"/>
        <v>-89479.839999999851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2629</v>
      </c>
      <c r="F95">
        <v>281015.96000000002</v>
      </c>
      <c r="G95">
        <v>31112</v>
      </c>
      <c r="H95">
        <v>467626.27</v>
      </c>
      <c r="J95">
        <v>3</v>
      </c>
      <c r="K95">
        <v>236821.56</v>
      </c>
      <c r="N95">
        <v>6500</v>
      </c>
      <c r="O95">
        <v>10320</v>
      </c>
      <c r="R95">
        <v>3434.87</v>
      </c>
      <c r="U95">
        <v>41515.71</v>
      </c>
      <c r="V95">
        <v>1172968.6100000001</v>
      </c>
      <c r="Y95">
        <v>518779.75</v>
      </c>
      <c r="AA95">
        <v>871.26</v>
      </c>
      <c r="AC95">
        <v>532860</v>
      </c>
      <c r="AF95">
        <v>773733.6</v>
      </c>
      <c r="AG95">
        <v>4748</v>
      </c>
      <c r="AH95">
        <v>564</v>
      </c>
      <c r="AI95">
        <v>460572.19</v>
      </c>
      <c r="AJ95">
        <v>31053.62</v>
      </c>
      <c r="AN95" s="59">
        <f t="shared" si="10"/>
        <v>779754.23</v>
      </c>
      <c r="AO95" s="29">
        <f t="shared" si="11"/>
        <v>20254.87</v>
      </c>
      <c r="AP95" s="19">
        <f t="shared" si="12"/>
        <v>759499.36</v>
      </c>
      <c r="AQ95" s="13">
        <f t="shared" si="13"/>
        <v>1052511.01</v>
      </c>
      <c r="AR95" s="14">
        <f t="shared" si="9"/>
        <v>1270671.4100000001</v>
      </c>
      <c r="AS95" s="24">
        <f t="shared" si="8"/>
        <v>-218160.40000000014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2630</v>
      </c>
      <c r="F96">
        <v>890309.11</v>
      </c>
      <c r="G96">
        <v>5640</v>
      </c>
      <c r="H96">
        <v>111954.57</v>
      </c>
      <c r="J96">
        <v>1446.87</v>
      </c>
      <c r="K96">
        <v>122090.33</v>
      </c>
      <c r="N96">
        <v>6000</v>
      </c>
      <c r="O96">
        <v>24000</v>
      </c>
      <c r="R96">
        <v>679</v>
      </c>
      <c r="U96">
        <v>-150994.54999999999</v>
      </c>
      <c r="V96">
        <v>1035380.1</v>
      </c>
      <c r="Y96">
        <v>438432.24</v>
      </c>
      <c r="AA96">
        <v>1760.98</v>
      </c>
      <c r="AC96">
        <v>564540</v>
      </c>
      <c r="AE96">
        <v>416200</v>
      </c>
      <c r="AF96">
        <v>723751</v>
      </c>
      <c r="AG96">
        <v>6340</v>
      </c>
      <c r="AI96">
        <v>399876.62</v>
      </c>
      <c r="AJ96">
        <v>74589.27</v>
      </c>
      <c r="AN96" s="59">
        <f t="shared" si="10"/>
        <v>1007903.6799999999</v>
      </c>
      <c r="AO96" s="29">
        <f t="shared" si="11"/>
        <v>30679</v>
      </c>
      <c r="AP96" s="19">
        <f t="shared" si="12"/>
        <v>977224.67999999993</v>
      </c>
      <c r="AQ96" s="13">
        <f t="shared" si="13"/>
        <v>1420933.22</v>
      </c>
      <c r="AR96" s="14">
        <f t="shared" si="9"/>
        <v>1204556.8900000001</v>
      </c>
      <c r="AS96" s="24">
        <f t="shared" si="8"/>
        <v>216376.32999999984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2631</v>
      </c>
      <c r="F97">
        <v>85743.58</v>
      </c>
      <c r="G97">
        <v>281467.02</v>
      </c>
      <c r="H97">
        <v>301560.77</v>
      </c>
      <c r="J97">
        <v>610184.5</v>
      </c>
      <c r="K97">
        <v>238034.14</v>
      </c>
      <c r="N97">
        <v>6700</v>
      </c>
      <c r="O97">
        <v>9460</v>
      </c>
      <c r="R97">
        <v>6790</v>
      </c>
      <c r="U97">
        <v>183838.68</v>
      </c>
      <c r="V97">
        <v>1242259.96</v>
      </c>
      <c r="Y97">
        <v>454293.22</v>
      </c>
      <c r="AA97">
        <v>40.89</v>
      </c>
      <c r="AC97">
        <v>635170</v>
      </c>
      <c r="AE97">
        <v>212133</v>
      </c>
      <c r="AF97">
        <v>868848.61</v>
      </c>
      <c r="AG97">
        <v>2008</v>
      </c>
      <c r="AI97">
        <v>279890.99</v>
      </c>
      <c r="AJ97">
        <v>81519.259999999995</v>
      </c>
      <c r="AL97">
        <v>1428.88</v>
      </c>
      <c r="AN97" s="59">
        <f t="shared" si="10"/>
        <v>668771.37000000011</v>
      </c>
      <c r="AO97" s="29">
        <f t="shared" si="11"/>
        <v>22950</v>
      </c>
      <c r="AP97" s="19">
        <f t="shared" si="12"/>
        <v>645821.37000000011</v>
      </c>
      <c r="AQ97" s="13">
        <f t="shared" si="13"/>
        <v>1301637.1099999999</v>
      </c>
      <c r="AR97" s="14">
        <f t="shared" si="9"/>
        <v>1233695.74</v>
      </c>
      <c r="AS97" s="24">
        <f t="shared" si="8"/>
        <v>67941.369999999879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2632</v>
      </c>
      <c r="F98">
        <v>618392.23</v>
      </c>
      <c r="G98">
        <v>5400</v>
      </c>
      <c r="H98">
        <v>122844.51</v>
      </c>
      <c r="J98">
        <v>1319638.3600000001</v>
      </c>
      <c r="K98">
        <v>165498.96</v>
      </c>
      <c r="N98">
        <v>6000</v>
      </c>
      <c r="O98">
        <v>7380</v>
      </c>
      <c r="R98">
        <v>570</v>
      </c>
      <c r="U98">
        <v>-541144.82999999996</v>
      </c>
      <c r="V98">
        <v>2616413.23</v>
      </c>
      <c r="Y98">
        <v>500289.11</v>
      </c>
      <c r="AA98">
        <v>1255.54</v>
      </c>
      <c r="AC98">
        <v>671600</v>
      </c>
      <c r="AE98">
        <v>309840</v>
      </c>
      <c r="AF98">
        <v>817756</v>
      </c>
      <c r="AG98">
        <v>13516</v>
      </c>
      <c r="AI98">
        <v>379538.37</v>
      </c>
      <c r="AJ98">
        <v>129618.62</v>
      </c>
      <c r="AN98" s="59">
        <f t="shared" si="10"/>
        <v>746636.74</v>
      </c>
      <c r="AO98" s="29">
        <f t="shared" si="11"/>
        <v>13950</v>
      </c>
      <c r="AP98" s="19">
        <f t="shared" si="12"/>
        <v>732686.74</v>
      </c>
      <c r="AQ98" s="13">
        <f t="shared" si="13"/>
        <v>1482984.65</v>
      </c>
      <c r="AR98" s="14">
        <f t="shared" si="9"/>
        <v>1340428.9900000002</v>
      </c>
      <c r="AS98" s="24">
        <f t="shared" si="8"/>
        <v>142555.65999999968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2633</v>
      </c>
      <c r="F99">
        <v>314273.07</v>
      </c>
      <c r="G99">
        <v>0</v>
      </c>
      <c r="H99">
        <v>40538.120000000003</v>
      </c>
      <c r="J99">
        <v>11</v>
      </c>
      <c r="K99">
        <v>57460.1</v>
      </c>
      <c r="O99">
        <v>14000</v>
      </c>
      <c r="R99">
        <v>1001.3</v>
      </c>
      <c r="U99">
        <v>-2218887.7000000002</v>
      </c>
      <c r="V99">
        <v>2310952.34</v>
      </c>
      <c r="Y99">
        <v>599025.74</v>
      </c>
      <c r="Z99">
        <v>199393</v>
      </c>
      <c r="AA99">
        <v>1123.98</v>
      </c>
      <c r="AC99">
        <v>547560</v>
      </c>
      <c r="AE99">
        <v>126680.95</v>
      </c>
      <c r="AF99">
        <v>704409.59999999998</v>
      </c>
      <c r="AH99">
        <v>2388</v>
      </c>
      <c r="AI99">
        <v>444362.49</v>
      </c>
      <c r="AJ99">
        <v>17407.23</v>
      </c>
      <c r="AN99" s="59">
        <f t="shared" si="10"/>
        <v>354811.19</v>
      </c>
      <c r="AO99" s="29">
        <f t="shared" si="11"/>
        <v>15001.3</v>
      </c>
      <c r="AP99" s="19">
        <f t="shared" si="12"/>
        <v>339809.89</v>
      </c>
      <c r="AQ99" s="13">
        <f t="shared" si="13"/>
        <v>1473783.67</v>
      </c>
      <c r="AR99" s="14">
        <f t="shared" si="9"/>
        <v>1168567.3199999998</v>
      </c>
      <c r="AS99" s="24">
        <f t="shared" si="8"/>
        <v>305216.35000000009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2634</v>
      </c>
      <c r="F100">
        <v>135512.28</v>
      </c>
      <c r="G100">
        <v>0</v>
      </c>
      <c r="H100">
        <v>53870.02</v>
      </c>
      <c r="J100">
        <v>945367.82</v>
      </c>
      <c r="K100">
        <v>60232.480000000003</v>
      </c>
      <c r="O100">
        <v>13000</v>
      </c>
      <c r="R100">
        <v>532.72</v>
      </c>
      <c r="U100">
        <v>-177395.11</v>
      </c>
      <c r="V100">
        <v>1228203.58</v>
      </c>
      <c r="Y100">
        <v>541714.32999999996</v>
      </c>
      <c r="Z100">
        <v>407238</v>
      </c>
      <c r="AA100">
        <v>2208.29</v>
      </c>
      <c r="AC100">
        <v>584040</v>
      </c>
      <c r="AE100">
        <v>195855.21</v>
      </c>
      <c r="AF100">
        <v>720338</v>
      </c>
      <c r="AH100">
        <v>2500</v>
      </c>
      <c r="AI100">
        <v>815493.99</v>
      </c>
      <c r="AJ100">
        <v>62082.43</v>
      </c>
      <c r="AN100" s="59">
        <f t="shared" si="10"/>
        <v>189382.3</v>
      </c>
      <c r="AO100" s="29">
        <f t="shared" si="11"/>
        <v>13532.72</v>
      </c>
      <c r="AP100" s="19">
        <f t="shared" si="12"/>
        <v>175849.58</v>
      </c>
      <c r="AQ100" s="13">
        <f t="shared" si="13"/>
        <v>1731055.83</v>
      </c>
      <c r="AR100" s="14">
        <f t="shared" ref="AR100:AR131" si="14">SUM(AF100:AM100)</f>
        <v>1600414.42</v>
      </c>
      <c r="AS100" s="24">
        <f t="shared" si="8"/>
        <v>130641.41000000015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2635</v>
      </c>
      <c r="F101">
        <v>364137.24</v>
      </c>
      <c r="G101">
        <v>0</v>
      </c>
      <c r="H101">
        <v>89319.51</v>
      </c>
      <c r="J101">
        <v>3</v>
      </c>
      <c r="K101">
        <v>54372.88</v>
      </c>
      <c r="O101">
        <v>11720.3</v>
      </c>
      <c r="R101">
        <v>0</v>
      </c>
      <c r="U101">
        <v>-101579.73</v>
      </c>
      <c r="V101">
        <v>1322855.6000000001</v>
      </c>
      <c r="Y101">
        <v>582831.21</v>
      </c>
      <c r="AA101">
        <v>1116.07</v>
      </c>
      <c r="AC101">
        <v>430496.4</v>
      </c>
      <c r="AE101">
        <v>94300</v>
      </c>
      <c r="AF101">
        <v>586042.4</v>
      </c>
      <c r="AG101">
        <v>1600</v>
      </c>
      <c r="AH101">
        <v>6760</v>
      </c>
      <c r="AI101">
        <v>604634.22</v>
      </c>
      <c r="AJ101">
        <v>634870.6</v>
      </c>
      <c r="AN101" s="59">
        <f t="shared" si="10"/>
        <v>453456.75</v>
      </c>
      <c r="AO101" s="29">
        <f t="shared" si="11"/>
        <v>11720.3</v>
      </c>
      <c r="AP101" s="19">
        <f t="shared" si="12"/>
        <v>441736.45</v>
      </c>
      <c r="AQ101" s="13">
        <f t="shared" si="13"/>
        <v>1108743.6799999999</v>
      </c>
      <c r="AR101" s="14">
        <f t="shared" si="14"/>
        <v>1833907.2200000002</v>
      </c>
      <c r="AS101" s="24">
        <f t="shared" si="8"/>
        <v>-725163.54000000027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2636</v>
      </c>
      <c r="F102">
        <v>728239.81</v>
      </c>
      <c r="G102">
        <v>0</v>
      </c>
      <c r="H102">
        <v>59241.17</v>
      </c>
      <c r="J102">
        <v>803050.37</v>
      </c>
      <c r="K102">
        <v>245924.94</v>
      </c>
      <c r="U102">
        <v>-587060.18999999994</v>
      </c>
      <c r="V102">
        <v>2235714.37</v>
      </c>
      <c r="Y102">
        <v>716476.35</v>
      </c>
      <c r="Z102">
        <v>500</v>
      </c>
      <c r="AC102">
        <v>799200</v>
      </c>
      <c r="AE102">
        <v>79200</v>
      </c>
      <c r="AF102">
        <v>856470</v>
      </c>
      <c r="AG102">
        <v>2600</v>
      </c>
      <c r="AH102">
        <v>5296</v>
      </c>
      <c r="AI102">
        <v>509606.56</v>
      </c>
      <c r="AJ102">
        <v>33601.68</v>
      </c>
      <c r="AN102" s="59">
        <f t="shared" si="10"/>
        <v>787480.9800000001</v>
      </c>
      <c r="AO102" s="29">
        <f t="shared" si="11"/>
        <v>0</v>
      </c>
      <c r="AP102" s="19">
        <f t="shared" si="12"/>
        <v>787480.9800000001</v>
      </c>
      <c r="AQ102" s="13">
        <f t="shared" si="13"/>
        <v>1595376.35</v>
      </c>
      <c r="AR102" s="14">
        <f t="shared" si="14"/>
        <v>1407574.24</v>
      </c>
      <c r="AS102" s="24">
        <f t="shared" si="8"/>
        <v>187802.1100000001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2637</v>
      </c>
      <c r="F103">
        <v>182245.84</v>
      </c>
      <c r="G103">
        <v>0</v>
      </c>
      <c r="H103">
        <v>64559.98</v>
      </c>
      <c r="J103">
        <v>279162.55</v>
      </c>
      <c r="K103">
        <v>77305.740000000005</v>
      </c>
      <c r="N103">
        <v>37200</v>
      </c>
      <c r="O103">
        <v>11920.3</v>
      </c>
      <c r="R103">
        <v>0</v>
      </c>
      <c r="U103">
        <v>-1015803.71</v>
      </c>
      <c r="V103">
        <v>1762414.5</v>
      </c>
      <c r="Y103">
        <v>570351.1</v>
      </c>
      <c r="AA103">
        <v>549.4</v>
      </c>
      <c r="AC103">
        <v>604344</v>
      </c>
      <c r="AE103">
        <v>60600</v>
      </c>
      <c r="AF103">
        <v>749092</v>
      </c>
      <c r="AG103">
        <v>640</v>
      </c>
      <c r="AH103">
        <v>4600</v>
      </c>
      <c r="AI103">
        <v>603553.06000000006</v>
      </c>
      <c r="AJ103">
        <v>70416.42</v>
      </c>
      <c r="AN103" s="59">
        <f t="shared" si="10"/>
        <v>246805.82</v>
      </c>
      <c r="AO103" s="29">
        <f t="shared" si="11"/>
        <v>49120.3</v>
      </c>
      <c r="AP103" s="19">
        <f t="shared" si="12"/>
        <v>197685.52000000002</v>
      </c>
      <c r="AQ103" s="13">
        <f t="shared" si="13"/>
        <v>1235844.5</v>
      </c>
      <c r="AR103" s="14">
        <f t="shared" si="14"/>
        <v>1428301.48</v>
      </c>
      <c r="AS103" s="24">
        <f t="shared" si="8"/>
        <v>-192456.97999999998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2638</v>
      </c>
      <c r="F104">
        <v>270631.65000000002</v>
      </c>
      <c r="G104">
        <v>0</v>
      </c>
      <c r="H104">
        <v>34131.769999999997</v>
      </c>
      <c r="J104">
        <v>1559833.26</v>
      </c>
      <c r="K104">
        <v>22192.83</v>
      </c>
      <c r="L104">
        <v>1</v>
      </c>
      <c r="O104">
        <v>11920.3</v>
      </c>
      <c r="R104">
        <v>1086</v>
      </c>
      <c r="U104">
        <v>1332962.54</v>
      </c>
      <c r="V104">
        <v>513834.47</v>
      </c>
      <c r="Y104">
        <v>421255.46</v>
      </c>
      <c r="Z104">
        <v>108436</v>
      </c>
      <c r="AA104">
        <v>657.26</v>
      </c>
      <c r="AC104">
        <v>527298.19999999995</v>
      </c>
      <c r="AE104">
        <v>72900</v>
      </c>
      <c r="AF104">
        <v>580698.19999999995</v>
      </c>
      <c r="AG104">
        <v>7680</v>
      </c>
      <c r="AH104">
        <v>15112</v>
      </c>
      <c r="AI104">
        <v>439301.56</v>
      </c>
      <c r="AJ104">
        <v>60767.96</v>
      </c>
      <c r="AN104" s="59">
        <f t="shared" si="10"/>
        <v>304763.42000000004</v>
      </c>
      <c r="AO104" s="29">
        <f t="shared" si="11"/>
        <v>13006.3</v>
      </c>
      <c r="AP104" s="19">
        <f t="shared" si="12"/>
        <v>291757.12000000005</v>
      </c>
      <c r="AQ104" s="13">
        <f t="shared" si="13"/>
        <v>1130546.92</v>
      </c>
      <c r="AR104" s="14">
        <f t="shared" si="14"/>
        <v>1103559.72</v>
      </c>
      <c r="AS104" s="24">
        <f t="shared" si="8"/>
        <v>26987.199999999953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2639</v>
      </c>
      <c r="F105">
        <v>212264.85</v>
      </c>
      <c r="G105">
        <v>0</v>
      </c>
      <c r="H105">
        <v>89327.88</v>
      </c>
      <c r="J105">
        <v>266040.33</v>
      </c>
      <c r="K105">
        <v>157265.9</v>
      </c>
      <c r="R105">
        <v>1400.56</v>
      </c>
      <c r="U105">
        <v>-3032603.19</v>
      </c>
      <c r="V105">
        <v>3774792.24</v>
      </c>
      <c r="Y105">
        <v>913589.42</v>
      </c>
      <c r="Z105">
        <v>180638.53</v>
      </c>
      <c r="AA105">
        <v>403.99</v>
      </c>
      <c r="AC105">
        <v>713425.2</v>
      </c>
      <c r="AE105">
        <v>10000</v>
      </c>
      <c r="AF105">
        <v>884228.24</v>
      </c>
      <c r="AG105">
        <v>41248</v>
      </c>
      <c r="AH105">
        <v>4960</v>
      </c>
      <c r="AI105">
        <v>825105.97</v>
      </c>
      <c r="AJ105">
        <v>81205.58</v>
      </c>
      <c r="AN105" s="59">
        <f t="shared" si="10"/>
        <v>301592.73</v>
      </c>
      <c r="AO105" s="29">
        <f t="shared" si="11"/>
        <v>1400.56</v>
      </c>
      <c r="AP105" s="19">
        <f t="shared" si="12"/>
        <v>300192.17</v>
      </c>
      <c r="AQ105" s="13">
        <f t="shared" si="13"/>
        <v>1818057.14</v>
      </c>
      <c r="AR105" s="14">
        <f t="shared" si="14"/>
        <v>1836747.79</v>
      </c>
      <c r="AS105" s="24">
        <f t="shared" si="8"/>
        <v>-18690.65000000014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2640</v>
      </c>
      <c r="F106">
        <v>395593.55</v>
      </c>
      <c r="G106">
        <v>0</v>
      </c>
      <c r="H106">
        <v>35428.660000000003</v>
      </c>
      <c r="J106">
        <v>219720.39</v>
      </c>
      <c r="K106">
        <v>272734.51</v>
      </c>
      <c r="R106">
        <v>1357.74</v>
      </c>
      <c r="U106">
        <v>-1207221.1200000001</v>
      </c>
      <c r="V106">
        <v>1908283.93</v>
      </c>
      <c r="Y106">
        <v>592072.16</v>
      </c>
      <c r="Z106">
        <v>302818</v>
      </c>
      <c r="AA106">
        <v>1054</v>
      </c>
      <c r="AC106">
        <v>49801.49</v>
      </c>
      <c r="AE106">
        <v>87000</v>
      </c>
      <c r="AF106">
        <v>181729.74</v>
      </c>
      <c r="AG106">
        <v>3160</v>
      </c>
      <c r="AH106">
        <v>608</v>
      </c>
      <c r="AI106">
        <v>622552.97</v>
      </c>
      <c r="AJ106">
        <v>3638.38</v>
      </c>
      <c r="AN106" s="59">
        <f t="shared" si="10"/>
        <v>431022.20999999996</v>
      </c>
      <c r="AO106" s="29">
        <f t="shared" si="11"/>
        <v>1357.74</v>
      </c>
      <c r="AP106" s="19">
        <f t="shared" si="12"/>
        <v>429664.47</v>
      </c>
      <c r="AQ106" s="13">
        <f t="shared" si="13"/>
        <v>1032745.65</v>
      </c>
      <c r="AR106" s="14">
        <f t="shared" si="14"/>
        <v>811689.09</v>
      </c>
      <c r="AS106" s="24">
        <f t="shared" si="8"/>
        <v>221056.56000000006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2641</v>
      </c>
      <c r="F107">
        <v>123882.53</v>
      </c>
      <c r="G107">
        <v>0</v>
      </c>
      <c r="H107">
        <v>33710.39</v>
      </c>
      <c r="J107">
        <v>44770.54</v>
      </c>
      <c r="K107">
        <v>23189.69</v>
      </c>
      <c r="R107">
        <v>0</v>
      </c>
      <c r="U107">
        <v>-2251591.7999999998</v>
      </c>
      <c r="V107">
        <v>2404357.2799999998</v>
      </c>
      <c r="Y107">
        <v>652317.38</v>
      </c>
      <c r="AA107">
        <v>328.19</v>
      </c>
      <c r="AC107">
        <v>326832</v>
      </c>
      <c r="AE107">
        <v>59000</v>
      </c>
      <c r="AF107">
        <v>493894</v>
      </c>
      <c r="AG107">
        <v>1600</v>
      </c>
      <c r="AH107">
        <v>6632</v>
      </c>
      <c r="AI107">
        <v>414491.13</v>
      </c>
      <c r="AJ107">
        <v>49072.77</v>
      </c>
      <c r="AN107" s="59">
        <f t="shared" si="10"/>
        <v>157592.91999999998</v>
      </c>
      <c r="AO107" s="29">
        <f t="shared" si="11"/>
        <v>0</v>
      </c>
      <c r="AP107" s="19">
        <f t="shared" si="12"/>
        <v>157592.91999999998</v>
      </c>
      <c r="AQ107" s="13">
        <f t="shared" si="13"/>
        <v>1038477.57</v>
      </c>
      <c r="AR107" s="14">
        <f t="shared" si="14"/>
        <v>965689.9</v>
      </c>
      <c r="AS107" s="24">
        <f t="shared" si="8"/>
        <v>72787.669999999925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2642</v>
      </c>
      <c r="F108">
        <v>185812.64</v>
      </c>
      <c r="G108">
        <v>0</v>
      </c>
      <c r="H108">
        <v>11317.09</v>
      </c>
      <c r="J108">
        <v>7</v>
      </c>
      <c r="K108">
        <v>228219.26</v>
      </c>
      <c r="O108">
        <v>7000</v>
      </c>
      <c r="R108">
        <v>493.46</v>
      </c>
      <c r="U108">
        <v>-2811240.33</v>
      </c>
      <c r="V108">
        <v>3154007.83</v>
      </c>
      <c r="Y108">
        <v>643332.71</v>
      </c>
      <c r="Z108">
        <v>3970</v>
      </c>
      <c r="AA108">
        <v>456.45</v>
      </c>
      <c r="AC108">
        <v>672203.5</v>
      </c>
      <c r="AE108">
        <v>88200</v>
      </c>
      <c r="AF108">
        <v>807425.5</v>
      </c>
      <c r="AG108">
        <v>2488</v>
      </c>
      <c r="AH108">
        <v>584</v>
      </c>
      <c r="AI108">
        <v>498328.49</v>
      </c>
      <c r="AJ108">
        <v>24241.64</v>
      </c>
      <c r="AN108" s="59">
        <f t="shared" si="10"/>
        <v>197129.73</v>
      </c>
      <c r="AO108" s="29">
        <f t="shared" si="11"/>
        <v>7493.46</v>
      </c>
      <c r="AP108" s="19">
        <f t="shared" si="12"/>
        <v>189636.27000000002</v>
      </c>
      <c r="AQ108" s="13">
        <f t="shared" si="13"/>
        <v>1408162.66</v>
      </c>
      <c r="AR108" s="14">
        <f t="shared" si="14"/>
        <v>1333067.6299999999</v>
      </c>
      <c r="AS108" s="24">
        <f t="shared" si="8"/>
        <v>75095.030000000028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2643</v>
      </c>
      <c r="F109">
        <v>662304.93999999994</v>
      </c>
      <c r="G109">
        <v>0</v>
      </c>
      <c r="H109">
        <v>66566.47</v>
      </c>
      <c r="J109">
        <v>1290067.3799999999</v>
      </c>
      <c r="K109">
        <v>165379.47</v>
      </c>
      <c r="Q109">
        <v>150350</v>
      </c>
      <c r="R109">
        <v>0</v>
      </c>
      <c r="U109">
        <v>-405846.55</v>
      </c>
      <c r="V109">
        <v>2272032.2400000002</v>
      </c>
      <c r="Y109">
        <v>1015961.38</v>
      </c>
      <c r="AA109">
        <v>571.37</v>
      </c>
      <c r="AC109">
        <v>638115.5</v>
      </c>
      <c r="AE109">
        <v>61400</v>
      </c>
      <c r="AF109">
        <v>746306.46</v>
      </c>
      <c r="AI109">
        <v>703697.76</v>
      </c>
      <c r="AJ109">
        <v>98261.46</v>
      </c>
      <c r="AN109" s="59">
        <f t="shared" si="10"/>
        <v>728871.40999999992</v>
      </c>
      <c r="AO109" s="29">
        <f t="shared" si="11"/>
        <v>150350</v>
      </c>
      <c r="AP109" s="19">
        <f t="shared" si="12"/>
        <v>578521.40999999992</v>
      </c>
      <c r="AQ109" s="13">
        <f t="shared" si="13"/>
        <v>1716048.25</v>
      </c>
      <c r="AR109" s="14">
        <f t="shared" si="14"/>
        <v>1548265.68</v>
      </c>
      <c r="AS109" s="24">
        <f t="shared" si="8"/>
        <v>167782.57000000007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2644</v>
      </c>
      <c r="F110">
        <v>99534.88</v>
      </c>
      <c r="G110">
        <v>0</v>
      </c>
      <c r="H110">
        <v>484561.88</v>
      </c>
      <c r="J110">
        <v>132150.81</v>
      </c>
      <c r="K110">
        <v>22859.77</v>
      </c>
      <c r="L110">
        <v>6000</v>
      </c>
      <c r="O110">
        <v>119030.3</v>
      </c>
      <c r="R110">
        <v>5783</v>
      </c>
      <c r="T110">
        <v>-1144415.1499999999</v>
      </c>
      <c r="V110">
        <v>1679735.01</v>
      </c>
      <c r="Y110">
        <v>507312.21</v>
      </c>
      <c r="AA110">
        <v>165.09</v>
      </c>
      <c r="AC110">
        <v>263160</v>
      </c>
      <c r="AE110">
        <v>72600</v>
      </c>
      <c r="AF110">
        <v>400761.95</v>
      </c>
      <c r="AI110">
        <v>334226.7</v>
      </c>
      <c r="AJ110">
        <v>23274.47</v>
      </c>
      <c r="AN110" s="59">
        <f t="shared" si="10"/>
        <v>584096.76</v>
      </c>
      <c r="AO110" s="29">
        <f t="shared" si="11"/>
        <v>124813.3</v>
      </c>
      <c r="AP110" s="19">
        <f t="shared" si="12"/>
        <v>459283.46</v>
      </c>
      <c r="AQ110" s="13">
        <f t="shared" si="13"/>
        <v>843237.3</v>
      </c>
      <c r="AR110" s="14">
        <f t="shared" si="14"/>
        <v>758263.12</v>
      </c>
      <c r="AS110" s="24">
        <f t="shared" si="8"/>
        <v>84974.180000000051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2645</v>
      </c>
      <c r="F111">
        <v>446937.15</v>
      </c>
      <c r="G111">
        <v>0</v>
      </c>
      <c r="H111">
        <v>153417.15</v>
      </c>
      <c r="J111">
        <v>6</v>
      </c>
      <c r="K111">
        <v>246478.18</v>
      </c>
      <c r="O111">
        <v>33957.5</v>
      </c>
      <c r="R111">
        <v>205.61</v>
      </c>
      <c r="T111">
        <v>-969.4</v>
      </c>
      <c r="U111">
        <v>-948695.9</v>
      </c>
      <c r="V111">
        <v>1611506.92</v>
      </c>
      <c r="Y111">
        <v>585885.18000000005</v>
      </c>
      <c r="Z111">
        <v>280</v>
      </c>
      <c r="AA111">
        <v>1159.8800000000001</v>
      </c>
      <c r="AC111">
        <v>485650</v>
      </c>
      <c r="AE111">
        <v>165356.6</v>
      </c>
      <c r="AF111">
        <v>641245</v>
      </c>
      <c r="AG111">
        <v>480</v>
      </c>
      <c r="AH111">
        <v>1832</v>
      </c>
      <c r="AI111">
        <v>433067.9</v>
      </c>
      <c r="AJ111">
        <v>10873.01</v>
      </c>
      <c r="AN111" s="59">
        <f t="shared" si="10"/>
        <v>600354.30000000005</v>
      </c>
      <c r="AO111" s="29">
        <f t="shared" si="11"/>
        <v>34163.11</v>
      </c>
      <c r="AP111" s="19">
        <f t="shared" si="12"/>
        <v>566191.19000000006</v>
      </c>
      <c r="AQ111" s="13">
        <f t="shared" si="13"/>
        <v>1238331.6600000001</v>
      </c>
      <c r="AR111" s="14">
        <f t="shared" si="14"/>
        <v>1087497.9099999999</v>
      </c>
      <c r="AS111" s="24">
        <f t="shared" si="8"/>
        <v>150833.75000000023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2646</v>
      </c>
      <c r="F112">
        <v>68245.25</v>
      </c>
      <c r="G112">
        <v>31000.25</v>
      </c>
      <c r="H112">
        <v>119211.19</v>
      </c>
      <c r="J112">
        <v>19280.759999999998</v>
      </c>
      <c r="K112">
        <v>671736.17</v>
      </c>
      <c r="N112">
        <v>59800</v>
      </c>
      <c r="O112">
        <v>37733</v>
      </c>
      <c r="R112">
        <v>6153.97</v>
      </c>
      <c r="U112">
        <v>280864.45</v>
      </c>
      <c r="V112">
        <v>667875.67000000004</v>
      </c>
      <c r="Y112">
        <v>438068.62</v>
      </c>
      <c r="Z112">
        <v>8400</v>
      </c>
      <c r="AA112">
        <v>100</v>
      </c>
      <c r="AC112">
        <v>123057.8</v>
      </c>
      <c r="AE112">
        <v>69600</v>
      </c>
      <c r="AF112">
        <v>221637.8</v>
      </c>
      <c r="AH112">
        <v>885</v>
      </c>
      <c r="AI112">
        <v>387289.57</v>
      </c>
      <c r="AJ112">
        <v>172367.52</v>
      </c>
      <c r="AN112" s="59">
        <f t="shared" si="10"/>
        <v>218456.69</v>
      </c>
      <c r="AO112" s="29">
        <f t="shared" si="11"/>
        <v>103686.97</v>
      </c>
      <c r="AP112" s="19">
        <f t="shared" si="12"/>
        <v>114769.72</v>
      </c>
      <c r="AQ112" s="13">
        <f t="shared" si="13"/>
        <v>639226.42000000004</v>
      </c>
      <c r="AR112" s="14">
        <f t="shared" si="14"/>
        <v>782179.89</v>
      </c>
      <c r="AS112" s="24">
        <f t="shared" si="8"/>
        <v>-142953.46999999997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2647</v>
      </c>
      <c r="F113">
        <v>355470.82</v>
      </c>
      <c r="G113">
        <v>0</v>
      </c>
      <c r="H113">
        <v>74971.25</v>
      </c>
      <c r="J113">
        <v>331107.40999999997</v>
      </c>
      <c r="K113">
        <v>63465.599999999999</v>
      </c>
      <c r="L113">
        <v>1</v>
      </c>
      <c r="O113">
        <v>9540</v>
      </c>
      <c r="R113">
        <v>352.41</v>
      </c>
      <c r="U113">
        <v>192922.39</v>
      </c>
      <c r="V113">
        <v>654977.96</v>
      </c>
      <c r="Y113">
        <v>526006.43000000005</v>
      </c>
      <c r="AA113">
        <v>909.18</v>
      </c>
      <c r="AC113">
        <v>314851.8</v>
      </c>
      <c r="AE113">
        <v>87000</v>
      </c>
      <c r="AF113">
        <v>382974.8</v>
      </c>
      <c r="AG113">
        <v>13223</v>
      </c>
      <c r="AH113">
        <v>25665</v>
      </c>
      <c r="AI113">
        <v>448176.49</v>
      </c>
      <c r="AJ113">
        <v>91504.8</v>
      </c>
      <c r="AN113" s="59">
        <f t="shared" si="10"/>
        <v>430442.07</v>
      </c>
      <c r="AO113" s="29">
        <f t="shared" si="11"/>
        <v>9892.41</v>
      </c>
      <c r="AP113" s="19">
        <f t="shared" si="12"/>
        <v>420549.66000000003</v>
      </c>
      <c r="AQ113" s="13">
        <f t="shared" si="13"/>
        <v>928767.41000000015</v>
      </c>
      <c r="AR113" s="14">
        <f t="shared" si="14"/>
        <v>961544.09000000008</v>
      </c>
      <c r="AS113" s="24">
        <f t="shared" si="8"/>
        <v>-32776.679999999935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2648</v>
      </c>
      <c r="F114">
        <v>224369.45</v>
      </c>
      <c r="G114">
        <v>0</v>
      </c>
      <c r="H114">
        <v>139599.32</v>
      </c>
      <c r="J114">
        <v>85614.99</v>
      </c>
      <c r="K114">
        <v>206283.22</v>
      </c>
      <c r="N114">
        <v>0</v>
      </c>
      <c r="O114">
        <v>8400</v>
      </c>
      <c r="R114">
        <v>658.8</v>
      </c>
      <c r="U114">
        <v>-2241295.13</v>
      </c>
      <c r="V114">
        <v>3175397.16</v>
      </c>
      <c r="Y114">
        <v>576962.37</v>
      </c>
      <c r="AA114">
        <v>1074.21</v>
      </c>
      <c r="AC114">
        <v>868774</v>
      </c>
      <c r="AF114">
        <v>1018527</v>
      </c>
      <c r="AG114">
        <v>5200</v>
      </c>
      <c r="AH114">
        <v>5920</v>
      </c>
      <c r="AI114">
        <v>645521.48</v>
      </c>
      <c r="AJ114">
        <v>43935.95</v>
      </c>
      <c r="AL114">
        <v>15000</v>
      </c>
      <c r="AN114" s="59">
        <f t="shared" si="10"/>
        <v>363968.77</v>
      </c>
      <c r="AO114" s="29">
        <f t="shared" si="11"/>
        <v>9058.7999999999993</v>
      </c>
      <c r="AP114" s="19">
        <f t="shared" si="12"/>
        <v>354909.97000000003</v>
      </c>
      <c r="AQ114" s="13">
        <f t="shared" si="13"/>
        <v>1446810.58</v>
      </c>
      <c r="AR114" s="14">
        <f t="shared" si="14"/>
        <v>1734104.43</v>
      </c>
      <c r="AS114" s="24">
        <f t="shared" si="8"/>
        <v>-287293.84999999986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2649</v>
      </c>
      <c r="F115">
        <v>205348.57</v>
      </c>
      <c r="G115">
        <v>0</v>
      </c>
      <c r="H115">
        <v>5538.3</v>
      </c>
      <c r="J115">
        <v>3028603.98</v>
      </c>
      <c r="K115">
        <v>113843.73</v>
      </c>
      <c r="N115">
        <v>0</v>
      </c>
      <c r="O115">
        <v>540</v>
      </c>
      <c r="R115">
        <v>1389.76</v>
      </c>
      <c r="U115">
        <v>2306448.35</v>
      </c>
      <c r="V115">
        <v>1191484.79</v>
      </c>
      <c r="Y115">
        <v>428142.2</v>
      </c>
      <c r="AA115">
        <v>778.97</v>
      </c>
      <c r="AC115">
        <v>466260</v>
      </c>
      <c r="AE115">
        <v>180000</v>
      </c>
      <c r="AF115">
        <v>749500</v>
      </c>
      <c r="AG115">
        <v>280</v>
      </c>
      <c r="AH115">
        <v>7672</v>
      </c>
      <c r="AI115">
        <v>344952.61</v>
      </c>
      <c r="AJ115">
        <v>104304.88</v>
      </c>
      <c r="AL115">
        <v>15000</v>
      </c>
      <c r="AN115" s="59">
        <f t="shared" si="10"/>
        <v>210886.87</v>
      </c>
      <c r="AO115" s="29">
        <f t="shared" si="11"/>
        <v>1929.76</v>
      </c>
      <c r="AP115" s="19">
        <f t="shared" si="12"/>
        <v>208957.11</v>
      </c>
      <c r="AQ115" s="13">
        <f t="shared" si="13"/>
        <v>1075181.17</v>
      </c>
      <c r="AR115" s="14">
        <f t="shared" si="14"/>
        <v>1221709.4899999998</v>
      </c>
      <c r="AS115" s="24">
        <f t="shared" si="8"/>
        <v>-146528.31999999983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2650</v>
      </c>
      <c r="F116">
        <v>270651.31</v>
      </c>
      <c r="G116">
        <v>0</v>
      </c>
      <c r="H116">
        <v>356640.1</v>
      </c>
      <c r="J116">
        <v>1768813.37</v>
      </c>
      <c r="K116">
        <v>189237.56</v>
      </c>
      <c r="O116">
        <v>17000</v>
      </c>
      <c r="R116">
        <v>0</v>
      </c>
      <c r="U116">
        <v>1704229.07</v>
      </c>
      <c r="V116">
        <v>918887.6</v>
      </c>
      <c r="Y116">
        <v>377957.29</v>
      </c>
      <c r="AA116">
        <v>811.13</v>
      </c>
      <c r="AC116">
        <v>393878.6</v>
      </c>
      <c r="AE116">
        <v>55200</v>
      </c>
      <c r="AF116">
        <v>558304.6</v>
      </c>
      <c r="AH116">
        <v>5400</v>
      </c>
      <c r="AI116">
        <v>195253.02</v>
      </c>
      <c r="AJ116">
        <v>108663.73</v>
      </c>
      <c r="AL116">
        <v>15000</v>
      </c>
      <c r="AN116" s="59">
        <f t="shared" si="10"/>
        <v>627291.40999999992</v>
      </c>
      <c r="AO116" s="29">
        <f t="shared" si="11"/>
        <v>17000</v>
      </c>
      <c r="AP116" s="19">
        <f t="shared" si="12"/>
        <v>610291.40999999992</v>
      </c>
      <c r="AQ116" s="13">
        <f t="shared" si="13"/>
        <v>827847.02</v>
      </c>
      <c r="AR116" s="14">
        <f t="shared" si="14"/>
        <v>882621.35</v>
      </c>
      <c r="AS116" s="24">
        <f t="shared" si="8"/>
        <v>-54774.329999999958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2651</v>
      </c>
      <c r="F117">
        <v>287868.52</v>
      </c>
      <c r="G117">
        <v>0</v>
      </c>
      <c r="H117">
        <v>78975.63</v>
      </c>
      <c r="J117">
        <v>85227.86</v>
      </c>
      <c r="K117">
        <v>84741.32</v>
      </c>
      <c r="O117">
        <v>51840</v>
      </c>
      <c r="R117">
        <v>1169.8</v>
      </c>
      <c r="U117">
        <v>-1472530.48</v>
      </c>
      <c r="V117">
        <v>1855787.89</v>
      </c>
      <c r="Y117">
        <v>552198.86</v>
      </c>
      <c r="Z117">
        <v>292376</v>
      </c>
      <c r="AA117">
        <v>729.5</v>
      </c>
      <c r="AC117">
        <v>708629.4</v>
      </c>
      <c r="AE117">
        <v>93632.15</v>
      </c>
      <c r="AF117">
        <v>944005.4</v>
      </c>
      <c r="AG117">
        <v>160</v>
      </c>
      <c r="AH117">
        <v>1328</v>
      </c>
      <c r="AI117">
        <v>551884.5</v>
      </c>
      <c r="AJ117">
        <v>32516.14</v>
      </c>
      <c r="AL117">
        <v>17125.75</v>
      </c>
      <c r="AN117" s="59">
        <f t="shared" si="10"/>
        <v>366844.15</v>
      </c>
      <c r="AO117" s="29">
        <f t="shared" si="11"/>
        <v>53009.8</v>
      </c>
      <c r="AP117" s="19">
        <f t="shared" si="12"/>
        <v>313834.35000000003</v>
      </c>
      <c r="AQ117" s="13">
        <f t="shared" si="13"/>
        <v>1647565.91</v>
      </c>
      <c r="AR117" s="14">
        <f t="shared" si="14"/>
        <v>1547019.7899999998</v>
      </c>
      <c r="AS117" s="24">
        <f t="shared" si="8"/>
        <v>100546.12000000011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2652</v>
      </c>
      <c r="F118">
        <v>281374.36</v>
      </c>
      <c r="G118">
        <v>0</v>
      </c>
      <c r="H118">
        <v>240810.06</v>
      </c>
      <c r="J118">
        <v>240383.01</v>
      </c>
      <c r="K118">
        <v>243717.33</v>
      </c>
      <c r="N118">
        <v>14500</v>
      </c>
      <c r="O118">
        <v>16560</v>
      </c>
      <c r="R118">
        <v>12.12</v>
      </c>
      <c r="U118">
        <v>-886194.17</v>
      </c>
      <c r="V118">
        <v>1498231.3</v>
      </c>
      <c r="Y118">
        <v>1170729.74</v>
      </c>
      <c r="AA118">
        <v>508.84</v>
      </c>
      <c r="AC118">
        <v>429357.6</v>
      </c>
      <c r="AF118">
        <v>585483.6</v>
      </c>
      <c r="AG118">
        <v>1056</v>
      </c>
      <c r="AH118">
        <v>5432</v>
      </c>
      <c r="AI118">
        <v>561029.05000000005</v>
      </c>
      <c r="AJ118">
        <v>69396.77</v>
      </c>
      <c r="AK118">
        <v>15000</v>
      </c>
      <c r="AL118">
        <v>23.25</v>
      </c>
      <c r="AN118" s="59">
        <f t="shared" si="10"/>
        <v>522184.42</v>
      </c>
      <c r="AO118" s="29">
        <f t="shared" si="11"/>
        <v>31072.12</v>
      </c>
      <c r="AP118" s="19">
        <f t="shared" si="12"/>
        <v>491112.3</v>
      </c>
      <c r="AQ118" s="13">
        <f t="shared" si="13"/>
        <v>1600596.1800000002</v>
      </c>
      <c r="AR118" s="14">
        <f t="shared" si="14"/>
        <v>1237420.67</v>
      </c>
      <c r="AS118" s="24">
        <f t="shared" si="8"/>
        <v>363175.51000000024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2653</v>
      </c>
      <c r="F119">
        <v>415540.61</v>
      </c>
      <c r="G119">
        <v>0</v>
      </c>
      <c r="H119">
        <v>24083.64</v>
      </c>
      <c r="J119">
        <v>1530784.74</v>
      </c>
      <c r="K119">
        <v>285088.83</v>
      </c>
      <c r="N119">
        <v>23400</v>
      </c>
      <c r="O119">
        <v>23880</v>
      </c>
      <c r="R119">
        <v>0</v>
      </c>
      <c r="U119">
        <v>1824584.03</v>
      </c>
      <c r="V119">
        <v>655276.54</v>
      </c>
      <c r="Y119">
        <v>754569.99</v>
      </c>
      <c r="AA119">
        <v>1224.03</v>
      </c>
      <c r="AC119">
        <v>515130.12</v>
      </c>
      <c r="AF119">
        <v>792661.12</v>
      </c>
      <c r="AH119">
        <v>31196</v>
      </c>
      <c r="AI119">
        <v>504522.57</v>
      </c>
      <c r="AJ119">
        <v>196187.35</v>
      </c>
      <c r="AL119">
        <v>17999.849999999999</v>
      </c>
      <c r="AN119" s="59">
        <f t="shared" si="10"/>
        <v>439624.25</v>
      </c>
      <c r="AO119" s="29">
        <f t="shared" si="11"/>
        <v>47280</v>
      </c>
      <c r="AP119" s="19">
        <f t="shared" si="12"/>
        <v>392344.25</v>
      </c>
      <c r="AQ119" s="13">
        <f t="shared" si="13"/>
        <v>1270924.1400000001</v>
      </c>
      <c r="AR119" s="14">
        <f t="shared" si="14"/>
        <v>1542566.8900000001</v>
      </c>
      <c r="AS119" s="24">
        <f t="shared" si="8"/>
        <v>-271642.75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2654</v>
      </c>
      <c r="F120">
        <v>245885.26</v>
      </c>
      <c r="G120">
        <v>0</v>
      </c>
      <c r="H120">
        <v>66278.37</v>
      </c>
      <c r="J120">
        <v>822093.63</v>
      </c>
      <c r="K120">
        <v>56482.41</v>
      </c>
      <c r="N120">
        <v>15500</v>
      </c>
      <c r="O120">
        <v>21280</v>
      </c>
      <c r="R120">
        <v>0</v>
      </c>
      <c r="U120">
        <v>-632687.77</v>
      </c>
      <c r="V120">
        <v>1904716.16</v>
      </c>
      <c r="Y120">
        <v>608018.30000000005</v>
      </c>
      <c r="AA120">
        <v>653.72</v>
      </c>
      <c r="AC120">
        <v>404857.8</v>
      </c>
      <c r="AE120">
        <v>108200</v>
      </c>
      <c r="AF120">
        <v>647974.80000000005</v>
      </c>
      <c r="AG120">
        <v>11292</v>
      </c>
      <c r="AH120">
        <v>3200</v>
      </c>
      <c r="AI120">
        <v>482219.9</v>
      </c>
      <c r="AJ120">
        <v>80095.039999999994</v>
      </c>
      <c r="AL120">
        <v>15016.8</v>
      </c>
      <c r="AN120" s="59">
        <f t="shared" si="10"/>
        <v>312163.63</v>
      </c>
      <c r="AO120" s="29">
        <f t="shared" si="11"/>
        <v>36780</v>
      </c>
      <c r="AP120" s="19">
        <f t="shared" si="12"/>
        <v>275383.63</v>
      </c>
      <c r="AQ120" s="13">
        <f t="shared" si="13"/>
        <v>1121729.82</v>
      </c>
      <c r="AR120" s="14">
        <f t="shared" si="14"/>
        <v>1239798.5400000003</v>
      </c>
      <c r="AS120" s="24">
        <f t="shared" ref="AS120:AS139" si="15">AQ120-AR120</f>
        <v>-118068.7200000002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2655</v>
      </c>
      <c r="F121">
        <v>78569.97</v>
      </c>
      <c r="G121">
        <v>0</v>
      </c>
      <c r="H121">
        <v>122171.64</v>
      </c>
      <c r="J121">
        <v>118899.29</v>
      </c>
      <c r="K121">
        <v>129270.39</v>
      </c>
      <c r="O121">
        <v>6500</v>
      </c>
      <c r="R121">
        <v>14.9</v>
      </c>
      <c r="U121">
        <v>-1915676.57</v>
      </c>
      <c r="V121">
        <v>2482221.21</v>
      </c>
      <c r="Y121">
        <v>429576.57</v>
      </c>
      <c r="AA121">
        <v>385.47</v>
      </c>
      <c r="AC121">
        <v>709711.2</v>
      </c>
      <c r="AE121">
        <v>193200</v>
      </c>
      <c r="AF121">
        <v>1014204.2</v>
      </c>
      <c r="AG121">
        <v>3200</v>
      </c>
      <c r="AH121">
        <v>11140</v>
      </c>
      <c r="AI121">
        <v>347333.98</v>
      </c>
      <c r="AJ121">
        <v>65548.320000000007</v>
      </c>
      <c r="AL121">
        <v>15594.99</v>
      </c>
      <c r="AN121" s="59">
        <f t="shared" si="10"/>
        <v>200741.61</v>
      </c>
      <c r="AO121" s="29">
        <f t="shared" si="11"/>
        <v>6514.9</v>
      </c>
      <c r="AP121" s="19">
        <f t="shared" si="12"/>
        <v>194226.71</v>
      </c>
      <c r="AQ121" s="13">
        <f t="shared" si="13"/>
        <v>1332873.24</v>
      </c>
      <c r="AR121" s="14">
        <f t="shared" si="14"/>
        <v>1457021.49</v>
      </c>
      <c r="AS121" s="24">
        <f t="shared" si="15"/>
        <v>-124148.25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2656</v>
      </c>
      <c r="F122">
        <v>923877.52</v>
      </c>
      <c r="G122">
        <v>0</v>
      </c>
      <c r="H122">
        <v>289591.06</v>
      </c>
      <c r="J122">
        <v>1917986.78</v>
      </c>
      <c r="K122">
        <v>87958.75</v>
      </c>
      <c r="R122">
        <v>728</v>
      </c>
      <c r="U122">
        <v>-1066922.44</v>
      </c>
      <c r="V122">
        <v>3637434.23</v>
      </c>
      <c r="Y122">
        <v>583764.32999999996</v>
      </c>
      <c r="Z122">
        <v>689172</v>
      </c>
      <c r="AA122">
        <v>1085.69</v>
      </c>
      <c r="AC122">
        <v>760000</v>
      </c>
      <c r="AF122">
        <v>935247</v>
      </c>
      <c r="AH122">
        <v>42216</v>
      </c>
      <c r="AI122">
        <v>345402.17</v>
      </c>
      <c r="AJ122">
        <v>62982.53</v>
      </c>
      <c r="AN122" s="59">
        <f t="shared" si="10"/>
        <v>1213468.58</v>
      </c>
      <c r="AO122" s="29">
        <f t="shared" si="11"/>
        <v>728</v>
      </c>
      <c r="AP122" s="19">
        <f t="shared" si="12"/>
        <v>1212740.58</v>
      </c>
      <c r="AQ122" s="13">
        <f t="shared" si="13"/>
        <v>2034022.02</v>
      </c>
      <c r="AR122" s="14">
        <f t="shared" si="14"/>
        <v>1385847.7</v>
      </c>
      <c r="AS122" s="24">
        <f t="shared" si="15"/>
        <v>648174.32000000007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2657</v>
      </c>
      <c r="F123">
        <v>1234249.31</v>
      </c>
      <c r="G123">
        <v>0</v>
      </c>
      <c r="H123">
        <v>1135155.28</v>
      </c>
      <c r="J123">
        <v>1347685.98</v>
      </c>
      <c r="K123">
        <v>27079.88</v>
      </c>
      <c r="R123">
        <v>1177</v>
      </c>
      <c r="U123">
        <v>3144825.71</v>
      </c>
      <c r="Y123">
        <v>243856.3</v>
      </c>
      <c r="Z123">
        <v>616078</v>
      </c>
      <c r="AA123">
        <v>2225.5300000000002</v>
      </c>
      <c r="AE123">
        <v>440032</v>
      </c>
      <c r="AF123">
        <v>249995</v>
      </c>
      <c r="AH123">
        <v>10628</v>
      </c>
      <c r="AI123">
        <v>359180.72</v>
      </c>
      <c r="AJ123">
        <v>84220.37</v>
      </c>
      <c r="AN123" s="59">
        <f t="shared" si="10"/>
        <v>2369404.59</v>
      </c>
      <c r="AO123" s="29">
        <f t="shared" si="11"/>
        <v>1177</v>
      </c>
      <c r="AP123" s="19">
        <f t="shared" si="12"/>
        <v>2368227.59</v>
      </c>
      <c r="AQ123" s="13">
        <f t="shared" si="13"/>
        <v>1302191.83</v>
      </c>
      <c r="AR123" s="14">
        <f t="shared" si="14"/>
        <v>704024.09</v>
      </c>
      <c r="AS123" s="24">
        <f t="shared" si="15"/>
        <v>598167.74000000011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2658</v>
      </c>
      <c r="F124">
        <v>449757.04</v>
      </c>
      <c r="G124">
        <v>0</v>
      </c>
      <c r="H124">
        <v>378431.38</v>
      </c>
      <c r="J124">
        <v>2253895.16</v>
      </c>
      <c r="K124">
        <v>306262.03000000003</v>
      </c>
      <c r="N124">
        <v>0</v>
      </c>
      <c r="R124">
        <v>771.21</v>
      </c>
      <c r="U124">
        <v>2523432.8199999998</v>
      </c>
      <c r="V124">
        <v>431249.19</v>
      </c>
      <c r="Y124">
        <v>383609.14</v>
      </c>
      <c r="Z124">
        <v>52400</v>
      </c>
      <c r="AA124">
        <v>1051.49</v>
      </c>
      <c r="AE124">
        <v>444260.4</v>
      </c>
      <c r="AF124">
        <v>190398.4</v>
      </c>
      <c r="AG124">
        <v>9975</v>
      </c>
      <c r="AH124">
        <v>6266</v>
      </c>
      <c r="AI124">
        <v>241789.24</v>
      </c>
      <c r="AN124" s="59">
        <f t="shared" si="10"/>
        <v>828188.41999999993</v>
      </c>
      <c r="AO124" s="29">
        <f t="shared" si="11"/>
        <v>771.21</v>
      </c>
      <c r="AP124" s="19">
        <f t="shared" si="12"/>
        <v>827417.21</v>
      </c>
      <c r="AQ124" s="13">
        <f t="shared" si="13"/>
        <v>881321.03</v>
      </c>
      <c r="AR124" s="14">
        <f t="shared" si="14"/>
        <v>448428.64</v>
      </c>
      <c r="AS124" s="24">
        <f t="shared" si="15"/>
        <v>432892.39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2659</v>
      </c>
      <c r="F125">
        <v>314051.65999999997</v>
      </c>
      <c r="G125">
        <v>0</v>
      </c>
      <c r="H125">
        <v>762031.08</v>
      </c>
      <c r="J125">
        <v>167161</v>
      </c>
      <c r="K125">
        <v>175714.38</v>
      </c>
      <c r="N125">
        <v>50000</v>
      </c>
      <c r="R125">
        <v>628</v>
      </c>
      <c r="U125">
        <v>1174435.23</v>
      </c>
      <c r="Y125">
        <v>520308.27</v>
      </c>
      <c r="AA125">
        <v>367.27</v>
      </c>
      <c r="AE125">
        <v>183852</v>
      </c>
      <c r="AF125">
        <v>218396</v>
      </c>
      <c r="AH125">
        <v>19820</v>
      </c>
      <c r="AI125">
        <v>269970.86</v>
      </c>
      <c r="AJ125">
        <v>1245.79</v>
      </c>
      <c r="AL125">
        <v>1200</v>
      </c>
      <c r="AN125" s="59">
        <f t="shared" si="10"/>
        <v>1076082.74</v>
      </c>
      <c r="AO125" s="29">
        <f t="shared" si="11"/>
        <v>50628</v>
      </c>
      <c r="AP125" s="19">
        <f t="shared" si="12"/>
        <v>1025454.74</v>
      </c>
      <c r="AQ125" s="13">
        <f t="shared" si="13"/>
        <v>704527.54</v>
      </c>
      <c r="AR125" s="14">
        <f t="shared" si="14"/>
        <v>510632.64999999997</v>
      </c>
      <c r="AS125" s="24">
        <f t="shared" si="15"/>
        <v>193894.89000000007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2660</v>
      </c>
      <c r="F126">
        <v>538677.80000000005</v>
      </c>
      <c r="G126">
        <v>0</v>
      </c>
      <c r="H126">
        <v>236632.28</v>
      </c>
      <c r="J126">
        <v>522820.3</v>
      </c>
      <c r="K126">
        <v>405566.71999999997</v>
      </c>
      <c r="R126">
        <v>586</v>
      </c>
      <c r="U126">
        <v>849877.17</v>
      </c>
      <c r="V126">
        <v>343312.84</v>
      </c>
      <c r="Y126">
        <v>1113686.19</v>
      </c>
      <c r="AA126">
        <v>677.94</v>
      </c>
      <c r="AC126">
        <v>1054800</v>
      </c>
      <c r="AE126">
        <v>19000</v>
      </c>
      <c r="AF126">
        <v>1175000</v>
      </c>
      <c r="AG126">
        <v>30396</v>
      </c>
      <c r="AI126">
        <v>462742.34</v>
      </c>
      <c r="AJ126">
        <v>10104.700000000001</v>
      </c>
      <c r="AN126" s="59">
        <f t="shared" si="10"/>
        <v>775310.08000000007</v>
      </c>
      <c r="AO126" s="29">
        <f t="shared" si="11"/>
        <v>586</v>
      </c>
      <c r="AP126" s="19">
        <f t="shared" si="12"/>
        <v>774724.08000000007</v>
      </c>
      <c r="AQ126" s="13">
        <f t="shared" si="13"/>
        <v>2188164.13</v>
      </c>
      <c r="AR126" s="14">
        <f t="shared" si="14"/>
        <v>1678243.04</v>
      </c>
      <c r="AS126" s="24">
        <f t="shared" si="15"/>
        <v>509921.08999999985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2661</v>
      </c>
      <c r="F127">
        <v>581102.87</v>
      </c>
      <c r="G127">
        <v>0</v>
      </c>
      <c r="H127">
        <v>419620.07</v>
      </c>
      <c r="J127">
        <v>257323.99</v>
      </c>
      <c r="K127">
        <v>158884.92000000001</v>
      </c>
      <c r="R127">
        <v>3422</v>
      </c>
      <c r="U127">
        <v>-630948.61</v>
      </c>
      <c r="V127">
        <v>1627802.29</v>
      </c>
      <c r="Y127">
        <v>1183188.24</v>
      </c>
      <c r="AA127">
        <v>712.75</v>
      </c>
      <c r="AC127">
        <v>655680</v>
      </c>
      <c r="AE127">
        <v>400</v>
      </c>
      <c r="AF127">
        <v>865854</v>
      </c>
      <c r="AG127">
        <v>4405</v>
      </c>
      <c r="AH127">
        <v>21450</v>
      </c>
      <c r="AI127">
        <v>527368.54</v>
      </c>
      <c r="AJ127">
        <v>4247.28</v>
      </c>
      <c r="AN127" s="59">
        <f t="shared" si="10"/>
        <v>1000722.94</v>
      </c>
      <c r="AO127" s="29">
        <f t="shared" si="11"/>
        <v>3422</v>
      </c>
      <c r="AP127" s="19">
        <f t="shared" si="12"/>
        <v>997300.94</v>
      </c>
      <c r="AQ127" s="13">
        <f t="shared" si="13"/>
        <v>1839980.99</v>
      </c>
      <c r="AR127" s="14">
        <f t="shared" si="14"/>
        <v>1423324.82</v>
      </c>
      <c r="AS127" s="24">
        <f t="shared" si="15"/>
        <v>416656.16999999993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2662</v>
      </c>
      <c r="F128">
        <v>1233018.45</v>
      </c>
      <c r="G128">
        <v>100000</v>
      </c>
      <c r="H128">
        <v>994996.03</v>
      </c>
      <c r="J128">
        <v>17</v>
      </c>
      <c r="K128">
        <v>90225.7</v>
      </c>
      <c r="R128">
        <v>157</v>
      </c>
      <c r="U128">
        <v>-230233.98</v>
      </c>
      <c r="V128">
        <v>2560000</v>
      </c>
      <c r="Y128">
        <v>959365.91</v>
      </c>
      <c r="AA128">
        <v>40.06</v>
      </c>
      <c r="AC128">
        <v>518040</v>
      </c>
      <c r="AF128">
        <v>745330</v>
      </c>
      <c r="AH128">
        <v>32136</v>
      </c>
      <c r="AI128">
        <v>579359.57999999996</v>
      </c>
      <c r="AJ128">
        <v>32286.23</v>
      </c>
      <c r="AN128" s="59">
        <f t="shared" si="10"/>
        <v>2328014.48</v>
      </c>
      <c r="AO128" s="29">
        <f t="shared" si="11"/>
        <v>157</v>
      </c>
      <c r="AP128" s="19">
        <f t="shared" si="12"/>
        <v>2327857.48</v>
      </c>
      <c r="AQ128" s="13">
        <f t="shared" si="13"/>
        <v>1477445.9700000002</v>
      </c>
      <c r="AR128" s="14">
        <f t="shared" si="14"/>
        <v>1389111.81</v>
      </c>
      <c r="AS128" s="24">
        <f t="shared" si="15"/>
        <v>88334.160000000149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2663</v>
      </c>
      <c r="F129">
        <v>547808.54</v>
      </c>
      <c r="G129">
        <v>0</v>
      </c>
      <c r="H129">
        <v>99349.69</v>
      </c>
      <c r="J129">
        <v>-2319.0500000000002</v>
      </c>
      <c r="K129">
        <v>216835.69</v>
      </c>
      <c r="O129">
        <v>35000</v>
      </c>
      <c r="R129">
        <v>378191.12</v>
      </c>
      <c r="U129">
        <v>-2576744.19</v>
      </c>
      <c r="V129">
        <v>2948636.78</v>
      </c>
      <c r="Y129">
        <v>82421.31</v>
      </c>
      <c r="AA129">
        <v>953.61</v>
      </c>
      <c r="AC129">
        <v>1021390</v>
      </c>
      <c r="AE129">
        <v>642379.38</v>
      </c>
      <c r="AF129">
        <v>1188870</v>
      </c>
      <c r="AH129">
        <v>11448</v>
      </c>
      <c r="AI129">
        <v>429521.61</v>
      </c>
      <c r="AJ129">
        <v>40713.53</v>
      </c>
      <c r="AN129" s="59">
        <f t="shared" si="10"/>
        <v>647158.23</v>
      </c>
      <c r="AO129" s="29">
        <f t="shared" si="11"/>
        <v>413191.12</v>
      </c>
      <c r="AP129" s="19">
        <f t="shared" si="12"/>
        <v>233967.11</v>
      </c>
      <c r="AQ129" s="13">
        <f t="shared" si="13"/>
        <v>1747144.2999999998</v>
      </c>
      <c r="AR129" s="14">
        <f t="shared" si="14"/>
        <v>1670553.14</v>
      </c>
      <c r="AS129" s="24">
        <f t="shared" si="15"/>
        <v>76591.159999999916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2664</v>
      </c>
      <c r="F130">
        <v>1165748.1100000001</v>
      </c>
      <c r="G130">
        <v>0</v>
      </c>
      <c r="H130">
        <v>28578.1</v>
      </c>
      <c r="J130">
        <v>1200312.47</v>
      </c>
      <c r="K130">
        <v>956070.83</v>
      </c>
      <c r="R130">
        <v>0</v>
      </c>
      <c r="U130">
        <v>1030261.94</v>
      </c>
      <c r="V130">
        <v>2368242.5</v>
      </c>
      <c r="Y130">
        <v>956173.39</v>
      </c>
      <c r="Z130">
        <v>500</v>
      </c>
      <c r="AA130">
        <v>22.83</v>
      </c>
      <c r="AC130">
        <v>936180</v>
      </c>
      <c r="AF130">
        <v>1019085</v>
      </c>
      <c r="AG130">
        <v>17454</v>
      </c>
      <c r="AI130">
        <v>778050.04</v>
      </c>
      <c r="AJ130">
        <v>126082.11</v>
      </c>
      <c r="AN130" s="59">
        <f t="shared" si="10"/>
        <v>1194326.2100000002</v>
      </c>
      <c r="AO130" s="29">
        <f t="shared" si="11"/>
        <v>0</v>
      </c>
      <c r="AP130" s="19">
        <f t="shared" si="12"/>
        <v>1194326.2100000002</v>
      </c>
      <c r="AQ130" s="13">
        <f t="shared" si="13"/>
        <v>1892876.22</v>
      </c>
      <c r="AR130" s="14">
        <f t="shared" si="14"/>
        <v>1940671.1500000001</v>
      </c>
      <c r="AS130" s="24">
        <f t="shared" si="15"/>
        <v>-47794.930000000168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2665</v>
      </c>
      <c r="F131">
        <v>624938.92000000004</v>
      </c>
      <c r="G131">
        <v>0</v>
      </c>
      <c r="H131">
        <v>460724.91</v>
      </c>
      <c r="J131">
        <v>1910206.22</v>
      </c>
      <c r="K131">
        <v>435418.86</v>
      </c>
      <c r="R131">
        <v>12625.55</v>
      </c>
      <c r="U131">
        <v>1571915.87</v>
      </c>
      <c r="V131">
        <v>1552681.09</v>
      </c>
      <c r="Y131">
        <v>967597.73</v>
      </c>
      <c r="AA131">
        <v>1289.1500000000001</v>
      </c>
      <c r="AC131">
        <v>465600</v>
      </c>
      <c r="AF131">
        <v>647116</v>
      </c>
      <c r="AH131">
        <v>15344</v>
      </c>
      <c r="AI131">
        <v>396979.38</v>
      </c>
      <c r="AJ131">
        <v>80981.100000000006</v>
      </c>
      <c r="AN131" s="59">
        <f t="shared" si="10"/>
        <v>1085663.83</v>
      </c>
      <c r="AO131" s="29">
        <f t="shared" si="11"/>
        <v>12625.55</v>
      </c>
      <c r="AP131" s="19">
        <f t="shared" si="12"/>
        <v>1073038.28</v>
      </c>
      <c r="AQ131" s="13">
        <f t="shared" si="13"/>
        <v>1434486.88</v>
      </c>
      <c r="AR131" s="14">
        <f t="shared" si="14"/>
        <v>1140420.48</v>
      </c>
      <c r="AS131" s="24">
        <f t="shared" si="15"/>
        <v>294066.39999999991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2666</v>
      </c>
      <c r="F132">
        <v>813767.36</v>
      </c>
      <c r="G132">
        <v>26296</v>
      </c>
      <c r="H132">
        <v>1150052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918306.11</v>
      </c>
      <c r="Z132">
        <v>344586</v>
      </c>
      <c r="AA132">
        <v>1258.78</v>
      </c>
      <c r="AC132">
        <v>824400</v>
      </c>
      <c r="AE132">
        <v>50</v>
      </c>
      <c r="AF132">
        <v>979600</v>
      </c>
      <c r="AH132">
        <v>53420</v>
      </c>
      <c r="AI132">
        <v>352733.83</v>
      </c>
      <c r="AN132" s="59">
        <f t="shared" si="10"/>
        <v>1990115.3599999999</v>
      </c>
      <c r="AO132" s="29">
        <f t="shared" si="11"/>
        <v>65270</v>
      </c>
      <c r="AP132" s="19">
        <f t="shared" si="12"/>
        <v>1924845.3599999999</v>
      </c>
      <c r="AQ132" s="13">
        <f t="shared" si="13"/>
        <v>2088600.89</v>
      </c>
      <c r="AR132" s="14">
        <f t="shared" ref="AR132:AR139" si="16">SUM(AF132:AM132)</f>
        <v>1385753.83</v>
      </c>
      <c r="AS132" s="24">
        <f t="shared" si="15"/>
        <v>702847.05999999982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2667</v>
      </c>
      <c r="F133">
        <v>1071131.1200000001</v>
      </c>
      <c r="G133">
        <v>0</v>
      </c>
      <c r="H133">
        <v>1139307.8700000001</v>
      </c>
      <c r="J133">
        <v>4</v>
      </c>
      <c r="K133">
        <v>344287.69</v>
      </c>
      <c r="O133">
        <v>12540</v>
      </c>
      <c r="R133">
        <v>2675.41</v>
      </c>
      <c r="U133">
        <v>-194111.05</v>
      </c>
      <c r="V133">
        <v>1849445.73</v>
      </c>
      <c r="Y133">
        <v>580874.13</v>
      </c>
      <c r="Z133">
        <v>678730</v>
      </c>
      <c r="AA133">
        <v>1041.99</v>
      </c>
      <c r="AC133">
        <v>713395.19999999995</v>
      </c>
      <c r="AE133">
        <v>141576.43</v>
      </c>
      <c r="AF133">
        <v>836767.2</v>
      </c>
      <c r="AH133">
        <v>840</v>
      </c>
      <c r="AI133">
        <v>386795.59</v>
      </c>
      <c r="AJ133">
        <v>7034.37</v>
      </c>
      <c r="AN133" s="59">
        <f t="shared" ref="AN133:AN139" si="17">SUM(F133:I133)</f>
        <v>2210438.9900000002</v>
      </c>
      <c r="AO133" s="29">
        <f t="shared" ref="AO133:AO139" si="18">SUM(N133:R133)</f>
        <v>15215.41</v>
      </c>
      <c r="AP133" s="19">
        <f t="shared" ref="AP133:AP139" si="19">AN133-AO133</f>
        <v>2195223.58</v>
      </c>
      <c r="AQ133" s="13">
        <f t="shared" ref="AQ133:AQ139" si="20">SUM(W133:AE133)</f>
        <v>2115617.75</v>
      </c>
      <c r="AR133" s="14">
        <f t="shared" si="16"/>
        <v>1231437.1600000001</v>
      </c>
      <c r="AS133" s="24">
        <f t="shared" si="15"/>
        <v>884180.58999999985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2668</v>
      </c>
      <c r="F134">
        <v>265908.47999999998</v>
      </c>
      <c r="G134">
        <v>0</v>
      </c>
      <c r="H134">
        <v>16280.69</v>
      </c>
      <c r="J134">
        <v>6</v>
      </c>
      <c r="K134">
        <v>102906.33</v>
      </c>
      <c r="O134">
        <v>44580</v>
      </c>
      <c r="R134">
        <v>1716.85</v>
      </c>
      <c r="U134">
        <v>-1040870.12</v>
      </c>
      <c r="V134">
        <v>1289115.33</v>
      </c>
      <c r="Y134">
        <v>566106.43999999994</v>
      </c>
      <c r="AA134">
        <v>503.37</v>
      </c>
      <c r="AC134">
        <v>783980</v>
      </c>
      <c r="AE134">
        <v>97500</v>
      </c>
      <c r="AF134">
        <v>897786</v>
      </c>
      <c r="AG134">
        <v>14088</v>
      </c>
      <c r="AI134">
        <v>407807.58</v>
      </c>
      <c r="AJ134">
        <v>37848.79</v>
      </c>
      <c r="AN134" s="59">
        <f t="shared" si="17"/>
        <v>282189.17</v>
      </c>
      <c r="AO134" s="29">
        <f t="shared" si="18"/>
        <v>46296.85</v>
      </c>
      <c r="AP134" s="19">
        <f t="shared" si="19"/>
        <v>235892.31999999998</v>
      </c>
      <c r="AQ134" s="13">
        <f t="shared" si="20"/>
        <v>1448089.81</v>
      </c>
      <c r="AR134" s="14">
        <f t="shared" si="16"/>
        <v>1357530.37</v>
      </c>
      <c r="AS134" s="24">
        <f t="shared" si="15"/>
        <v>90559.439999999944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2669</v>
      </c>
      <c r="F135">
        <v>38859.24</v>
      </c>
      <c r="G135">
        <v>0</v>
      </c>
      <c r="H135">
        <v>305921.86</v>
      </c>
      <c r="J135">
        <v>1225105.82</v>
      </c>
      <c r="K135">
        <v>92391.73</v>
      </c>
      <c r="O135">
        <v>33880</v>
      </c>
      <c r="R135">
        <v>401</v>
      </c>
      <c r="U135">
        <v>-432438</v>
      </c>
      <c r="V135">
        <v>2316929.4300000002</v>
      </c>
      <c r="Y135">
        <v>305141.88</v>
      </c>
      <c r="AA135">
        <v>168.93</v>
      </c>
      <c r="AC135">
        <v>1034210</v>
      </c>
      <c r="AE135">
        <v>115423.4</v>
      </c>
      <c r="AF135">
        <v>1179615.3500000001</v>
      </c>
      <c r="AG135">
        <v>1552</v>
      </c>
      <c r="AI135">
        <v>399536.9</v>
      </c>
      <c r="AJ135">
        <v>130733.74</v>
      </c>
      <c r="AN135" s="59">
        <f t="shared" si="17"/>
        <v>344781.1</v>
      </c>
      <c r="AO135" s="29">
        <f t="shared" si="18"/>
        <v>34281</v>
      </c>
      <c r="AP135" s="19">
        <f t="shared" si="19"/>
        <v>310500.09999999998</v>
      </c>
      <c r="AQ135" s="13">
        <f t="shared" si="20"/>
        <v>1454944.21</v>
      </c>
      <c r="AR135" s="14">
        <f t="shared" si="16"/>
        <v>1711437.99</v>
      </c>
      <c r="AS135" s="24">
        <f t="shared" si="15"/>
        <v>-256493.78000000003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2670</v>
      </c>
      <c r="F136">
        <v>363890.28</v>
      </c>
      <c r="G136">
        <v>0</v>
      </c>
      <c r="H136">
        <v>235783.61</v>
      </c>
      <c r="J136">
        <v>616576.46</v>
      </c>
      <c r="K136">
        <v>185006.92</v>
      </c>
      <c r="O136">
        <v>16948.669999999998</v>
      </c>
      <c r="R136">
        <v>1364</v>
      </c>
      <c r="U136">
        <v>-1258342.24</v>
      </c>
      <c r="V136">
        <v>2601070</v>
      </c>
      <c r="Y136">
        <v>487371.51</v>
      </c>
      <c r="AA136">
        <v>1454.81</v>
      </c>
      <c r="AC136">
        <v>288240</v>
      </c>
      <c r="AE136">
        <v>181800</v>
      </c>
      <c r="AF136">
        <v>464772.54</v>
      </c>
      <c r="AH136">
        <v>6176</v>
      </c>
      <c r="AI136">
        <v>388402.7</v>
      </c>
      <c r="AJ136">
        <v>59298.239999999998</v>
      </c>
      <c r="AN136" s="59">
        <f t="shared" si="17"/>
        <v>599673.89</v>
      </c>
      <c r="AO136" s="29">
        <f t="shared" si="18"/>
        <v>18312.669999999998</v>
      </c>
      <c r="AP136" s="19">
        <f t="shared" si="19"/>
        <v>581361.22</v>
      </c>
      <c r="AQ136" s="13">
        <f t="shared" si="20"/>
        <v>958866.32000000007</v>
      </c>
      <c r="AR136" s="14">
        <f t="shared" si="16"/>
        <v>918649.48</v>
      </c>
      <c r="AS136" s="24">
        <f t="shared" si="15"/>
        <v>40216.840000000084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2671</v>
      </c>
      <c r="F137">
        <v>80514.73</v>
      </c>
      <c r="G137">
        <v>0</v>
      </c>
      <c r="H137">
        <v>74681.31</v>
      </c>
      <c r="J137">
        <v>501858.66</v>
      </c>
      <c r="K137">
        <v>86949.49</v>
      </c>
      <c r="N137">
        <v>0</v>
      </c>
      <c r="Q137">
        <v>73000</v>
      </c>
      <c r="R137">
        <v>6204</v>
      </c>
      <c r="T137">
        <v>-272687.02</v>
      </c>
      <c r="V137">
        <v>1034443.85</v>
      </c>
      <c r="Y137">
        <v>764456.69</v>
      </c>
      <c r="AA137">
        <v>347.09</v>
      </c>
      <c r="AC137">
        <v>988490</v>
      </c>
      <c r="AF137">
        <v>1145022</v>
      </c>
      <c r="AH137">
        <v>37972</v>
      </c>
      <c r="AI137">
        <v>506652.64</v>
      </c>
      <c r="AJ137">
        <v>60603.78</v>
      </c>
      <c r="AL137">
        <v>100000</v>
      </c>
      <c r="AN137" s="59">
        <f t="shared" si="17"/>
        <v>155196.03999999998</v>
      </c>
      <c r="AO137" s="29">
        <f t="shared" si="18"/>
        <v>79204</v>
      </c>
      <c r="AP137" s="19">
        <f t="shared" si="19"/>
        <v>75992.039999999979</v>
      </c>
      <c r="AQ137" s="13">
        <f t="shared" si="20"/>
        <v>1753293.7799999998</v>
      </c>
      <c r="AR137" s="14">
        <f t="shared" si="16"/>
        <v>1850250.4200000002</v>
      </c>
      <c r="AS137" s="24">
        <f t="shared" si="15"/>
        <v>-96956.640000000363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2672</v>
      </c>
      <c r="F138">
        <v>408606.6</v>
      </c>
      <c r="G138">
        <v>0</v>
      </c>
      <c r="H138">
        <v>129691.8</v>
      </c>
      <c r="J138">
        <v>29049.200000000001</v>
      </c>
      <c r="K138">
        <v>161536.28</v>
      </c>
      <c r="O138">
        <v>10890</v>
      </c>
      <c r="Q138">
        <v>8450</v>
      </c>
      <c r="R138">
        <v>0</v>
      </c>
      <c r="U138">
        <v>-227232.64000000001</v>
      </c>
      <c r="V138">
        <v>1047549.59</v>
      </c>
      <c r="Y138">
        <v>233168.05</v>
      </c>
      <c r="AA138">
        <v>916.47</v>
      </c>
      <c r="AC138">
        <v>587940</v>
      </c>
      <c r="AE138">
        <v>157200</v>
      </c>
      <c r="AF138">
        <v>651585</v>
      </c>
      <c r="AH138">
        <v>8738</v>
      </c>
      <c r="AI138">
        <v>369606.89</v>
      </c>
      <c r="AJ138">
        <v>40067.699999999997</v>
      </c>
      <c r="AL138">
        <v>20000</v>
      </c>
      <c r="AN138" s="59">
        <f t="shared" si="17"/>
        <v>538298.4</v>
      </c>
      <c r="AO138" s="29">
        <f t="shared" si="18"/>
        <v>19340</v>
      </c>
      <c r="AP138" s="19">
        <f t="shared" si="19"/>
        <v>518958.4</v>
      </c>
      <c r="AQ138" s="13">
        <f t="shared" si="20"/>
        <v>979224.52</v>
      </c>
      <c r="AR138" s="14">
        <f t="shared" si="16"/>
        <v>1089997.5900000001</v>
      </c>
      <c r="AS138" s="24">
        <f t="shared" si="15"/>
        <v>-110773.07000000007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2673</v>
      </c>
      <c r="F139">
        <v>1409577.09</v>
      </c>
      <c r="G139">
        <v>0</v>
      </c>
      <c r="H139">
        <v>98120.97</v>
      </c>
      <c r="J139">
        <v>313167.59999999998</v>
      </c>
      <c r="K139">
        <v>615452.17000000004</v>
      </c>
      <c r="N139">
        <v>0</v>
      </c>
      <c r="O139">
        <v>24660</v>
      </c>
      <c r="Q139">
        <v>76400</v>
      </c>
      <c r="R139">
        <v>0</v>
      </c>
      <c r="U139">
        <v>726571.34</v>
      </c>
      <c r="V139">
        <v>1372436.88</v>
      </c>
      <c r="Y139">
        <v>1010453.4</v>
      </c>
      <c r="AA139">
        <v>3244.35</v>
      </c>
      <c r="AC139">
        <v>1155060</v>
      </c>
      <c r="AE139">
        <v>365800</v>
      </c>
      <c r="AF139">
        <v>1220463</v>
      </c>
      <c r="AH139">
        <v>10768</v>
      </c>
      <c r="AI139">
        <v>834494.65</v>
      </c>
      <c r="AJ139">
        <v>112582.49</v>
      </c>
      <c r="AL139">
        <v>120000</v>
      </c>
      <c r="AN139" s="59">
        <f t="shared" si="17"/>
        <v>1507698.06</v>
      </c>
      <c r="AO139" s="29">
        <f t="shared" si="18"/>
        <v>101060</v>
      </c>
      <c r="AP139" s="19">
        <f t="shared" si="19"/>
        <v>1406638.06</v>
      </c>
      <c r="AQ139" s="13">
        <f t="shared" si="20"/>
        <v>2534557.75</v>
      </c>
      <c r="AR139" s="14">
        <f t="shared" si="16"/>
        <v>2298308.14</v>
      </c>
      <c r="AS139" s="24">
        <f t="shared" si="15"/>
        <v>236249.60999999987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topLeftCell="A10" zoomScaleNormal="100" workbookViewId="0">
      <selection activeCell="A4" sqref="A4:A5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2674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594</v>
      </c>
      <c r="D12" s="100">
        <f>SUM(D6:D11)</f>
        <v>594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4" t="s">
        <v>1037</v>
      </c>
      <c r="C4" s="285"/>
      <c r="D4" s="153"/>
      <c r="E4" s="163"/>
    </row>
    <row r="5" spans="1:5" x14ac:dyDescent="0.25">
      <c r="A5" s="162"/>
      <c r="B5" s="284"/>
      <c r="C5" s="285"/>
      <c r="D5" s="153"/>
      <c r="E5" s="163"/>
    </row>
    <row r="6" spans="1:5" x14ac:dyDescent="0.25">
      <c r="A6" s="288"/>
      <c r="B6" s="289"/>
      <c r="C6" s="289"/>
      <c r="D6" s="289"/>
      <c r="E6" s="290"/>
    </row>
    <row r="7" spans="1:5" x14ac:dyDescent="0.25">
      <c r="A7" s="164" t="s">
        <v>1038</v>
      </c>
      <c r="B7" s="286" t="s">
        <v>37</v>
      </c>
      <c r="C7" s="287"/>
      <c r="D7" s="156" t="s">
        <v>1022</v>
      </c>
      <c r="E7" s="165">
        <v>242248</v>
      </c>
    </row>
    <row r="8" spans="1:5" x14ac:dyDescent="0.25">
      <c r="A8" s="166" t="s">
        <v>1039</v>
      </c>
      <c r="B8" s="282"/>
      <c r="C8" s="283"/>
      <c r="D8" s="157" t="s">
        <v>38</v>
      </c>
      <c r="E8" s="167"/>
    </row>
    <row r="9" spans="1:5" x14ac:dyDescent="0.25">
      <c r="A9" s="168" t="s">
        <v>1040</v>
      </c>
      <c r="B9" s="280"/>
      <c r="C9" s="281"/>
      <c r="D9" s="158" t="s">
        <v>38</v>
      </c>
      <c r="E9" s="169"/>
    </row>
    <row r="10" spans="1:5" x14ac:dyDescent="0.25">
      <c r="A10" s="166" t="s">
        <v>1041</v>
      </c>
      <c r="B10" s="282"/>
      <c r="C10" s="283"/>
      <c r="D10" s="157" t="s">
        <v>38</v>
      </c>
      <c r="E10" s="167"/>
    </row>
    <row r="11" spans="1:5" x14ac:dyDescent="0.25">
      <c r="A11" s="168" t="s">
        <v>1042</v>
      </c>
      <c r="B11" s="280"/>
      <c r="C11" s="281"/>
      <c r="D11" s="158" t="s">
        <v>38</v>
      </c>
      <c r="E11" s="169"/>
    </row>
    <row r="12" spans="1:5" x14ac:dyDescent="0.25">
      <c r="A12" s="166" t="s">
        <v>1043</v>
      </c>
      <c r="B12" s="282"/>
      <c r="C12" s="283"/>
      <c r="D12" s="157" t="s">
        <v>38</v>
      </c>
      <c r="E12" s="167"/>
    </row>
    <row r="13" spans="1:5" x14ac:dyDescent="0.25">
      <c r="A13" s="168" t="s">
        <v>1044</v>
      </c>
      <c r="B13" s="280"/>
      <c r="C13" s="281"/>
      <c r="D13" s="158" t="s">
        <v>38</v>
      </c>
      <c r="E13" s="169"/>
    </row>
    <row r="14" spans="1:5" x14ac:dyDescent="0.25">
      <c r="A14" s="166" t="s">
        <v>1045</v>
      </c>
      <c r="B14" s="282"/>
      <c r="C14" s="283"/>
      <c r="D14" s="157" t="s">
        <v>38</v>
      </c>
      <c r="E14" s="167"/>
    </row>
    <row r="15" spans="1:5" x14ac:dyDescent="0.25">
      <c r="A15" s="168" t="s">
        <v>1046</v>
      </c>
      <c r="B15" s="280"/>
      <c r="C15" s="281"/>
      <c r="D15" s="158" t="s">
        <v>38</v>
      </c>
      <c r="E15" s="169"/>
    </row>
    <row r="16" spans="1:5" x14ac:dyDescent="0.25">
      <c r="A16" s="166" t="s">
        <v>1047</v>
      </c>
      <c r="B16" s="282"/>
      <c r="C16" s="283"/>
      <c r="D16" s="157" t="s">
        <v>38</v>
      </c>
      <c r="E16" s="167"/>
    </row>
    <row r="17" spans="1:5" x14ac:dyDescent="0.25">
      <c r="A17" s="168" t="s">
        <v>1048</v>
      </c>
      <c r="B17" s="280"/>
      <c r="C17" s="281"/>
      <c r="D17" s="158" t="s">
        <v>38</v>
      </c>
      <c r="E17" s="169"/>
    </row>
    <row r="18" spans="1:5" x14ac:dyDescent="0.25">
      <c r="A18" s="166" t="s">
        <v>1049</v>
      </c>
      <c r="B18" s="282"/>
      <c r="C18" s="283"/>
      <c r="D18" s="157" t="s">
        <v>38</v>
      </c>
      <c r="E18" s="167"/>
    </row>
    <row r="19" spans="1:5" x14ac:dyDescent="0.25">
      <c r="A19" s="168" t="s">
        <v>1050</v>
      </c>
      <c r="B19" s="280"/>
      <c r="C19" s="281"/>
      <c r="D19" s="158" t="s">
        <v>38</v>
      </c>
      <c r="E19" s="169"/>
    </row>
    <row r="20" spans="1:5" x14ac:dyDescent="0.25">
      <c r="A20" s="299" t="s">
        <v>1051</v>
      </c>
      <c r="B20" s="301" t="s">
        <v>1052</v>
      </c>
      <c r="C20" s="302"/>
      <c r="D20" s="305" t="s">
        <v>38</v>
      </c>
      <c r="E20" s="170" t="s">
        <v>1053</v>
      </c>
    </row>
    <row r="21" spans="1:5" x14ac:dyDescent="0.25">
      <c r="A21" s="300"/>
      <c r="B21" s="303"/>
      <c r="C21" s="304"/>
      <c r="D21" s="306"/>
      <c r="E21" s="171" t="s">
        <v>1054</v>
      </c>
    </row>
    <row r="22" spans="1:5" x14ac:dyDescent="0.25">
      <c r="A22" s="291" t="s">
        <v>1055</v>
      </c>
      <c r="B22" s="293" t="s">
        <v>1052</v>
      </c>
      <c r="C22" s="294"/>
      <c r="D22" s="297" t="s">
        <v>38</v>
      </c>
      <c r="E22" s="172" t="s">
        <v>1053</v>
      </c>
    </row>
    <row r="23" spans="1:5" x14ac:dyDescent="0.25">
      <c r="A23" s="292"/>
      <c r="B23" s="295"/>
      <c r="C23" s="296"/>
      <c r="D23" s="298"/>
      <c r="E23" s="173" t="s">
        <v>1054</v>
      </c>
    </row>
    <row r="24" spans="1:5" x14ac:dyDescent="0.25">
      <c r="A24" s="299" t="s">
        <v>1056</v>
      </c>
      <c r="B24" s="301" t="s">
        <v>1052</v>
      </c>
      <c r="C24" s="302"/>
      <c r="D24" s="305" t="s">
        <v>38</v>
      </c>
      <c r="E24" s="170" t="s">
        <v>1053</v>
      </c>
    </row>
    <row r="25" spans="1:5" x14ac:dyDescent="0.25">
      <c r="A25" s="300"/>
      <c r="B25" s="303"/>
      <c r="C25" s="304"/>
      <c r="D25" s="306"/>
      <c r="E25" s="171" t="s">
        <v>1054</v>
      </c>
    </row>
    <row r="26" spans="1:5" x14ac:dyDescent="0.25">
      <c r="A26" s="291" t="s">
        <v>1057</v>
      </c>
      <c r="B26" s="293" t="s">
        <v>1052</v>
      </c>
      <c r="C26" s="294"/>
      <c r="D26" s="297" t="s">
        <v>38</v>
      </c>
      <c r="E26" s="172" t="s">
        <v>1053</v>
      </c>
    </row>
    <row r="27" spans="1:5" x14ac:dyDescent="0.25">
      <c r="A27" s="292"/>
      <c r="B27" s="295"/>
      <c r="C27" s="296"/>
      <c r="D27" s="298"/>
      <c r="E27" s="173" t="s">
        <v>1054</v>
      </c>
    </row>
    <row r="28" spans="1:5" x14ac:dyDescent="0.25">
      <c r="A28" s="299" t="s">
        <v>1058</v>
      </c>
      <c r="B28" s="301" t="s">
        <v>1052</v>
      </c>
      <c r="C28" s="302"/>
      <c r="D28" s="305" t="s">
        <v>38</v>
      </c>
      <c r="E28" s="170" t="s">
        <v>1053</v>
      </c>
    </row>
    <row r="29" spans="1:5" x14ac:dyDescent="0.25">
      <c r="A29" s="300"/>
      <c r="B29" s="303"/>
      <c r="C29" s="304"/>
      <c r="D29" s="306"/>
      <c r="E29" s="171" t="s">
        <v>1054</v>
      </c>
    </row>
    <row r="30" spans="1:5" x14ac:dyDescent="0.25">
      <c r="A30" s="291" t="s">
        <v>1059</v>
      </c>
      <c r="B30" s="293" t="s">
        <v>1052</v>
      </c>
      <c r="C30" s="294"/>
      <c r="D30" s="297" t="s">
        <v>38</v>
      </c>
      <c r="E30" s="172" t="s">
        <v>1053</v>
      </c>
    </row>
    <row r="31" spans="1:5" x14ac:dyDescent="0.25">
      <c r="A31" s="292"/>
      <c r="B31" s="295"/>
      <c r="C31" s="296"/>
      <c r="D31" s="298"/>
      <c r="E31" s="173" t="s">
        <v>1054</v>
      </c>
    </row>
    <row r="32" spans="1:5" x14ac:dyDescent="0.25">
      <c r="A32" s="299" t="s">
        <v>1060</v>
      </c>
      <c r="B32" s="301" t="s">
        <v>1052</v>
      </c>
      <c r="C32" s="302"/>
      <c r="D32" s="305" t="s">
        <v>38</v>
      </c>
      <c r="E32" s="170" t="s">
        <v>1053</v>
      </c>
    </row>
    <row r="33" spans="1:5" x14ac:dyDescent="0.25">
      <c r="A33" s="300"/>
      <c r="B33" s="303"/>
      <c r="C33" s="304"/>
      <c r="D33" s="306"/>
      <c r="E33" s="171" t="s">
        <v>1054</v>
      </c>
    </row>
    <row r="34" spans="1:5" x14ac:dyDescent="0.25">
      <c r="A34" s="291" t="s">
        <v>1061</v>
      </c>
      <c r="B34" s="293" t="s">
        <v>1052</v>
      </c>
      <c r="C34" s="294"/>
      <c r="D34" s="297" t="s">
        <v>38</v>
      </c>
      <c r="E34" s="172" t="s">
        <v>1053</v>
      </c>
    </row>
    <row r="35" spans="1:5" x14ac:dyDescent="0.25">
      <c r="A35" s="292"/>
      <c r="B35" s="295"/>
      <c r="C35" s="296"/>
      <c r="D35" s="298"/>
      <c r="E35" s="173" t="s">
        <v>1054</v>
      </c>
    </row>
    <row r="36" spans="1:5" x14ac:dyDescent="0.25">
      <c r="A36" s="299" t="s">
        <v>1062</v>
      </c>
      <c r="B36" s="301" t="s">
        <v>1052</v>
      </c>
      <c r="C36" s="302"/>
      <c r="D36" s="305" t="s">
        <v>38</v>
      </c>
      <c r="E36" s="170" t="s">
        <v>1053</v>
      </c>
    </row>
    <row r="37" spans="1:5" x14ac:dyDescent="0.25">
      <c r="A37" s="300"/>
      <c r="B37" s="303"/>
      <c r="C37" s="304"/>
      <c r="D37" s="306"/>
      <c r="E37" s="171" t="s">
        <v>1054</v>
      </c>
    </row>
    <row r="38" spans="1:5" x14ac:dyDescent="0.25">
      <c r="A38" s="291" t="s">
        <v>1063</v>
      </c>
      <c r="B38" s="293" t="s">
        <v>1052</v>
      </c>
      <c r="C38" s="294"/>
      <c r="D38" s="297" t="s">
        <v>38</v>
      </c>
      <c r="E38" s="172" t="s">
        <v>1053</v>
      </c>
    </row>
    <row r="39" spans="1:5" x14ac:dyDescent="0.25">
      <c r="A39" s="292"/>
      <c r="B39" s="295"/>
      <c r="C39" s="296"/>
      <c r="D39" s="298"/>
      <c r="E39" s="173" t="s">
        <v>1054</v>
      </c>
    </row>
    <row r="40" spans="1:5" x14ac:dyDescent="0.25">
      <c r="A40" s="299" t="s">
        <v>1064</v>
      </c>
      <c r="B40" s="301" t="s">
        <v>1052</v>
      </c>
      <c r="C40" s="302"/>
      <c r="D40" s="305" t="s">
        <v>38</v>
      </c>
      <c r="E40" s="170" t="s">
        <v>1053</v>
      </c>
    </row>
    <row r="41" spans="1:5" x14ac:dyDescent="0.25">
      <c r="A41" s="300"/>
      <c r="B41" s="303"/>
      <c r="C41" s="304"/>
      <c r="D41" s="306"/>
      <c r="E41" s="171" t="s">
        <v>1054</v>
      </c>
    </row>
    <row r="42" spans="1:5" x14ac:dyDescent="0.25">
      <c r="A42" s="291" t="s">
        <v>1065</v>
      </c>
      <c r="B42" s="293" t="s">
        <v>1052</v>
      </c>
      <c r="C42" s="294"/>
      <c r="D42" s="297" t="s">
        <v>38</v>
      </c>
      <c r="E42" s="172" t="s">
        <v>1053</v>
      </c>
    </row>
    <row r="43" spans="1:5" x14ac:dyDescent="0.25">
      <c r="A43" s="292"/>
      <c r="B43" s="295"/>
      <c r="C43" s="296"/>
      <c r="D43" s="298"/>
      <c r="E43" s="173" t="s">
        <v>1054</v>
      </c>
    </row>
    <row r="44" spans="1:5" x14ac:dyDescent="0.25">
      <c r="A44" s="299" t="s">
        <v>1066</v>
      </c>
      <c r="B44" s="301" t="s">
        <v>1052</v>
      </c>
      <c r="C44" s="302"/>
      <c r="D44" s="305" t="s">
        <v>38</v>
      </c>
      <c r="E44" s="170" t="s">
        <v>1053</v>
      </c>
    </row>
    <row r="45" spans="1:5" x14ac:dyDescent="0.25">
      <c r="A45" s="300"/>
      <c r="B45" s="303"/>
      <c r="C45" s="304"/>
      <c r="D45" s="306"/>
      <c r="E45" s="171" t="s">
        <v>1054</v>
      </c>
    </row>
    <row r="46" spans="1:5" x14ac:dyDescent="0.25">
      <c r="A46" s="291" t="s">
        <v>1067</v>
      </c>
      <c r="B46" s="293" t="s">
        <v>1052</v>
      </c>
      <c r="C46" s="294"/>
      <c r="D46" s="297" t="s">
        <v>38</v>
      </c>
      <c r="E46" s="172" t="s">
        <v>1053</v>
      </c>
    </row>
    <row r="47" spans="1:5" x14ac:dyDescent="0.25">
      <c r="A47" s="292"/>
      <c r="B47" s="295"/>
      <c r="C47" s="296"/>
      <c r="D47" s="298"/>
      <c r="E47" s="173" t="s">
        <v>1054</v>
      </c>
    </row>
    <row r="48" spans="1:5" x14ac:dyDescent="0.25">
      <c r="A48" s="299" t="s">
        <v>1068</v>
      </c>
      <c r="B48" s="301" t="s">
        <v>1052</v>
      </c>
      <c r="C48" s="302"/>
      <c r="D48" s="305" t="s">
        <v>38</v>
      </c>
      <c r="E48" s="170" t="s">
        <v>1053</v>
      </c>
    </row>
    <row r="49" spans="1:5" x14ac:dyDescent="0.25">
      <c r="A49" s="300"/>
      <c r="B49" s="303"/>
      <c r="C49" s="304"/>
      <c r="D49" s="306"/>
      <c r="E49" s="171" t="s">
        <v>1054</v>
      </c>
    </row>
    <row r="50" spans="1:5" x14ac:dyDescent="0.25">
      <c r="A50" s="291" t="s">
        <v>1069</v>
      </c>
      <c r="B50" s="293" t="s">
        <v>1052</v>
      </c>
      <c r="C50" s="294"/>
      <c r="D50" s="297" t="s">
        <v>38</v>
      </c>
      <c r="E50" s="172" t="s">
        <v>1053</v>
      </c>
    </row>
    <row r="51" spans="1:5" x14ac:dyDescent="0.25">
      <c r="A51" s="292"/>
      <c r="B51" s="295"/>
      <c r="C51" s="296"/>
      <c r="D51" s="298"/>
      <c r="E51" s="173" t="s">
        <v>1054</v>
      </c>
    </row>
    <row r="52" spans="1:5" x14ac:dyDescent="0.25">
      <c r="A52" s="299" t="s">
        <v>1070</v>
      </c>
      <c r="B52" s="301" t="s">
        <v>1052</v>
      </c>
      <c r="C52" s="302"/>
      <c r="D52" s="305" t="s">
        <v>38</v>
      </c>
      <c r="E52" s="170" t="s">
        <v>1053</v>
      </c>
    </row>
    <row r="53" spans="1:5" x14ac:dyDescent="0.25">
      <c r="A53" s="300"/>
      <c r="B53" s="303"/>
      <c r="C53" s="304"/>
      <c r="D53" s="306"/>
      <c r="E53" s="171" t="s">
        <v>1054</v>
      </c>
    </row>
    <row r="54" spans="1:5" x14ac:dyDescent="0.25">
      <c r="A54" s="291" t="s">
        <v>1071</v>
      </c>
      <c r="B54" s="293" t="s">
        <v>1052</v>
      </c>
      <c r="C54" s="294"/>
      <c r="D54" s="297" t="s">
        <v>38</v>
      </c>
      <c r="E54" s="172" t="s">
        <v>1053</v>
      </c>
    </row>
    <row r="55" spans="1:5" x14ac:dyDescent="0.25">
      <c r="A55" s="292"/>
      <c r="B55" s="295"/>
      <c r="C55" s="296"/>
      <c r="D55" s="298"/>
      <c r="E55" s="173" t="s">
        <v>1054</v>
      </c>
    </row>
    <row r="56" spans="1:5" x14ac:dyDescent="0.25">
      <c r="A56" s="299" t="s">
        <v>1072</v>
      </c>
      <c r="B56" s="301" t="s">
        <v>1052</v>
      </c>
      <c r="C56" s="302"/>
      <c r="D56" s="305" t="s">
        <v>38</v>
      </c>
      <c r="E56" s="170" t="s">
        <v>1053</v>
      </c>
    </row>
    <row r="57" spans="1:5" x14ac:dyDescent="0.25">
      <c r="A57" s="300"/>
      <c r="B57" s="303"/>
      <c r="C57" s="304"/>
      <c r="D57" s="306"/>
      <c r="E57" s="171" t="s">
        <v>1054</v>
      </c>
    </row>
    <row r="58" spans="1:5" x14ac:dyDescent="0.25">
      <c r="A58" s="291" t="s">
        <v>1073</v>
      </c>
      <c r="B58" s="293" t="s">
        <v>1052</v>
      </c>
      <c r="C58" s="294"/>
      <c r="D58" s="297" t="s">
        <v>38</v>
      </c>
      <c r="E58" s="172" t="s">
        <v>1053</v>
      </c>
    </row>
    <row r="59" spans="1:5" x14ac:dyDescent="0.25">
      <c r="A59" s="292"/>
      <c r="B59" s="295"/>
      <c r="C59" s="296"/>
      <c r="D59" s="298"/>
      <c r="E59" s="173" t="s">
        <v>1054</v>
      </c>
    </row>
    <row r="60" spans="1:5" x14ac:dyDescent="0.25">
      <c r="A60" s="299" t="s">
        <v>1074</v>
      </c>
      <c r="B60" s="301" t="s">
        <v>1052</v>
      </c>
      <c r="C60" s="302"/>
      <c r="D60" s="305" t="s">
        <v>38</v>
      </c>
      <c r="E60" s="170" t="s">
        <v>1053</v>
      </c>
    </row>
    <row r="61" spans="1:5" x14ac:dyDescent="0.25">
      <c r="A61" s="300"/>
      <c r="B61" s="303"/>
      <c r="C61" s="304"/>
      <c r="D61" s="306"/>
      <c r="E61" s="171" t="s">
        <v>1054</v>
      </c>
    </row>
    <row r="62" spans="1:5" x14ac:dyDescent="0.25">
      <c r="A62" s="291" t="s">
        <v>1075</v>
      </c>
      <c r="B62" s="293" t="s">
        <v>1052</v>
      </c>
      <c r="C62" s="294"/>
      <c r="D62" s="297" t="s">
        <v>38</v>
      </c>
      <c r="E62" s="172" t="s">
        <v>1053</v>
      </c>
    </row>
    <row r="63" spans="1:5" x14ac:dyDescent="0.25">
      <c r="A63" s="292"/>
      <c r="B63" s="295"/>
      <c r="C63" s="296"/>
      <c r="D63" s="298"/>
      <c r="E63" s="173" t="s">
        <v>1054</v>
      </c>
    </row>
    <row r="64" spans="1:5" x14ac:dyDescent="0.25">
      <c r="A64" s="299" t="s">
        <v>1076</v>
      </c>
      <c r="B64" s="301" t="s">
        <v>1052</v>
      </c>
      <c r="C64" s="302"/>
      <c r="D64" s="305" t="s">
        <v>38</v>
      </c>
      <c r="E64" s="170" t="s">
        <v>1053</v>
      </c>
    </row>
    <row r="65" spans="1:5" x14ac:dyDescent="0.25">
      <c r="A65" s="300"/>
      <c r="B65" s="303"/>
      <c r="C65" s="304"/>
      <c r="D65" s="306"/>
      <c r="E65" s="171" t="s">
        <v>1054</v>
      </c>
    </row>
    <row r="66" spans="1:5" x14ac:dyDescent="0.25">
      <c r="A66" s="291" t="s">
        <v>1077</v>
      </c>
      <c r="B66" s="293" t="s">
        <v>1078</v>
      </c>
      <c r="C66" s="294"/>
      <c r="D66" s="297" t="s">
        <v>38</v>
      </c>
      <c r="E66" s="172" t="s">
        <v>1053</v>
      </c>
    </row>
    <row r="67" spans="1:5" x14ac:dyDescent="0.25">
      <c r="A67" s="292"/>
      <c r="B67" s="295"/>
      <c r="C67" s="296"/>
      <c r="D67" s="298"/>
      <c r="E67" s="173" t="s">
        <v>1054</v>
      </c>
    </row>
    <row r="68" spans="1:5" x14ac:dyDescent="0.25">
      <c r="A68" s="299" t="s">
        <v>1079</v>
      </c>
      <c r="B68" s="301" t="s">
        <v>1078</v>
      </c>
      <c r="C68" s="302"/>
      <c r="D68" s="305" t="s">
        <v>38</v>
      </c>
      <c r="E68" s="170" t="s">
        <v>1053</v>
      </c>
    </row>
    <row r="69" spans="1:5" x14ac:dyDescent="0.25">
      <c r="A69" s="300"/>
      <c r="B69" s="303"/>
      <c r="C69" s="304"/>
      <c r="D69" s="306"/>
      <c r="E69" s="171" t="s">
        <v>1054</v>
      </c>
    </row>
    <row r="70" spans="1:5" x14ac:dyDescent="0.25">
      <c r="A70" s="291" t="s">
        <v>1080</v>
      </c>
      <c r="B70" s="293" t="s">
        <v>1078</v>
      </c>
      <c r="C70" s="294"/>
      <c r="D70" s="297" t="s">
        <v>38</v>
      </c>
      <c r="E70" s="172" t="s">
        <v>1053</v>
      </c>
    </row>
    <row r="71" spans="1:5" x14ac:dyDescent="0.25">
      <c r="A71" s="292"/>
      <c r="B71" s="295"/>
      <c r="C71" s="296"/>
      <c r="D71" s="298"/>
      <c r="E71" s="173" t="s">
        <v>1054</v>
      </c>
    </row>
    <row r="72" spans="1:5" x14ac:dyDescent="0.25">
      <c r="A72" s="299" t="s">
        <v>1081</v>
      </c>
      <c r="B72" s="301" t="s">
        <v>1078</v>
      </c>
      <c r="C72" s="302"/>
      <c r="D72" s="305" t="s">
        <v>38</v>
      </c>
      <c r="E72" s="170" t="s">
        <v>1053</v>
      </c>
    </row>
    <row r="73" spans="1:5" x14ac:dyDescent="0.25">
      <c r="A73" s="300"/>
      <c r="B73" s="303"/>
      <c r="C73" s="304"/>
      <c r="D73" s="306"/>
      <c r="E73" s="171" t="s">
        <v>1054</v>
      </c>
    </row>
    <row r="74" spans="1:5" x14ac:dyDescent="0.25">
      <c r="A74" s="291" t="s">
        <v>1082</v>
      </c>
      <c r="B74" s="293" t="s">
        <v>1078</v>
      </c>
      <c r="C74" s="294"/>
      <c r="D74" s="297" t="s">
        <v>38</v>
      </c>
      <c r="E74" s="172" t="s">
        <v>1053</v>
      </c>
    </row>
    <row r="75" spans="1:5" x14ac:dyDescent="0.25">
      <c r="A75" s="292"/>
      <c r="B75" s="295"/>
      <c r="C75" s="296"/>
      <c r="D75" s="298"/>
      <c r="E75" s="173" t="s">
        <v>1054</v>
      </c>
    </row>
    <row r="76" spans="1:5" x14ac:dyDescent="0.25">
      <c r="A76" s="299" t="s">
        <v>1083</v>
      </c>
      <c r="B76" s="301" t="s">
        <v>1078</v>
      </c>
      <c r="C76" s="302"/>
      <c r="D76" s="305" t="s">
        <v>38</v>
      </c>
      <c r="E76" s="170" t="s">
        <v>1053</v>
      </c>
    </row>
    <row r="77" spans="1:5" x14ac:dyDescent="0.25">
      <c r="A77" s="300"/>
      <c r="B77" s="303"/>
      <c r="C77" s="304"/>
      <c r="D77" s="306"/>
      <c r="E77" s="171" t="s">
        <v>1054</v>
      </c>
    </row>
    <row r="78" spans="1:5" x14ac:dyDescent="0.25">
      <c r="A78" s="291" t="s">
        <v>1084</v>
      </c>
      <c r="B78" s="293" t="s">
        <v>1078</v>
      </c>
      <c r="C78" s="294"/>
      <c r="D78" s="297" t="s">
        <v>38</v>
      </c>
      <c r="E78" s="172" t="s">
        <v>1053</v>
      </c>
    </row>
    <row r="79" spans="1:5" x14ac:dyDescent="0.25">
      <c r="A79" s="292"/>
      <c r="B79" s="295"/>
      <c r="C79" s="296"/>
      <c r="D79" s="298"/>
      <c r="E79" s="173" t="s">
        <v>1054</v>
      </c>
    </row>
    <row r="80" spans="1:5" x14ac:dyDescent="0.25">
      <c r="A80" s="299" t="s">
        <v>1085</v>
      </c>
      <c r="B80" s="301" t="s">
        <v>1078</v>
      </c>
      <c r="C80" s="302"/>
      <c r="D80" s="305" t="s">
        <v>38</v>
      </c>
      <c r="E80" s="170" t="s">
        <v>1053</v>
      </c>
    </row>
    <row r="81" spans="1:5" x14ac:dyDescent="0.25">
      <c r="A81" s="300"/>
      <c r="B81" s="303"/>
      <c r="C81" s="304"/>
      <c r="D81" s="306"/>
      <c r="E81" s="171" t="s">
        <v>1054</v>
      </c>
    </row>
    <row r="82" spans="1:5" x14ac:dyDescent="0.25">
      <c r="A82" s="291" t="s">
        <v>1086</v>
      </c>
      <c r="B82" s="293" t="s">
        <v>1078</v>
      </c>
      <c r="C82" s="294"/>
      <c r="D82" s="297" t="s">
        <v>38</v>
      </c>
      <c r="E82" s="172" t="s">
        <v>1053</v>
      </c>
    </row>
    <row r="83" spans="1:5" x14ac:dyDescent="0.25">
      <c r="A83" s="292"/>
      <c r="B83" s="295"/>
      <c r="C83" s="296"/>
      <c r="D83" s="298"/>
      <c r="E83" s="173" t="s">
        <v>1054</v>
      </c>
    </row>
    <row r="84" spans="1:5" x14ac:dyDescent="0.25">
      <c r="A84" s="299" t="s">
        <v>1087</v>
      </c>
      <c r="B84" s="301" t="s">
        <v>1088</v>
      </c>
      <c r="C84" s="302"/>
      <c r="D84" s="305" t="s">
        <v>38</v>
      </c>
      <c r="E84" s="170" t="s">
        <v>1053</v>
      </c>
    </row>
    <row r="85" spans="1:5" x14ac:dyDescent="0.25">
      <c r="A85" s="300"/>
      <c r="B85" s="303"/>
      <c r="C85" s="304"/>
      <c r="D85" s="306"/>
      <c r="E85" s="171" t="s">
        <v>1054</v>
      </c>
    </row>
    <row r="86" spans="1:5" x14ac:dyDescent="0.25">
      <c r="A86" s="291" t="s">
        <v>1089</v>
      </c>
      <c r="B86" s="293" t="s">
        <v>1088</v>
      </c>
      <c r="C86" s="294"/>
      <c r="D86" s="297" t="s">
        <v>38</v>
      </c>
      <c r="E86" s="172" t="s">
        <v>1053</v>
      </c>
    </row>
    <row r="87" spans="1:5" x14ac:dyDescent="0.25">
      <c r="A87" s="292"/>
      <c r="B87" s="295"/>
      <c r="C87" s="296"/>
      <c r="D87" s="298"/>
      <c r="E87" s="173" t="s">
        <v>1054</v>
      </c>
    </row>
    <row r="88" spans="1:5" x14ac:dyDescent="0.25">
      <c r="A88" s="299" t="s">
        <v>1090</v>
      </c>
      <c r="B88" s="301" t="s">
        <v>1088</v>
      </c>
      <c r="C88" s="302"/>
      <c r="D88" s="305" t="s">
        <v>38</v>
      </c>
      <c r="E88" s="170" t="s">
        <v>1053</v>
      </c>
    </row>
    <row r="89" spans="1:5" x14ac:dyDescent="0.25">
      <c r="A89" s="300"/>
      <c r="B89" s="303"/>
      <c r="C89" s="304"/>
      <c r="D89" s="306"/>
      <c r="E89" s="171" t="s">
        <v>1054</v>
      </c>
    </row>
    <row r="90" spans="1:5" x14ac:dyDescent="0.25">
      <c r="A90" s="291" t="s">
        <v>1091</v>
      </c>
      <c r="B90" s="293" t="s">
        <v>1088</v>
      </c>
      <c r="C90" s="294"/>
      <c r="D90" s="297" t="s">
        <v>38</v>
      </c>
      <c r="E90" s="172" t="s">
        <v>1053</v>
      </c>
    </row>
    <row r="91" spans="1:5" x14ac:dyDescent="0.25">
      <c r="A91" s="292"/>
      <c r="B91" s="295"/>
      <c r="C91" s="296"/>
      <c r="D91" s="298"/>
      <c r="E91" s="173" t="s">
        <v>1054</v>
      </c>
    </row>
    <row r="92" spans="1:5" x14ac:dyDescent="0.25">
      <c r="A92" s="299" t="s">
        <v>1092</v>
      </c>
      <c r="B92" s="301" t="s">
        <v>1088</v>
      </c>
      <c r="C92" s="302"/>
      <c r="D92" s="305" t="s">
        <v>38</v>
      </c>
      <c r="E92" s="170" t="s">
        <v>1053</v>
      </c>
    </row>
    <row r="93" spans="1:5" x14ac:dyDescent="0.25">
      <c r="A93" s="300"/>
      <c r="B93" s="303"/>
      <c r="C93" s="304"/>
      <c r="D93" s="306"/>
      <c r="E93" s="171" t="s">
        <v>1054</v>
      </c>
    </row>
    <row r="94" spans="1:5" x14ac:dyDescent="0.25">
      <c r="A94" s="291" t="s">
        <v>1093</v>
      </c>
      <c r="B94" s="293" t="s">
        <v>1088</v>
      </c>
      <c r="C94" s="294"/>
      <c r="D94" s="297" t="s">
        <v>38</v>
      </c>
      <c r="E94" s="172" t="s">
        <v>1053</v>
      </c>
    </row>
    <row r="95" spans="1:5" x14ac:dyDescent="0.25">
      <c r="A95" s="292"/>
      <c r="B95" s="295"/>
      <c r="C95" s="296"/>
      <c r="D95" s="298"/>
      <c r="E95" s="173" t="s">
        <v>1054</v>
      </c>
    </row>
    <row r="96" spans="1:5" x14ac:dyDescent="0.25">
      <c r="A96" s="299" t="s">
        <v>1094</v>
      </c>
      <c r="B96" s="301" t="s">
        <v>1088</v>
      </c>
      <c r="C96" s="302"/>
      <c r="D96" s="305" t="s">
        <v>38</v>
      </c>
      <c r="E96" s="170" t="s">
        <v>1053</v>
      </c>
    </row>
    <row r="97" spans="1:5" x14ac:dyDescent="0.25">
      <c r="A97" s="300"/>
      <c r="B97" s="303"/>
      <c r="C97" s="304"/>
      <c r="D97" s="306"/>
      <c r="E97" s="171" t="s">
        <v>1054</v>
      </c>
    </row>
    <row r="98" spans="1:5" x14ac:dyDescent="0.25">
      <c r="A98" s="291" t="s">
        <v>1095</v>
      </c>
      <c r="B98" s="293" t="s">
        <v>1088</v>
      </c>
      <c r="C98" s="294"/>
      <c r="D98" s="297" t="s">
        <v>38</v>
      </c>
      <c r="E98" s="172" t="s">
        <v>1053</v>
      </c>
    </row>
    <row r="99" spans="1:5" x14ac:dyDescent="0.25">
      <c r="A99" s="292"/>
      <c r="B99" s="295"/>
      <c r="C99" s="296"/>
      <c r="D99" s="298"/>
      <c r="E99" s="173" t="s">
        <v>1054</v>
      </c>
    </row>
    <row r="100" spans="1:5" x14ac:dyDescent="0.25">
      <c r="A100" s="299" t="s">
        <v>1096</v>
      </c>
      <c r="B100" s="301" t="s">
        <v>1088</v>
      </c>
      <c r="C100" s="302"/>
      <c r="D100" s="305" t="s">
        <v>38</v>
      </c>
      <c r="E100" s="170" t="s">
        <v>1053</v>
      </c>
    </row>
    <row r="101" spans="1:5" x14ac:dyDescent="0.25">
      <c r="A101" s="300"/>
      <c r="B101" s="303"/>
      <c r="C101" s="304"/>
      <c r="D101" s="306"/>
      <c r="E101" s="171" t="s">
        <v>1054</v>
      </c>
    </row>
    <row r="102" spans="1:5" x14ac:dyDescent="0.25">
      <c r="A102" s="291" t="s">
        <v>1097</v>
      </c>
      <c r="B102" s="293" t="s">
        <v>1088</v>
      </c>
      <c r="C102" s="294"/>
      <c r="D102" s="297" t="s">
        <v>38</v>
      </c>
      <c r="E102" s="172" t="s">
        <v>1053</v>
      </c>
    </row>
    <row r="103" spans="1:5" x14ac:dyDescent="0.25">
      <c r="A103" s="292"/>
      <c r="B103" s="295"/>
      <c r="C103" s="296"/>
      <c r="D103" s="298"/>
      <c r="E103" s="173" t="s">
        <v>1054</v>
      </c>
    </row>
    <row r="104" spans="1:5" x14ac:dyDescent="0.25">
      <c r="A104" s="299" t="s">
        <v>1098</v>
      </c>
      <c r="B104" s="301" t="s">
        <v>1088</v>
      </c>
      <c r="C104" s="302"/>
      <c r="D104" s="305" t="s">
        <v>38</v>
      </c>
      <c r="E104" s="170" t="s">
        <v>1053</v>
      </c>
    </row>
    <row r="105" spans="1:5" x14ac:dyDescent="0.25">
      <c r="A105" s="300"/>
      <c r="B105" s="303"/>
      <c r="C105" s="304"/>
      <c r="D105" s="306"/>
      <c r="E105" s="171" t="s">
        <v>1054</v>
      </c>
    </row>
    <row r="106" spans="1:5" x14ac:dyDescent="0.25">
      <c r="A106" s="291" t="s">
        <v>1099</v>
      </c>
      <c r="B106" s="293" t="s">
        <v>1088</v>
      </c>
      <c r="C106" s="294"/>
      <c r="D106" s="297" t="s">
        <v>38</v>
      </c>
      <c r="E106" s="172" t="s">
        <v>1053</v>
      </c>
    </row>
    <row r="107" spans="1:5" x14ac:dyDescent="0.25">
      <c r="A107" s="292"/>
      <c r="B107" s="295"/>
      <c r="C107" s="296"/>
      <c r="D107" s="298"/>
      <c r="E107" s="173" t="s">
        <v>1054</v>
      </c>
    </row>
    <row r="108" spans="1:5" x14ac:dyDescent="0.25">
      <c r="A108" s="299" t="s">
        <v>1100</v>
      </c>
      <c r="B108" s="301" t="s">
        <v>1088</v>
      </c>
      <c r="C108" s="302"/>
      <c r="D108" s="305" t="s">
        <v>38</v>
      </c>
      <c r="E108" s="170" t="s">
        <v>1053</v>
      </c>
    </row>
    <row r="109" spans="1:5" x14ac:dyDescent="0.25">
      <c r="A109" s="300"/>
      <c r="B109" s="303"/>
      <c r="C109" s="304"/>
      <c r="D109" s="306"/>
      <c r="E109" s="171" t="s">
        <v>1054</v>
      </c>
    </row>
    <row r="110" spans="1:5" x14ac:dyDescent="0.25">
      <c r="A110" s="291" t="s">
        <v>1101</v>
      </c>
      <c r="B110" s="293" t="s">
        <v>1088</v>
      </c>
      <c r="C110" s="294"/>
      <c r="D110" s="297" t="s">
        <v>38</v>
      </c>
      <c r="E110" s="172" t="s">
        <v>1053</v>
      </c>
    </row>
    <row r="111" spans="1:5" x14ac:dyDescent="0.25">
      <c r="A111" s="292"/>
      <c r="B111" s="295"/>
      <c r="C111" s="296"/>
      <c r="D111" s="298"/>
      <c r="E111" s="173" t="s">
        <v>1054</v>
      </c>
    </row>
    <row r="112" spans="1:5" x14ac:dyDescent="0.25">
      <c r="A112" s="299" t="s">
        <v>1102</v>
      </c>
      <c r="B112" s="301" t="s">
        <v>1088</v>
      </c>
      <c r="C112" s="302"/>
      <c r="D112" s="305" t="s">
        <v>38</v>
      </c>
      <c r="E112" s="170" t="s">
        <v>1053</v>
      </c>
    </row>
    <row r="113" spans="1:5" x14ac:dyDescent="0.25">
      <c r="A113" s="300"/>
      <c r="B113" s="303"/>
      <c r="C113" s="304"/>
      <c r="D113" s="306"/>
      <c r="E113" s="171" t="s">
        <v>1054</v>
      </c>
    </row>
    <row r="114" spans="1:5" x14ac:dyDescent="0.25">
      <c r="A114" s="291" t="s">
        <v>1103</v>
      </c>
      <c r="B114" s="293" t="s">
        <v>1088</v>
      </c>
      <c r="C114" s="294"/>
      <c r="D114" s="297" t="s">
        <v>38</v>
      </c>
      <c r="E114" s="172" t="s">
        <v>1053</v>
      </c>
    </row>
    <row r="115" spans="1:5" x14ac:dyDescent="0.25">
      <c r="A115" s="292"/>
      <c r="B115" s="295"/>
      <c r="C115" s="296"/>
      <c r="D115" s="298"/>
      <c r="E115" s="173" t="s">
        <v>1054</v>
      </c>
    </row>
    <row r="116" spans="1:5" x14ac:dyDescent="0.25">
      <c r="A116" s="299" t="s">
        <v>1104</v>
      </c>
      <c r="B116" s="301" t="s">
        <v>1088</v>
      </c>
      <c r="C116" s="302"/>
      <c r="D116" s="305" t="s">
        <v>38</v>
      </c>
      <c r="E116" s="170" t="s">
        <v>1053</v>
      </c>
    </row>
    <row r="117" spans="1:5" x14ac:dyDescent="0.25">
      <c r="A117" s="300"/>
      <c r="B117" s="303"/>
      <c r="C117" s="304"/>
      <c r="D117" s="306"/>
      <c r="E117" s="171" t="s">
        <v>1054</v>
      </c>
    </row>
    <row r="118" spans="1:5" x14ac:dyDescent="0.25">
      <c r="A118" s="291" t="s">
        <v>1105</v>
      </c>
      <c r="B118" s="293" t="s">
        <v>1106</v>
      </c>
      <c r="C118" s="294"/>
      <c r="D118" s="297" t="s">
        <v>38</v>
      </c>
      <c r="E118" s="172" t="s">
        <v>1053</v>
      </c>
    </row>
    <row r="119" spans="1:5" x14ac:dyDescent="0.25">
      <c r="A119" s="292"/>
      <c r="B119" s="295"/>
      <c r="C119" s="296"/>
      <c r="D119" s="298"/>
      <c r="E119" s="173" t="s">
        <v>1054</v>
      </c>
    </row>
    <row r="120" spans="1:5" x14ac:dyDescent="0.25">
      <c r="A120" s="299" t="s">
        <v>1107</v>
      </c>
      <c r="B120" s="301" t="s">
        <v>1106</v>
      </c>
      <c r="C120" s="302"/>
      <c r="D120" s="305" t="s">
        <v>38</v>
      </c>
      <c r="E120" s="170" t="s">
        <v>1053</v>
      </c>
    </row>
    <row r="121" spans="1:5" x14ac:dyDescent="0.25">
      <c r="A121" s="300"/>
      <c r="B121" s="303"/>
      <c r="C121" s="304"/>
      <c r="D121" s="306"/>
      <c r="E121" s="171" t="s">
        <v>1054</v>
      </c>
    </row>
    <row r="122" spans="1:5" x14ac:dyDescent="0.25">
      <c r="A122" s="291" t="s">
        <v>1108</v>
      </c>
      <c r="B122" s="293" t="s">
        <v>1106</v>
      </c>
      <c r="C122" s="294"/>
      <c r="D122" s="297" t="s">
        <v>38</v>
      </c>
      <c r="E122" s="172" t="s">
        <v>1053</v>
      </c>
    </row>
    <row r="123" spans="1:5" x14ac:dyDescent="0.25">
      <c r="A123" s="292"/>
      <c r="B123" s="295"/>
      <c r="C123" s="296"/>
      <c r="D123" s="298"/>
      <c r="E123" s="173" t="s">
        <v>1054</v>
      </c>
    </row>
    <row r="124" spans="1:5" x14ac:dyDescent="0.25">
      <c r="A124" s="299" t="s">
        <v>1109</v>
      </c>
      <c r="B124" s="301" t="s">
        <v>1106</v>
      </c>
      <c r="C124" s="302"/>
      <c r="D124" s="305" t="s">
        <v>38</v>
      </c>
      <c r="E124" s="170" t="s">
        <v>1053</v>
      </c>
    </row>
    <row r="125" spans="1:5" x14ac:dyDescent="0.25">
      <c r="A125" s="300"/>
      <c r="B125" s="303"/>
      <c r="C125" s="304"/>
      <c r="D125" s="306"/>
      <c r="E125" s="171" t="s">
        <v>1054</v>
      </c>
    </row>
    <row r="126" spans="1:5" x14ac:dyDescent="0.25">
      <c r="A126" s="291" t="s">
        <v>1110</v>
      </c>
      <c r="B126" s="293" t="s">
        <v>1106</v>
      </c>
      <c r="C126" s="294"/>
      <c r="D126" s="297" t="s">
        <v>38</v>
      </c>
      <c r="E126" s="172" t="s">
        <v>1053</v>
      </c>
    </row>
    <row r="127" spans="1:5" x14ac:dyDescent="0.25">
      <c r="A127" s="292"/>
      <c r="B127" s="295"/>
      <c r="C127" s="296"/>
      <c r="D127" s="298"/>
      <c r="E127" s="173" t="s">
        <v>1054</v>
      </c>
    </row>
    <row r="128" spans="1:5" x14ac:dyDescent="0.25">
      <c r="A128" s="299" t="s">
        <v>1111</v>
      </c>
      <c r="B128" s="301" t="s">
        <v>1106</v>
      </c>
      <c r="C128" s="302"/>
      <c r="D128" s="305" t="s">
        <v>38</v>
      </c>
      <c r="E128" s="170" t="s">
        <v>1053</v>
      </c>
    </row>
    <row r="129" spans="1:5" x14ac:dyDescent="0.25">
      <c r="A129" s="300"/>
      <c r="B129" s="303"/>
      <c r="C129" s="304"/>
      <c r="D129" s="306"/>
      <c r="E129" s="171" t="s">
        <v>1054</v>
      </c>
    </row>
    <row r="130" spans="1:5" x14ac:dyDescent="0.25">
      <c r="A130" s="291" t="s">
        <v>1112</v>
      </c>
      <c r="B130" s="293" t="s">
        <v>1106</v>
      </c>
      <c r="C130" s="294"/>
      <c r="D130" s="297" t="s">
        <v>38</v>
      </c>
      <c r="E130" s="172" t="s">
        <v>1053</v>
      </c>
    </row>
    <row r="131" spans="1:5" x14ac:dyDescent="0.25">
      <c r="A131" s="292"/>
      <c r="B131" s="295"/>
      <c r="C131" s="296"/>
      <c r="D131" s="298"/>
      <c r="E131" s="173" t="s">
        <v>1054</v>
      </c>
    </row>
    <row r="132" spans="1:5" x14ac:dyDescent="0.25">
      <c r="A132" s="299" t="s">
        <v>1113</v>
      </c>
      <c r="B132" s="301" t="s">
        <v>1114</v>
      </c>
      <c r="C132" s="302"/>
      <c r="D132" s="305" t="s">
        <v>38</v>
      </c>
      <c r="E132" s="170" t="s">
        <v>1053</v>
      </c>
    </row>
    <row r="133" spans="1:5" x14ac:dyDescent="0.25">
      <c r="A133" s="300"/>
      <c r="B133" s="303"/>
      <c r="C133" s="304"/>
      <c r="D133" s="306"/>
      <c r="E133" s="171" t="s">
        <v>1054</v>
      </c>
    </row>
    <row r="134" spans="1:5" x14ac:dyDescent="0.25">
      <c r="A134" s="291" t="s">
        <v>1115</v>
      </c>
      <c r="B134" s="293" t="s">
        <v>1114</v>
      </c>
      <c r="C134" s="294"/>
      <c r="D134" s="297" t="s">
        <v>38</v>
      </c>
      <c r="E134" s="172" t="s">
        <v>1053</v>
      </c>
    </row>
    <row r="135" spans="1:5" x14ac:dyDescent="0.25">
      <c r="A135" s="292"/>
      <c r="B135" s="295"/>
      <c r="C135" s="296"/>
      <c r="D135" s="298"/>
      <c r="E135" s="173" t="s">
        <v>1054</v>
      </c>
    </row>
    <row r="136" spans="1:5" x14ac:dyDescent="0.25">
      <c r="A136" s="299" t="s">
        <v>1116</v>
      </c>
      <c r="B136" s="301" t="s">
        <v>1114</v>
      </c>
      <c r="C136" s="302"/>
      <c r="D136" s="305" t="s">
        <v>38</v>
      </c>
      <c r="E136" s="170" t="s">
        <v>1053</v>
      </c>
    </row>
    <row r="137" spans="1:5" x14ac:dyDescent="0.25">
      <c r="A137" s="300"/>
      <c r="B137" s="303"/>
      <c r="C137" s="304"/>
      <c r="D137" s="306"/>
      <c r="E137" s="171" t="s">
        <v>1054</v>
      </c>
    </row>
    <row r="138" spans="1:5" x14ac:dyDescent="0.25">
      <c r="A138" s="291" t="s">
        <v>1117</v>
      </c>
      <c r="B138" s="293" t="s">
        <v>1114</v>
      </c>
      <c r="C138" s="294"/>
      <c r="D138" s="297" t="s">
        <v>38</v>
      </c>
      <c r="E138" s="172" t="s">
        <v>1053</v>
      </c>
    </row>
    <row r="139" spans="1:5" x14ac:dyDescent="0.25">
      <c r="A139" s="292"/>
      <c r="B139" s="295"/>
      <c r="C139" s="296"/>
      <c r="D139" s="298"/>
      <c r="E139" s="173" t="s">
        <v>1054</v>
      </c>
    </row>
    <row r="140" spans="1:5" x14ac:dyDescent="0.25">
      <c r="A140" s="299" t="s">
        <v>1118</v>
      </c>
      <c r="B140" s="301" t="s">
        <v>1114</v>
      </c>
      <c r="C140" s="302"/>
      <c r="D140" s="305" t="s">
        <v>38</v>
      </c>
      <c r="E140" s="170" t="s">
        <v>1053</v>
      </c>
    </row>
    <row r="141" spans="1:5" x14ac:dyDescent="0.25">
      <c r="A141" s="300"/>
      <c r="B141" s="303"/>
      <c r="C141" s="304"/>
      <c r="D141" s="306"/>
      <c r="E141" s="171" t="s">
        <v>1054</v>
      </c>
    </row>
    <row r="142" spans="1:5" x14ac:dyDescent="0.25">
      <c r="A142" s="291" t="s">
        <v>1119</v>
      </c>
      <c r="B142" s="293" t="s">
        <v>1114</v>
      </c>
      <c r="C142" s="294"/>
      <c r="D142" s="297" t="s">
        <v>38</v>
      </c>
      <c r="E142" s="172" t="s">
        <v>1053</v>
      </c>
    </row>
    <row r="143" spans="1:5" x14ac:dyDescent="0.25">
      <c r="A143" s="292"/>
      <c r="B143" s="295"/>
      <c r="C143" s="296"/>
      <c r="D143" s="298"/>
      <c r="E143" s="173" t="s">
        <v>1054</v>
      </c>
    </row>
    <row r="144" spans="1:5" x14ac:dyDescent="0.25">
      <c r="A144" s="299" t="s">
        <v>1120</v>
      </c>
      <c r="B144" s="301" t="s">
        <v>1114</v>
      </c>
      <c r="C144" s="302"/>
      <c r="D144" s="305" t="s">
        <v>38</v>
      </c>
      <c r="E144" s="170" t="s">
        <v>1053</v>
      </c>
    </row>
    <row r="145" spans="1:5" x14ac:dyDescent="0.25">
      <c r="A145" s="300"/>
      <c r="B145" s="303"/>
      <c r="C145" s="304"/>
      <c r="D145" s="306"/>
      <c r="E145" s="171" t="s">
        <v>1054</v>
      </c>
    </row>
    <row r="146" spans="1:5" x14ac:dyDescent="0.25">
      <c r="A146" s="291" t="s">
        <v>1121</v>
      </c>
      <c r="B146" s="293" t="s">
        <v>1114</v>
      </c>
      <c r="C146" s="294"/>
      <c r="D146" s="297" t="s">
        <v>38</v>
      </c>
      <c r="E146" s="172" t="s">
        <v>1053</v>
      </c>
    </row>
    <row r="147" spans="1:5" x14ac:dyDescent="0.25">
      <c r="A147" s="292"/>
      <c r="B147" s="295"/>
      <c r="C147" s="296"/>
      <c r="D147" s="298"/>
      <c r="E147" s="173" t="s">
        <v>1054</v>
      </c>
    </row>
    <row r="148" spans="1:5" x14ac:dyDescent="0.25">
      <c r="A148" s="299" t="s">
        <v>1122</v>
      </c>
      <c r="B148" s="301" t="s">
        <v>1114</v>
      </c>
      <c r="C148" s="302"/>
      <c r="D148" s="305" t="s">
        <v>38</v>
      </c>
      <c r="E148" s="170" t="s">
        <v>1053</v>
      </c>
    </row>
    <row r="149" spans="1:5" x14ac:dyDescent="0.25">
      <c r="A149" s="300"/>
      <c r="B149" s="303"/>
      <c r="C149" s="304"/>
      <c r="D149" s="306"/>
      <c r="E149" s="171" t="s">
        <v>1054</v>
      </c>
    </row>
    <row r="150" spans="1:5" x14ac:dyDescent="0.25">
      <c r="A150" s="291" t="s">
        <v>1123</v>
      </c>
      <c r="B150" s="293" t="s">
        <v>1114</v>
      </c>
      <c r="C150" s="294"/>
      <c r="D150" s="297" t="s">
        <v>38</v>
      </c>
      <c r="E150" s="172" t="s">
        <v>1053</v>
      </c>
    </row>
    <row r="151" spans="1:5" x14ac:dyDescent="0.25">
      <c r="A151" s="292"/>
      <c r="B151" s="295"/>
      <c r="C151" s="296"/>
      <c r="D151" s="298"/>
      <c r="E151" s="173" t="s">
        <v>1054</v>
      </c>
    </row>
    <row r="152" spans="1:5" x14ac:dyDescent="0.25">
      <c r="A152" s="299" t="s">
        <v>1124</v>
      </c>
      <c r="B152" s="301" t="s">
        <v>1114</v>
      </c>
      <c r="C152" s="302"/>
      <c r="D152" s="305" t="s">
        <v>38</v>
      </c>
      <c r="E152" s="170" t="s">
        <v>1053</v>
      </c>
    </row>
    <row r="153" spans="1:5" x14ac:dyDescent="0.25">
      <c r="A153" s="300"/>
      <c r="B153" s="303"/>
      <c r="C153" s="304"/>
      <c r="D153" s="306"/>
      <c r="E153" s="171" t="s">
        <v>1054</v>
      </c>
    </row>
    <row r="154" spans="1:5" x14ac:dyDescent="0.25">
      <c r="A154" s="291" t="s">
        <v>1125</v>
      </c>
      <c r="B154" s="293" t="s">
        <v>1114</v>
      </c>
      <c r="C154" s="294"/>
      <c r="D154" s="297" t="s">
        <v>38</v>
      </c>
      <c r="E154" s="172" t="s">
        <v>1053</v>
      </c>
    </row>
    <row r="155" spans="1:5" x14ac:dyDescent="0.25">
      <c r="A155" s="292"/>
      <c r="B155" s="295"/>
      <c r="C155" s="296"/>
      <c r="D155" s="298"/>
      <c r="E155" s="173" t="s">
        <v>1054</v>
      </c>
    </row>
    <row r="156" spans="1:5" x14ac:dyDescent="0.25">
      <c r="A156" s="299" t="s">
        <v>1126</v>
      </c>
      <c r="B156" s="301" t="s">
        <v>1114</v>
      </c>
      <c r="C156" s="302"/>
      <c r="D156" s="305" t="s">
        <v>38</v>
      </c>
      <c r="E156" s="170" t="s">
        <v>1053</v>
      </c>
    </row>
    <row r="157" spans="1:5" x14ac:dyDescent="0.25">
      <c r="A157" s="300"/>
      <c r="B157" s="303"/>
      <c r="C157" s="304"/>
      <c r="D157" s="306"/>
      <c r="E157" s="171" t="s">
        <v>1054</v>
      </c>
    </row>
    <row r="158" spans="1:5" x14ac:dyDescent="0.25">
      <c r="A158" s="291" t="s">
        <v>1127</v>
      </c>
      <c r="B158" s="293" t="s">
        <v>1114</v>
      </c>
      <c r="C158" s="294"/>
      <c r="D158" s="297" t="s">
        <v>38</v>
      </c>
      <c r="E158" s="172" t="s">
        <v>1053</v>
      </c>
    </row>
    <row r="159" spans="1:5" x14ac:dyDescent="0.25">
      <c r="A159" s="292"/>
      <c r="B159" s="295"/>
      <c r="C159" s="296"/>
      <c r="D159" s="298"/>
      <c r="E159" s="173" t="s">
        <v>1054</v>
      </c>
    </row>
    <row r="160" spans="1:5" x14ac:dyDescent="0.25">
      <c r="A160" s="299" t="s">
        <v>1128</v>
      </c>
      <c r="B160" s="301" t="s">
        <v>1129</v>
      </c>
      <c r="C160" s="302"/>
      <c r="D160" s="305" t="s">
        <v>38</v>
      </c>
      <c r="E160" s="170" t="s">
        <v>1053</v>
      </c>
    </row>
    <row r="161" spans="1:5" x14ac:dyDescent="0.25">
      <c r="A161" s="300"/>
      <c r="B161" s="303"/>
      <c r="C161" s="304"/>
      <c r="D161" s="306"/>
      <c r="E161" s="171" t="s">
        <v>1054</v>
      </c>
    </row>
    <row r="162" spans="1:5" x14ac:dyDescent="0.25">
      <c r="A162" s="291" t="s">
        <v>1130</v>
      </c>
      <c r="B162" s="293" t="s">
        <v>1129</v>
      </c>
      <c r="C162" s="294"/>
      <c r="D162" s="297" t="s">
        <v>38</v>
      </c>
      <c r="E162" s="172" t="s">
        <v>1053</v>
      </c>
    </row>
    <row r="163" spans="1:5" x14ac:dyDescent="0.25">
      <c r="A163" s="292"/>
      <c r="B163" s="295"/>
      <c r="C163" s="296"/>
      <c r="D163" s="298"/>
      <c r="E163" s="173" t="s">
        <v>1054</v>
      </c>
    </row>
    <row r="164" spans="1:5" x14ac:dyDescent="0.25">
      <c r="A164" s="299" t="s">
        <v>1131</v>
      </c>
      <c r="B164" s="301" t="s">
        <v>1129</v>
      </c>
      <c r="C164" s="302"/>
      <c r="D164" s="305" t="s">
        <v>38</v>
      </c>
      <c r="E164" s="170" t="s">
        <v>1053</v>
      </c>
    </row>
    <row r="165" spans="1:5" x14ac:dyDescent="0.25">
      <c r="A165" s="300"/>
      <c r="B165" s="303"/>
      <c r="C165" s="304"/>
      <c r="D165" s="306"/>
      <c r="E165" s="171" t="s">
        <v>1054</v>
      </c>
    </row>
    <row r="166" spans="1:5" x14ac:dyDescent="0.25">
      <c r="A166" s="291" t="s">
        <v>1132</v>
      </c>
      <c r="B166" s="293" t="s">
        <v>1129</v>
      </c>
      <c r="C166" s="294"/>
      <c r="D166" s="297" t="s">
        <v>38</v>
      </c>
      <c r="E166" s="172" t="s">
        <v>1053</v>
      </c>
    </row>
    <row r="167" spans="1:5" x14ac:dyDescent="0.25">
      <c r="A167" s="292"/>
      <c r="B167" s="295"/>
      <c r="C167" s="296"/>
      <c r="D167" s="298"/>
      <c r="E167" s="173" t="s">
        <v>1054</v>
      </c>
    </row>
    <row r="168" spans="1:5" x14ac:dyDescent="0.25">
      <c r="A168" s="299" t="s">
        <v>1133</v>
      </c>
      <c r="B168" s="301" t="s">
        <v>1129</v>
      </c>
      <c r="C168" s="302"/>
      <c r="D168" s="305" t="s">
        <v>38</v>
      </c>
      <c r="E168" s="170" t="s">
        <v>1053</v>
      </c>
    </row>
    <row r="169" spans="1:5" x14ac:dyDescent="0.25">
      <c r="A169" s="300"/>
      <c r="B169" s="303"/>
      <c r="C169" s="304"/>
      <c r="D169" s="306"/>
      <c r="E169" s="171" t="s">
        <v>1054</v>
      </c>
    </row>
    <row r="170" spans="1:5" x14ac:dyDescent="0.25">
      <c r="A170" s="291" t="s">
        <v>1134</v>
      </c>
      <c r="B170" s="293" t="s">
        <v>1129</v>
      </c>
      <c r="C170" s="294"/>
      <c r="D170" s="297" t="s">
        <v>38</v>
      </c>
      <c r="E170" s="172" t="s">
        <v>1053</v>
      </c>
    </row>
    <row r="171" spans="1:5" x14ac:dyDescent="0.25">
      <c r="A171" s="292"/>
      <c r="B171" s="295"/>
      <c r="C171" s="296"/>
      <c r="D171" s="298"/>
      <c r="E171" s="173" t="s">
        <v>1054</v>
      </c>
    </row>
    <row r="172" spans="1:5" x14ac:dyDescent="0.25">
      <c r="A172" s="299" t="s">
        <v>1135</v>
      </c>
      <c r="B172" s="301" t="s">
        <v>1129</v>
      </c>
      <c r="C172" s="302"/>
      <c r="D172" s="305" t="s">
        <v>38</v>
      </c>
      <c r="E172" s="170" t="s">
        <v>1053</v>
      </c>
    </row>
    <row r="173" spans="1:5" x14ac:dyDescent="0.25">
      <c r="A173" s="300"/>
      <c r="B173" s="303"/>
      <c r="C173" s="304"/>
      <c r="D173" s="306"/>
      <c r="E173" s="171" t="s">
        <v>1054</v>
      </c>
    </row>
    <row r="174" spans="1:5" x14ac:dyDescent="0.25">
      <c r="A174" s="291" t="s">
        <v>1136</v>
      </c>
      <c r="B174" s="293" t="s">
        <v>1129</v>
      </c>
      <c r="C174" s="294"/>
      <c r="D174" s="297" t="s">
        <v>38</v>
      </c>
      <c r="E174" s="172" t="s">
        <v>1053</v>
      </c>
    </row>
    <row r="175" spans="1:5" x14ac:dyDescent="0.25">
      <c r="A175" s="292"/>
      <c r="B175" s="295"/>
      <c r="C175" s="296"/>
      <c r="D175" s="298"/>
      <c r="E175" s="173" t="s">
        <v>1054</v>
      </c>
    </row>
    <row r="176" spans="1:5" x14ac:dyDescent="0.25">
      <c r="A176" s="299" t="s">
        <v>1137</v>
      </c>
      <c r="B176" s="301" t="s">
        <v>1129</v>
      </c>
      <c r="C176" s="302"/>
      <c r="D176" s="305" t="s">
        <v>38</v>
      </c>
      <c r="E176" s="170" t="s">
        <v>1053</v>
      </c>
    </row>
    <row r="177" spans="1:5" x14ac:dyDescent="0.25">
      <c r="A177" s="300"/>
      <c r="B177" s="303"/>
      <c r="C177" s="304"/>
      <c r="D177" s="306"/>
      <c r="E177" s="171" t="s">
        <v>1054</v>
      </c>
    </row>
    <row r="178" spans="1:5" x14ac:dyDescent="0.25">
      <c r="A178" s="291" t="s">
        <v>1138</v>
      </c>
      <c r="B178" s="293" t="s">
        <v>1139</v>
      </c>
      <c r="C178" s="294"/>
      <c r="D178" s="297" t="s">
        <v>38</v>
      </c>
      <c r="E178" s="172" t="s">
        <v>1053</v>
      </c>
    </row>
    <row r="179" spans="1:5" x14ac:dyDescent="0.25">
      <c r="A179" s="292"/>
      <c r="B179" s="295"/>
      <c r="C179" s="296"/>
      <c r="D179" s="298"/>
      <c r="E179" s="173" t="s">
        <v>1054</v>
      </c>
    </row>
    <row r="180" spans="1:5" x14ac:dyDescent="0.25">
      <c r="A180" s="299" t="s">
        <v>1140</v>
      </c>
      <c r="B180" s="301" t="s">
        <v>1139</v>
      </c>
      <c r="C180" s="302"/>
      <c r="D180" s="305" t="s">
        <v>38</v>
      </c>
      <c r="E180" s="170" t="s">
        <v>1053</v>
      </c>
    </row>
    <row r="181" spans="1:5" x14ac:dyDescent="0.25">
      <c r="A181" s="300"/>
      <c r="B181" s="303"/>
      <c r="C181" s="304"/>
      <c r="D181" s="306"/>
      <c r="E181" s="171" t="s">
        <v>1054</v>
      </c>
    </row>
    <row r="182" spans="1:5" x14ac:dyDescent="0.25">
      <c r="A182" s="291" t="s">
        <v>1141</v>
      </c>
      <c r="B182" s="293" t="s">
        <v>1139</v>
      </c>
      <c r="C182" s="294"/>
      <c r="D182" s="297" t="s">
        <v>38</v>
      </c>
      <c r="E182" s="172" t="s">
        <v>1053</v>
      </c>
    </row>
    <row r="183" spans="1:5" x14ac:dyDescent="0.25">
      <c r="A183" s="292"/>
      <c r="B183" s="295"/>
      <c r="C183" s="296"/>
      <c r="D183" s="298"/>
      <c r="E183" s="173" t="s">
        <v>1054</v>
      </c>
    </row>
    <row r="184" spans="1:5" x14ac:dyDescent="0.25">
      <c r="A184" s="299" t="s">
        <v>1142</v>
      </c>
      <c r="B184" s="301" t="s">
        <v>1139</v>
      </c>
      <c r="C184" s="302"/>
      <c r="D184" s="305" t="s">
        <v>38</v>
      </c>
      <c r="E184" s="170" t="s">
        <v>1053</v>
      </c>
    </row>
    <row r="185" spans="1:5" x14ac:dyDescent="0.25">
      <c r="A185" s="300"/>
      <c r="B185" s="303"/>
      <c r="C185" s="304"/>
      <c r="D185" s="306"/>
      <c r="E185" s="171" t="s">
        <v>1054</v>
      </c>
    </row>
    <row r="186" spans="1:5" x14ac:dyDescent="0.25">
      <c r="A186" s="291" t="s">
        <v>1143</v>
      </c>
      <c r="B186" s="293" t="s">
        <v>1139</v>
      </c>
      <c r="C186" s="294"/>
      <c r="D186" s="297" t="s">
        <v>38</v>
      </c>
      <c r="E186" s="172" t="s">
        <v>1053</v>
      </c>
    </row>
    <row r="187" spans="1:5" x14ac:dyDescent="0.25">
      <c r="A187" s="292"/>
      <c r="B187" s="295"/>
      <c r="C187" s="296"/>
      <c r="D187" s="298"/>
      <c r="E187" s="173" t="s">
        <v>1054</v>
      </c>
    </row>
    <row r="188" spans="1:5" x14ac:dyDescent="0.25">
      <c r="A188" s="299" t="s">
        <v>1144</v>
      </c>
      <c r="B188" s="301" t="s">
        <v>1139</v>
      </c>
      <c r="C188" s="302"/>
      <c r="D188" s="305" t="s">
        <v>38</v>
      </c>
      <c r="E188" s="170" t="s">
        <v>1053</v>
      </c>
    </row>
    <row r="189" spans="1:5" x14ac:dyDescent="0.25">
      <c r="A189" s="300"/>
      <c r="B189" s="303"/>
      <c r="C189" s="304"/>
      <c r="D189" s="306"/>
      <c r="E189" s="171" t="s">
        <v>1054</v>
      </c>
    </row>
    <row r="190" spans="1:5" x14ac:dyDescent="0.25">
      <c r="A190" s="291" t="s">
        <v>1145</v>
      </c>
      <c r="B190" s="293" t="s">
        <v>1139</v>
      </c>
      <c r="C190" s="294"/>
      <c r="D190" s="297" t="s">
        <v>38</v>
      </c>
      <c r="E190" s="172" t="s">
        <v>1053</v>
      </c>
    </row>
    <row r="191" spans="1:5" x14ac:dyDescent="0.25">
      <c r="A191" s="292"/>
      <c r="B191" s="295"/>
      <c r="C191" s="296"/>
      <c r="D191" s="298"/>
      <c r="E191" s="173" t="s">
        <v>1054</v>
      </c>
    </row>
    <row r="192" spans="1:5" x14ac:dyDescent="0.25">
      <c r="A192" s="299" t="s">
        <v>1146</v>
      </c>
      <c r="B192" s="301" t="s">
        <v>1139</v>
      </c>
      <c r="C192" s="302"/>
      <c r="D192" s="305" t="s">
        <v>38</v>
      </c>
      <c r="E192" s="170" t="s">
        <v>1053</v>
      </c>
    </row>
    <row r="193" spans="1:5" x14ac:dyDescent="0.25">
      <c r="A193" s="300"/>
      <c r="B193" s="303"/>
      <c r="C193" s="304"/>
      <c r="D193" s="306"/>
      <c r="E193" s="171" t="s">
        <v>1054</v>
      </c>
    </row>
    <row r="194" spans="1:5" x14ac:dyDescent="0.25">
      <c r="A194" s="291" t="s">
        <v>1147</v>
      </c>
      <c r="B194" s="293" t="s">
        <v>1139</v>
      </c>
      <c r="C194" s="294"/>
      <c r="D194" s="297" t="s">
        <v>38</v>
      </c>
      <c r="E194" s="172" t="s">
        <v>1053</v>
      </c>
    </row>
    <row r="195" spans="1:5" x14ac:dyDescent="0.25">
      <c r="A195" s="292"/>
      <c r="B195" s="295"/>
      <c r="C195" s="296"/>
      <c r="D195" s="298"/>
      <c r="E195" s="173" t="s">
        <v>1054</v>
      </c>
    </row>
    <row r="196" spans="1:5" x14ac:dyDescent="0.25">
      <c r="A196" s="299" t="s">
        <v>1148</v>
      </c>
      <c r="B196" s="301" t="s">
        <v>1139</v>
      </c>
      <c r="C196" s="302"/>
      <c r="D196" s="305" t="s">
        <v>38</v>
      </c>
      <c r="E196" s="170" t="s">
        <v>1053</v>
      </c>
    </row>
    <row r="197" spans="1:5" x14ac:dyDescent="0.25">
      <c r="A197" s="300"/>
      <c r="B197" s="303"/>
      <c r="C197" s="304"/>
      <c r="D197" s="306"/>
      <c r="E197" s="171" t="s">
        <v>1054</v>
      </c>
    </row>
    <row r="198" spans="1:5" x14ac:dyDescent="0.25">
      <c r="A198" s="291" t="s">
        <v>1149</v>
      </c>
      <c r="B198" s="293" t="s">
        <v>1139</v>
      </c>
      <c r="C198" s="294"/>
      <c r="D198" s="297" t="s">
        <v>38</v>
      </c>
      <c r="E198" s="172" t="s">
        <v>1053</v>
      </c>
    </row>
    <row r="199" spans="1:5" x14ac:dyDescent="0.25">
      <c r="A199" s="292"/>
      <c r="B199" s="295"/>
      <c r="C199" s="296"/>
      <c r="D199" s="298"/>
      <c r="E199" s="173" t="s">
        <v>1054</v>
      </c>
    </row>
    <row r="200" spans="1:5" x14ac:dyDescent="0.25">
      <c r="A200" s="299" t="s">
        <v>1150</v>
      </c>
      <c r="B200" s="301" t="s">
        <v>1139</v>
      </c>
      <c r="C200" s="302"/>
      <c r="D200" s="305" t="s">
        <v>38</v>
      </c>
      <c r="E200" s="170" t="s">
        <v>1053</v>
      </c>
    </row>
    <row r="201" spans="1:5" x14ac:dyDescent="0.25">
      <c r="A201" s="300"/>
      <c r="B201" s="303"/>
      <c r="C201" s="304"/>
      <c r="D201" s="306"/>
      <c r="E201" s="171" t="s">
        <v>1054</v>
      </c>
    </row>
    <row r="202" spans="1:5" x14ac:dyDescent="0.25">
      <c r="A202" s="291" t="s">
        <v>1151</v>
      </c>
      <c r="B202" s="293" t="s">
        <v>1139</v>
      </c>
      <c r="C202" s="294"/>
      <c r="D202" s="297" t="s">
        <v>38</v>
      </c>
      <c r="E202" s="172" t="s">
        <v>1053</v>
      </c>
    </row>
    <row r="203" spans="1:5" x14ac:dyDescent="0.25">
      <c r="A203" s="292"/>
      <c r="B203" s="295"/>
      <c r="C203" s="296"/>
      <c r="D203" s="298"/>
      <c r="E203" s="173" t="s">
        <v>1054</v>
      </c>
    </row>
    <row r="204" spans="1:5" x14ac:dyDescent="0.25">
      <c r="A204" s="299" t="s">
        <v>1152</v>
      </c>
      <c r="B204" s="301" t="s">
        <v>1139</v>
      </c>
      <c r="C204" s="302"/>
      <c r="D204" s="305" t="s">
        <v>38</v>
      </c>
      <c r="E204" s="170" t="s">
        <v>1053</v>
      </c>
    </row>
    <row r="205" spans="1:5" x14ac:dyDescent="0.25">
      <c r="A205" s="300"/>
      <c r="B205" s="303"/>
      <c r="C205" s="304"/>
      <c r="D205" s="306"/>
      <c r="E205" s="171" t="s">
        <v>1054</v>
      </c>
    </row>
    <row r="206" spans="1:5" x14ac:dyDescent="0.25">
      <c r="A206" s="291" t="s">
        <v>1153</v>
      </c>
      <c r="B206" s="293" t="s">
        <v>1154</v>
      </c>
      <c r="C206" s="294"/>
      <c r="D206" s="297" t="s">
        <v>38</v>
      </c>
      <c r="E206" s="172" t="s">
        <v>1053</v>
      </c>
    </row>
    <row r="207" spans="1:5" x14ac:dyDescent="0.25">
      <c r="A207" s="292"/>
      <c r="B207" s="295"/>
      <c r="C207" s="296"/>
      <c r="D207" s="298"/>
      <c r="E207" s="173" t="s">
        <v>1054</v>
      </c>
    </row>
    <row r="208" spans="1:5" x14ac:dyDescent="0.25">
      <c r="A208" s="299" t="s">
        <v>1155</v>
      </c>
      <c r="B208" s="301" t="s">
        <v>1154</v>
      </c>
      <c r="C208" s="302"/>
      <c r="D208" s="305" t="s">
        <v>38</v>
      </c>
      <c r="E208" s="170" t="s">
        <v>1053</v>
      </c>
    </row>
    <row r="209" spans="1:5" x14ac:dyDescent="0.25">
      <c r="A209" s="300"/>
      <c r="B209" s="303"/>
      <c r="C209" s="304"/>
      <c r="D209" s="306"/>
      <c r="E209" s="171" t="s">
        <v>1054</v>
      </c>
    </row>
    <row r="210" spans="1:5" x14ac:dyDescent="0.25">
      <c r="A210" s="291" t="s">
        <v>1156</v>
      </c>
      <c r="B210" s="293" t="s">
        <v>1139</v>
      </c>
      <c r="C210" s="294"/>
      <c r="D210" s="297" t="s">
        <v>38</v>
      </c>
      <c r="E210" s="172" t="s">
        <v>1053</v>
      </c>
    </row>
    <row r="211" spans="1:5" x14ac:dyDescent="0.25">
      <c r="A211" s="292"/>
      <c r="B211" s="295"/>
      <c r="C211" s="296"/>
      <c r="D211" s="298"/>
      <c r="E211" s="173" t="s">
        <v>1054</v>
      </c>
    </row>
    <row r="212" spans="1:5" x14ac:dyDescent="0.25">
      <c r="A212" s="299" t="s">
        <v>1157</v>
      </c>
      <c r="B212" s="301" t="s">
        <v>1139</v>
      </c>
      <c r="C212" s="302"/>
      <c r="D212" s="305" t="s">
        <v>38</v>
      </c>
      <c r="E212" s="170" t="s">
        <v>1053</v>
      </c>
    </row>
    <row r="213" spans="1:5" x14ac:dyDescent="0.25">
      <c r="A213" s="300"/>
      <c r="B213" s="303"/>
      <c r="C213" s="304"/>
      <c r="D213" s="306"/>
      <c r="E213" s="171" t="s">
        <v>1054</v>
      </c>
    </row>
    <row r="214" spans="1:5" x14ac:dyDescent="0.25">
      <c r="A214" s="291" t="s">
        <v>1158</v>
      </c>
      <c r="B214" s="293" t="s">
        <v>1154</v>
      </c>
      <c r="C214" s="294"/>
      <c r="D214" s="297" t="s">
        <v>38</v>
      </c>
      <c r="E214" s="172" t="s">
        <v>1053</v>
      </c>
    </row>
    <row r="215" spans="1:5" x14ac:dyDescent="0.25">
      <c r="A215" s="292"/>
      <c r="B215" s="295"/>
      <c r="C215" s="296"/>
      <c r="D215" s="298"/>
      <c r="E215" s="173" t="s">
        <v>1054</v>
      </c>
    </row>
    <row r="216" spans="1:5" x14ac:dyDescent="0.25">
      <c r="A216" s="299" t="s">
        <v>1159</v>
      </c>
      <c r="B216" s="301" t="s">
        <v>1160</v>
      </c>
      <c r="C216" s="302"/>
      <c r="D216" s="305" t="s">
        <v>38</v>
      </c>
      <c r="E216" s="170" t="s">
        <v>1053</v>
      </c>
    </row>
    <row r="217" spans="1:5" x14ac:dyDescent="0.25">
      <c r="A217" s="300"/>
      <c r="B217" s="303"/>
      <c r="C217" s="304"/>
      <c r="D217" s="306"/>
      <c r="E217" s="171" t="s">
        <v>1054</v>
      </c>
    </row>
    <row r="218" spans="1:5" x14ac:dyDescent="0.25">
      <c r="A218" s="291" t="s">
        <v>1161</v>
      </c>
      <c r="B218" s="293" t="s">
        <v>1160</v>
      </c>
      <c r="C218" s="294"/>
      <c r="D218" s="297" t="s">
        <v>38</v>
      </c>
      <c r="E218" s="172" t="s">
        <v>1053</v>
      </c>
    </row>
    <row r="219" spans="1:5" x14ac:dyDescent="0.25">
      <c r="A219" s="292"/>
      <c r="B219" s="295"/>
      <c r="C219" s="296"/>
      <c r="D219" s="298"/>
      <c r="E219" s="173" t="s">
        <v>1054</v>
      </c>
    </row>
    <row r="220" spans="1:5" x14ac:dyDescent="0.25">
      <c r="A220" s="299" t="s">
        <v>1162</v>
      </c>
      <c r="B220" s="301" t="s">
        <v>1160</v>
      </c>
      <c r="C220" s="302"/>
      <c r="D220" s="305" t="s">
        <v>38</v>
      </c>
      <c r="E220" s="170" t="s">
        <v>1053</v>
      </c>
    </row>
    <row r="221" spans="1:5" x14ac:dyDescent="0.25">
      <c r="A221" s="300"/>
      <c r="B221" s="303"/>
      <c r="C221" s="304"/>
      <c r="D221" s="306"/>
      <c r="E221" s="171" t="s">
        <v>1054</v>
      </c>
    </row>
    <row r="222" spans="1:5" x14ac:dyDescent="0.25">
      <c r="A222" s="291" t="s">
        <v>1163</v>
      </c>
      <c r="B222" s="293" t="s">
        <v>1160</v>
      </c>
      <c r="C222" s="294"/>
      <c r="D222" s="297" t="s">
        <v>38</v>
      </c>
      <c r="E222" s="172" t="s">
        <v>1053</v>
      </c>
    </row>
    <row r="223" spans="1:5" x14ac:dyDescent="0.25">
      <c r="A223" s="292"/>
      <c r="B223" s="295"/>
      <c r="C223" s="296"/>
      <c r="D223" s="298"/>
      <c r="E223" s="173" t="s">
        <v>1054</v>
      </c>
    </row>
    <row r="224" spans="1:5" x14ac:dyDescent="0.25">
      <c r="A224" s="299" t="s">
        <v>1164</v>
      </c>
      <c r="B224" s="301" t="s">
        <v>1160</v>
      </c>
      <c r="C224" s="302"/>
      <c r="D224" s="305" t="s">
        <v>38</v>
      </c>
      <c r="E224" s="170" t="s">
        <v>1053</v>
      </c>
    </row>
    <row r="225" spans="1:5" x14ac:dyDescent="0.25">
      <c r="A225" s="300"/>
      <c r="B225" s="303"/>
      <c r="C225" s="304"/>
      <c r="D225" s="306"/>
      <c r="E225" s="171" t="s">
        <v>1054</v>
      </c>
    </row>
    <row r="226" spans="1:5" x14ac:dyDescent="0.25">
      <c r="A226" s="291" t="s">
        <v>1165</v>
      </c>
      <c r="B226" s="293" t="s">
        <v>1160</v>
      </c>
      <c r="C226" s="294"/>
      <c r="D226" s="297" t="s">
        <v>38</v>
      </c>
      <c r="E226" s="172" t="s">
        <v>1053</v>
      </c>
    </row>
    <row r="227" spans="1:5" x14ac:dyDescent="0.25">
      <c r="A227" s="292"/>
      <c r="B227" s="295"/>
      <c r="C227" s="296"/>
      <c r="D227" s="298"/>
      <c r="E227" s="173" t="s">
        <v>1054</v>
      </c>
    </row>
    <row r="228" spans="1:5" x14ac:dyDescent="0.25">
      <c r="A228" s="299" t="s">
        <v>1166</v>
      </c>
      <c r="B228" s="301" t="s">
        <v>1160</v>
      </c>
      <c r="C228" s="302"/>
      <c r="D228" s="305" t="s">
        <v>38</v>
      </c>
      <c r="E228" s="170" t="s">
        <v>1053</v>
      </c>
    </row>
    <row r="229" spans="1:5" x14ac:dyDescent="0.25">
      <c r="A229" s="300"/>
      <c r="B229" s="303"/>
      <c r="C229" s="304"/>
      <c r="D229" s="306"/>
      <c r="E229" s="171" t="s">
        <v>1054</v>
      </c>
    </row>
    <row r="230" spans="1:5" x14ac:dyDescent="0.25">
      <c r="A230" s="291" t="s">
        <v>1167</v>
      </c>
      <c r="B230" s="293" t="s">
        <v>1160</v>
      </c>
      <c r="C230" s="294"/>
      <c r="D230" s="297" t="s">
        <v>38</v>
      </c>
      <c r="E230" s="172" t="s">
        <v>1053</v>
      </c>
    </row>
    <row r="231" spans="1:5" x14ac:dyDescent="0.25">
      <c r="A231" s="292"/>
      <c r="B231" s="295"/>
      <c r="C231" s="296"/>
      <c r="D231" s="298"/>
      <c r="E231" s="173" t="s">
        <v>1054</v>
      </c>
    </row>
    <row r="232" spans="1:5" x14ac:dyDescent="0.25">
      <c r="A232" s="299" t="s">
        <v>1168</v>
      </c>
      <c r="B232" s="301" t="s">
        <v>1160</v>
      </c>
      <c r="C232" s="302"/>
      <c r="D232" s="305" t="s">
        <v>38</v>
      </c>
      <c r="E232" s="170" t="s">
        <v>1053</v>
      </c>
    </row>
    <row r="233" spans="1:5" x14ac:dyDescent="0.25">
      <c r="A233" s="300"/>
      <c r="B233" s="303"/>
      <c r="C233" s="304"/>
      <c r="D233" s="306"/>
      <c r="E233" s="171" t="s">
        <v>1054</v>
      </c>
    </row>
    <row r="234" spans="1:5" x14ac:dyDescent="0.25">
      <c r="A234" s="291" t="s">
        <v>1169</v>
      </c>
      <c r="B234" s="293" t="s">
        <v>1160</v>
      </c>
      <c r="C234" s="294"/>
      <c r="D234" s="297" t="s">
        <v>38</v>
      </c>
      <c r="E234" s="172" t="s">
        <v>1053</v>
      </c>
    </row>
    <row r="235" spans="1:5" x14ac:dyDescent="0.25">
      <c r="A235" s="292"/>
      <c r="B235" s="295"/>
      <c r="C235" s="296"/>
      <c r="D235" s="298"/>
      <c r="E235" s="173" t="s">
        <v>1054</v>
      </c>
    </row>
    <row r="236" spans="1:5" x14ac:dyDescent="0.25">
      <c r="A236" s="299" t="s">
        <v>1170</v>
      </c>
      <c r="B236" s="301" t="s">
        <v>1160</v>
      </c>
      <c r="C236" s="302"/>
      <c r="D236" s="305" t="s">
        <v>38</v>
      </c>
      <c r="E236" s="170" t="s">
        <v>1053</v>
      </c>
    </row>
    <row r="237" spans="1:5" x14ac:dyDescent="0.25">
      <c r="A237" s="300"/>
      <c r="B237" s="303"/>
      <c r="C237" s="304"/>
      <c r="D237" s="306"/>
      <c r="E237" s="171" t="s">
        <v>1054</v>
      </c>
    </row>
    <row r="238" spans="1:5" x14ac:dyDescent="0.25">
      <c r="A238" s="291" t="s">
        <v>1171</v>
      </c>
      <c r="B238" s="293" t="s">
        <v>1160</v>
      </c>
      <c r="C238" s="294"/>
      <c r="D238" s="297" t="s">
        <v>38</v>
      </c>
      <c r="E238" s="172" t="s">
        <v>1053</v>
      </c>
    </row>
    <row r="239" spans="1:5" x14ac:dyDescent="0.25">
      <c r="A239" s="292"/>
      <c r="B239" s="295"/>
      <c r="C239" s="296"/>
      <c r="D239" s="298"/>
      <c r="E239" s="173" t="s">
        <v>1054</v>
      </c>
    </row>
    <row r="240" spans="1:5" x14ac:dyDescent="0.25">
      <c r="A240" s="299" t="s">
        <v>1172</v>
      </c>
      <c r="B240" s="301" t="s">
        <v>1160</v>
      </c>
      <c r="C240" s="302"/>
      <c r="D240" s="305" t="s">
        <v>38</v>
      </c>
      <c r="E240" s="170" t="s">
        <v>1053</v>
      </c>
    </row>
    <row r="241" spans="1:5" x14ac:dyDescent="0.25">
      <c r="A241" s="300"/>
      <c r="B241" s="303"/>
      <c r="C241" s="304"/>
      <c r="D241" s="306"/>
      <c r="E241" s="171" t="s">
        <v>1054</v>
      </c>
    </row>
    <row r="242" spans="1:5" x14ac:dyDescent="0.25">
      <c r="A242" s="291" t="s">
        <v>1173</v>
      </c>
      <c r="B242" s="293" t="s">
        <v>1160</v>
      </c>
      <c r="C242" s="294"/>
      <c r="D242" s="297" t="s">
        <v>38</v>
      </c>
      <c r="E242" s="172" t="s">
        <v>1053</v>
      </c>
    </row>
    <row r="243" spans="1:5" x14ac:dyDescent="0.25">
      <c r="A243" s="292"/>
      <c r="B243" s="295"/>
      <c r="C243" s="296"/>
      <c r="D243" s="298"/>
      <c r="E243" s="173" t="s">
        <v>1054</v>
      </c>
    </row>
    <row r="244" spans="1:5" x14ac:dyDescent="0.25">
      <c r="A244" s="299" t="s">
        <v>1174</v>
      </c>
      <c r="B244" s="301" t="s">
        <v>1160</v>
      </c>
      <c r="C244" s="302"/>
      <c r="D244" s="305" t="s">
        <v>38</v>
      </c>
      <c r="E244" s="170" t="s">
        <v>1053</v>
      </c>
    </row>
    <row r="245" spans="1:5" x14ac:dyDescent="0.25">
      <c r="A245" s="300"/>
      <c r="B245" s="303"/>
      <c r="C245" s="304"/>
      <c r="D245" s="306"/>
      <c r="E245" s="171" t="s">
        <v>1054</v>
      </c>
    </row>
    <row r="246" spans="1:5" x14ac:dyDescent="0.25">
      <c r="A246" s="291" t="s">
        <v>1175</v>
      </c>
      <c r="B246" s="293" t="s">
        <v>1160</v>
      </c>
      <c r="C246" s="294"/>
      <c r="D246" s="297" t="s">
        <v>38</v>
      </c>
      <c r="E246" s="172" t="s">
        <v>1053</v>
      </c>
    </row>
    <row r="247" spans="1:5" x14ac:dyDescent="0.25">
      <c r="A247" s="292"/>
      <c r="B247" s="295"/>
      <c r="C247" s="296"/>
      <c r="D247" s="298"/>
      <c r="E247" s="173" t="s">
        <v>1054</v>
      </c>
    </row>
    <row r="248" spans="1:5" x14ac:dyDescent="0.25">
      <c r="A248" s="299" t="s">
        <v>1176</v>
      </c>
      <c r="B248" s="301" t="s">
        <v>1160</v>
      </c>
      <c r="C248" s="302"/>
      <c r="D248" s="305" t="s">
        <v>38</v>
      </c>
      <c r="E248" s="170" t="s">
        <v>1053</v>
      </c>
    </row>
    <row r="249" spans="1:5" x14ac:dyDescent="0.25">
      <c r="A249" s="300"/>
      <c r="B249" s="303"/>
      <c r="C249" s="304"/>
      <c r="D249" s="306"/>
      <c r="E249" s="171" t="s">
        <v>1054</v>
      </c>
    </row>
    <row r="250" spans="1:5" x14ac:dyDescent="0.25">
      <c r="A250" s="291" t="s">
        <v>1177</v>
      </c>
      <c r="B250" s="293" t="s">
        <v>1160</v>
      </c>
      <c r="C250" s="294"/>
      <c r="D250" s="297" t="s">
        <v>38</v>
      </c>
      <c r="E250" s="172" t="s">
        <v>1053</v>
      </c>
    </row>
    <row r="251" spans="1:5" x14ac:dyDescent="0.25">
      <c r="A251" s="292"/>
      <c r="B251" s="295"/>
      <c r="C251" s="296"/>
      <c r="D251" s="298"/>
      <c r="E251" s="173" t="s">
        <v>1054</v>
      </c>
    </row>
    <row r="252" spans="1:5" x14ac:dyDescent="0.25">
      <c r="A252" s="299" t="s">
        <v>1178</v>
      </c>
      <c r="B252" s="301" t="s">
        <v>1179</v>
      </c>
      <c r="C252" s="302"/>
      <c r="D252" s="305" t="s">
        <v>38</v>
      </c>
      <c r="E252" s="170" t="s">
        <v>1053</v>
      </c>
    </row>
    <row r="253" spans="1:5" x14ac:dyDescent="0.25">
      <c r="A253" s="300"/>
      <c r="B253" s="303"/>
      <c r="C253" s="304"/>
      <c r="D253" s="306"/>
      <c r="E253" s="171" t="s">
        <v>1054</v>
      </c>
    </row>
    <row r="254" spans="1:5" x14ac:dyDescent="0.25">
      <c r="A254" s="291" t="s">
        <v>1180</v>
      </c>
      <c r="B254" s="293" t="s">
        <v>1179</v>
      </c>
      <c r="C254" s="294"/>
      <c r="D254" s="297" t="s">
        <v>38</v>
      </c>
      <c r="E254" s="172" t="s">
        <v>1053</v>
      </c>
    </row>
    <row r="255" spans="1:5" x14ac:dyDescent="0.25">
      <c r="A255" s="292"/>
      <c r="B255" s="295"/>
      <c r="C255" s="296"/>
      <c r="D255" s="298"/>
      <c r="E255" s="173" t="s">
        <v>1054</v>
      </c>
    </row>
    <row r="256" spans="1:5" x14ac:dyDescent="0.25">
      <c r="A256" s="299" t="s">
        <v>1181</v>
      </c>
      <c r="B256" s="301" t="s">
        <v>1179</v>
      </c>
      <c r="C256" s="302"/>
      <c r="D256" s="305" t="s">
        <v>38</v>
      </c>
      <c r="E256" s="170" t="s">
        <v>1053</v>
      </c>
    </row>
    <row r="257" spans="1:5" x14ac:dyDescent="0.25">
      <c r="A257" s="300"/>
      <c r="B257" s="303"/>
      <c r="C257" s="304"/>
      <c r="D257" s="306"/>
      <c r="E257" s="171" t="s">
        <v>1054</v>
      </c>
    </row>
    <row r="258" spans="1:5" x14ac:dyDescent="0.25">
      <c r="A258" s="291" t="s">
        <v>1182</v>
      </c>
      <c r="B258" s="293" t="s">
        <v>1179</v>
      </c>
      <c r="C258" s="294"/>
      <c r="D258" s="297" t="s">
        <v>38</v>
      </c>
      <c r="E258" s="172" t="s">
        <v>1053</v>
      </c>
    </row>
    <row r="259" spans="1:5" x14ac:dyDescent="0.25">
      <c r="A259" s="292"/>
      <c r="B259" s="295"/>
      <c r="C259" s="296"/>
      <c r="D259" s="298"/>
      <c r="E259" s="173" t="s">
        <v>1054</v>
      </c>
    </row>
    <row r="260" spans="1:5" x14ac:dyDescent="0.25">
      <c r="A260" s="299" t="s">
        <v>1183</v>
      </c>
      <c r="B260" s="301" t="s">
        <v>1179</v>
      </c>
      <c r="C260" s="302"/>
      <c r="D260" s="305" t="s">
        <v>38</v>
      </c>
      <c r="E260" s="170" t="s">
        <v>1053</v>
      </c>
    </row>
    <row r="261" spans="1:5" x14ac:dyDescent="0.25">
      <c r="A261" s="300"/>
      <c r="B261" s="303"/>
      <c r="C261" s="304"/>
      <c r="D261" s="306"/>
      <c r="E261" s="171" t="s">
        <v>1054</v>
      </c>
    </row>
    <row r="262" spans="1:5" x14ac:dyDescent="0.25">
      <c r="A262" s="291" t="s">
        <v>1184</v>
      </c>
      <c r="B262" s="293" t="s">
        <v>1179</v>
      </c>
      <c r="C262" s="294"/>
      <c r="D262" s="297" t="s">
        <v>38</v>
      </c>
      <c r="E262" s="172" t="s">
        <v>1053</v>
      </c>
    </row>
    <row r="263" spans="1:5" x14ac:dyDescent="0.25">
      <c r="A263" s="292"/>
      <c r="B263" s="295"/>
      <c r="C263" s="296"/>
      <c r="D263" s="298"/>
      <c r="E263" s="173" t="s">
        <v>1054</v>
      </c>
    </row>
    <row r="264" spans="1:5" x14ac:dyDescent="0.25">
      <c r="A264" s="299" t="s">
        <v>1185</v>
      </c>
      <c r="B264" s="301" t="s">
        <v>1179</v>
      </c>
      <c r="C264" s="302"/>
      <c r="D264" s="305" t="s">
        <v>38</v>
      </c>
      <c r="E264" s="170" t="s">
        <v>1053</v>
      </c>
    </row>
    <row r="265" spans="1:5" x14ac:dyDescent="0.25">
      <c r="A265" s="300"/>
      <c r="B265" s="303"/>
      <c r="C265" s="304"/>
      <c r="D265" s="306"/>
      <c r="E265" s="171" t="s">
        <v>1054</v>
      </c>
    </row>
    <row r="266" spans="1:5" x14ac:dyDescent="0.25">
      <c r="A266" s="291" t="s">
        <v>1186</v>
      </c>
      <c r="B266" s="293" t="s">
        <v>1179</v>
      </c>
      <c r="C266" s="294"/>
      <c r="D266" s="297" t="s">
        <v>38</v>
      </c>
      <c r="E266" s="172" t="s">
        <v>1053</v>
      </c>
    </row>
    <row r="267" spans="1:5" x14ac:dyDescent="0.25">
      <c r="A267" s="292"/>
      <c r="B267" s="295"/>
      <c r="C267" s="296"/>
      <c r="D267" s="298"/>
      <c r="E267" s="173" t="s">
        <v>1054</v>
      </c>
    </row>
    <row r="268" spans="1:5" x14ac:dyDescent="0.25">
      <c r="A268" s="299" t="s">
        <v>1187</v>
      </c>
      <c r="B268" s="301" t="s">
        <v>1179</v>
      </c>
      <c r="C268" s="302"/>
      <c r="D268" s="305" t="s">
        <v>38</v>
      </c>
      <c r="E268" s="170" t="s">
        <v>1053</v>
      </c>
    </row>
    <row r="269" spans="1:5" x14ac:dyDescent="0.25">
      <c r="A269" s="300"/>
      <c r="B269" s="303"/>
      <c r="C269" s="304"/>
      <c r="D269" s="306"/>
      <c r="E269" s="171" t="s">
        <v>1054</v>
      </c>
    </row>
    <row r="270" spans="1:5" x14ac:dyDescent="0.25">
      <c r="A270" s="291" t="s">
        <v>1188</v>
      </c>
      <c r="B270" s="293" t="s">
        <v>1189</v>
      </c>
      <c r="C270" s="294"/>
      <c r="D270" s="297" t="s">
        <v>38</v>
      </c>
      <c r="E270" s="172" t="s">
        <v>1053</v>
      </c>
    </row>
    <row r="271" spans="1:5" x14ac:dyDescent="0.25">
      <c r="A271" s="292"/>
      <c r="B271" s="295"/>
      <c r="C271" s="296"/>
      <c r="D271" s="298"/>
      <c r="E271" s="173" t="s">
        <v>1054</v>
      </c>
    </row>
    <row r="272" spans="1:5" x14ac:dyDescent="0.25">
      <c r="A272" s="299" t="s">
        <v>1190</v>
      </c>
      <c r="B272" s="301" t="s">
        <v>1189</v>
      </c>
      <c r="C272" s="302"/>
      <c r="D272" s="305" t="s">
        <v>38</v>
      </c>
      <c r="E272" s="170" t="s">
        <v>1053</v>
      </c>
    </row>
    <row r="273" spans="1:5" x14ac:dyDescent="0.25">
      <c r="A273" s="300"/>
      <c r="B273" s="303"/>
      <c r="C273" s="304"/>
      <c r="D273" s="306"/>
      <c r="E273" s="171" t="s">
        <v>1054</v>
      </c>
    </row>
    <row r="274" spans="1:5" x14ac:dyDescent="0.25">
      <c r="A274" s="291" t="s">
        <v>1148</v>
      </c>
      <c r="B274" s="293" t="s">
        <v>1189</v>
      </c>
      <c r="C274" s="294"/>
      <c r="D274" s="297" t="s">
        <v>38</v>
      </c>
      <c r="E274" s="172" t="s">
        <v>1053</v>
      </c>
    </row>
    <row r="275" spans="1:5" x14ac:dyDescent="0.25">
      <c r="A275" s="292"/>
      <c r="B275" s="295"/>
      <c r="C275" s="296"/>
      <c r="D275" s="298"/>
      <c r="E275" s="173" t="s">
        <v>1054</v>
      </c>
    </row>
    <row r="276" spans="1:5" x14ac:dyDescent="0.25">
      <c r="A276" s="299" t="s">
        <v>1191</v>
      </c>
      <c r="B276" s="301" t="s">
        <v>1189</v>
      </c>
      <c r="C276" s="302"/>
      <c r="D276" s="305" t="s">
        <v>38</v>
      </c>
      <c r="E276" s="170" t="s">
        <v>1053</v>
      </c>
    </row>
    <row r="277" spans="1:5" x14ac:dyDescent="0.25">
      <c r="A277" s="300"/>
      <c r="B277" s="303"/>
      <c r="C277" s="304"/>
      <c r="D277" s="306"/>
      <c r="E277" s="171" t="s">
        <v>1054</v>
      </c>
    </row>
    <row r="278" spans="1:5" x14ac:dyDescent="0.25">
      <c r="A278" s="291" t="s">
        <v>1192</v>
      </c>
      <c r="B278" s="293" t="s">
        <v>1189</v>
      </c>
      <c r="C278" s="294"/>
      <c r="D278" s="297" t="s">
        <v>38</v>
      </c>
      <c r="E278" s="172" t="s">
        <v>1053</v>
      </c>
    </row>
    <row r="279" spans="1:5" x14ac:dyDescent="0.25">
      <c r="A279" s="292"/>
      <c r="B279" s="295"/>
      <c r="C279" s="296"/>
      <c r="D279" s="298"/>
      <c r="E279" s="173" t="s">
        <v>1054</v>
      </c>
    </row>
    <row r="280" spans="1:5" x14ac:dyDescent="0.25">
      <c r="A280" s="299" t="s">
        <v>1193</v>
      </c>
      <c r="B280" s="301" t="s">
        <v>1189</v>
      </c>
      <c r="C280" s="302"/>
      <c r="D280" s="305" t="s">
        <v>38</v>
      </c>
      <c r="E280" s="170" t="s">
        <v>1053</v>
      </c>
    </row>
    <row r="281" spans="1:5" x14ac:dyDescent="0.25">
      <c r="A281" s="300"/>
      <c r="B281" s="303"/>
      <c r="C281" s="304"/>
      <c r="D281" s="306"/>
      <c r="E281" s="171" t="s">
        <v>1054</v>
      </c>
    </row>
    <row r="282" spans="1:5" x14ac:dyDescent="0.25">
      <c r="A282" s="291" t="s">
        <v>1194</v>
      </c>
      <c r="B282" s="293" t="s">
        <v>1189</v>
      </c>
      <c r="C282" s="294"/>
      <c r="D282" s="297" t="s">
        <v>38</v>
      </c>
      <c r="E282" s="172" t="s">
        <v>1053</v>
      </c>
    </row>
    <row r="283" spans="1:5" x14ac:dyDescent="0.25">
      <c r="A283" s="292"/>
      <c r="B283" s="295"/>
      <c r="C283" s="296"/>
      <c r="D283" s="298"/>
      <c r="E283" s="173" t="s">
        <v>1054</v>
      </c>
    </row>
    <row r="284" spans="1:5" x14ac:dyDescent="0.25">
      <c r="A284" s="299" t="s">
        <v>1195</v>
      </c>
      <c r="B284" s="301" t="s">
        <v>1189</v>
      </c>
      <c r="C284" s="302"/>
      <c r="D284" s="305" t="s">
        <v>38</v>
      </c>
      <c r="E284" s="170" t="s">
        <v>1053</v>
      </c>
    </row>
    <row r="285" spans="1:5" x14ac:dyDescent="0.25">
      <c r="A285" s="300"/>
      <c r="B285" s="303"/>
      <c r="C285" s="304"/>
      <c r="D285" s="306"/>
      <c r="E285" s="171" t="s">
        <v>1054</v>
      </c>
    </row>
    <row r="286" spans="1:5" x14ac:dyDescent="0.25">
      <c r="A286" s="291" t="s">
        <v>1196</v>
      </c>
      <c r="B286" s="293" t="s">
        <v>1189</v>
      </c>
      <c r="C286" s="294"/>
      <c r="D286" s="297" t="s">
        <v>38</v>
      </c>
      <c r="E286" s="172" t="s">
        <v>1053</v>
      </c>
    </row>
    <row r="287" spans="1:5" x14ac:dyDescent="0.25">
      <c r="A287" s="292"/>
      <c r="B287" s="295"/>
      <c r="C287" s="296"/>
      <c r="D287" s="298"/>
      <c r="E287" s="173" t="s">
        <v>1054</v>
      </c>
    </row>
    <row r="288" spans="1:5" x14ac:dyDescent="0.25">
      <c r="A288" s="299" t="s">
        <v>1197</v>
      </c>
      <c r="B288" s="301" t="s">
        <v>1189</v>
      </c>
      <c r="C288" s="302"/>
      <c r="D288" s="305" t="s">
        <v>38</v>
      </c>
      <c r="E288" s="170" t="s">
        <v>1053</v>
      </c>
    </row>
    <row r="289" spans="1:5" x14ac:dyDescent="0.25">
      <c r="A289" s="300"/>
      <c r="B289" s="303"/>
      <c r="C289" s="304"/>
      <c r="D289" s="306"/>
      <c r="E289" s="171" t="s">
        <v>1054</v>
      </c>
    </row>
    <row r="290" spans="1:5" x14ac:dyDescent="0.25">
      <c r="A290" s="291" t="s">
        <v>1198</v>
      </c>
      <c r="B290" s="293" t="s">
        <v>1199</v>
      </c>
      <c r="C290" s="294"/>
      <c r="D290" s="297" t="s">
        <v>38</v>
      </c>
      <c r="E290" s="172" t="s">
        <v>1053</v>
      </c>
    </row>
    <row r="291" spans="1:5" x14ac:dyDescent="0.25">
      <c r="A291" s="292"/>
      <c r="B291" s="295"/>
      <c r="C291" s="296"/>
      <c r="D291" s="298"/>
      <c r="E291" s="173" t="s">
        <v>1054</v>
      </c>
    </row>
    <row r="292" spans="1:5" x14ac:dyDescent="0.25">
      <c r="A292" s="299" t="s">
        <v>1200</v>
      </c>
      <c r="B292" s="301" t="s">
        <v>1199</v>
      </c>
      <c r="C292" s="302"/>
      <c r="D292" s="305" t="s">
        <v>38</v>
      </c>
      <c r="E292" s="170" t="s">
        <v>1053</v>
      </c>
    </row>
    <row r="293" spans="1:5" x14ac:dyDescent="0.25">
      <c r="A293" s="300"/>
      <c r="B293" s="303"/>
      <c r="C293" s="304"/>
      <c r="D293" s="306"/>
      <c r="E293" s="171" t="s">
        <v>1054</v>
      </c>
    </row>
    <row r="294" spans="1:5" x14ac:dyDescent="0.25">
      <c r="A294" s="291" t="s">
        <v>1201</v>
      </c>
      <c r="B294" s="293" t="s">
        <v>1199</v>
      </c>
      <c r="C294" s="294"/>
      <c r="D294" s="297" t="s">
        <v>38</v>
      </c>
      <c r="E294" s="172" t="s">
        <v>1053</v>
      </c>
    </row>
    <row r="295" spans="1:5" x14ac:dyDescent="0.25">
      <c r="A295" s="292"/>
      <c r="B295" s="295"/>
      <c r="C295" s="296"/>
      <c r="D295" s="298"/>
      <c r="E295" s="173" t="s">
        <v>1054</v>
      </c>
    </row>
    <row r="296" spans="1:5" x14ac:dyDescent="0.25">
      <c r="A296" s="299" t="s">
        <v>1202</v>
      </c>
      <c r="B296" s="301" t="s">
        <v>1199</v>
      </c>
      <c r="C296" s="302"/>
      <c r="D296" s="305" t="s">
        <v>38</v>
      </c>
      <c r="E296" s="170" t="s">
        <v>1053</v>
      </c>
    </row>
    <row r="297" spans="1:5" x14ac:dyDescent="0.25">
      <c r="A297" s="300"/>
      <c r="B297" s="303"/>
      <c r="C297" s="304"/>
      <c r="D297" s="306"/>
      <c r="E297" s="171" t="s">
        <v>1054</v>
      </c>
    </row>
    <row r="298" spans="1:5" x14ac:dyDescent="0.25">
      <c r="A298" s="291" t="s">
        <v>1203</v>
      </c>
      <c r="B298" s="293" t="s">
        <v>1199</v>
      </c>
      <c r="C298" s="294"/>
      <c r="D298" s="297" t="s">
        <v>38</v>
      </c>
      <c r="E298" s="172" t="s">
        <v>1053</v>
      </c>
    </row>
    <row r="299" spans="1:5" x14ac:dyDescent="0.25">
      <c r="A299" s="292"/>
      <c r="B299" s="295"/>
      <c r="C299" s="296"/>
      <c r="D299" s="298"/>
      <c r="E299" s="173" t="s">
        <v>1054</v>
      </c>
    </row>
    <row r="300" spans="1:5" x14ac:dyDescent="0.25">
      <c r="A300" s="299" t="s">
        <v>1204</v>
      </c>
      <c r="B300" s="301" t="s">
        <v>1106</v>
      </c>
      <c r="C300" s="302"/>
      <c r="D300" s="305" t="s">
        <v>38</v>
      </c>
      <c r="E300" s="170" t="s">
        <v>1053</v>
      </c>
    </row>
    <row r="301" spans="1:5" x14ac:dyDescent="0.25">
      <c r="A301" s="300"/>
      <c r="B301" s="303"/>
      <c r="C301" s="304"/>
      <c r="D301" s="306"/>
      <c r="E301" s="171" t="s">
        <v>1054</v>
      </c>
    </row>
    <row r="302" spans="1:5" x14ac:dyDescent="0.25">
      <c r="A302" s="291" t="s">
        <v>1052</v>
      </c>
      <c r="B302" s="293"/>
      <c r="C302" s="294"/>
      <c r="D302" s="297" t="s">
        <v>38</v>
      </c>
      <c r="E302" s="172" t="s">
        <v>1053</v>
      </c>
    </row>
    <row r="303" spans="1:5" x14ac:dyDescent="0.25">
      <c r="A303" s="292"/>
      <c r="B303" s="295"/>
      <c r="C303" s="296"/>
      <c r="D303" s="298"/>
      <c r="E303" s="173" t="s">
        <v>1054</v>
      </c>
    </row>
    <row r="304" spans="1:5" x14ac:dyDescent="0.25">
      <c r="A304" s="299" t="s">
        <v>1078</v>
      </c>
      <c r="B304" s="301"/>
      <c r="C304" s="302"/>
      <c r="D304" s="305" t="s">
        <v>38</v>
      </c>
      <c r="E304" s="170" t="s">
        <v>1053</v>
      </c>
    </row>
    <row r="305" spans="1:5" x14ac:dyDescent="0.25">
      <c r="A305" s="300"/>
      <c r="B305" s="303"/>
      <c r="C305" s="304"/>
      <c r="D305" s="306"/>
      <c r="E305" s="171" t="s">
        <v>1054</v>
      </c>
    </row>
    <row r="306" spans="1:5" x14ac:dyDescent="0.25">
      <c r="A306" s="291" t="s">
        <v>1088</v>
      </c>
      <c r="B306" s="293"/>
      <c r="C306" s="294"/>
      <c r="D306" s="297" t="s">
        <v>38</v>
      </c>
      <c r="E306" s="172" t="s">
        <v>1053</v>
      </c>
    </row>
    <row r="307" spans="1:5" x14ac:dyDescent="0.25">
      <c r="A307" s="292"/>
      <c r="B307" s="295"/>
      <c r="C307" s="296"/>
      <c r="D307" s="298"/>
      <c r="E307" s="173" t="s">
        <v>1054</v>
      </c>
    </row>
    <row r="308" spans="1:5" x14ac:dyDescent="0.25">
      <c r="A308" s="299" t="s">
        <v>1106</v>
      </c>
      <c r="B308" s="301"/>
      <c r="C308" s="302"/>
      <c r="D308" s="305" t="s">
        <v>38</v>
      </c>
      <c r="E308" s="170" t="s">
        <v>1053</v>
      </c>
    </row>
    <row r="309" spans="1:5" x14ac:dyDescent="0.25">
      <c r="A309" s="300"/>
      <c r="B309" s="303"/>
      <c r="C309" s="304"/>
      <c r="D309" s="306"/>
      <c r="E309" s="171" t="s">
        <v>1054</v>
      </c>
    </row>
    <row r="310" spans="1:5" x14ac:dyDescent="0.25">
      <c r="A310" s="291" t="s">
        <v>1199</v>
      </c>
      <c r="B310" s="293"/>
      <c r="C310" s="294"/>
      <c r="D310" s="297" t="s">
        <v>38</v>
      </c>
      <c r="E310" s="172" t="s">
        <v>1053</v>
      </c>
    </row>
    <row r="311" spans="1:5" x14ac:dyDescent="0.25">
      <c r="A311" s="292"/>
      <c r="B311" s="295"/>
      <c r="C311" s="296"/>
      <c r="D311" s="298"/>
      <c r="E311" s="173" t="s">
        <v>1054</v>
      </c>
    </row>
    <row r="312" spans="1:5" x14ac:dyDescent="0.25">
      <c r="A312" s="299" t="s">
        <v>1129</v>
      </c>
      <c r="B312" s="301"/>
      <c r="C312" s="302"/>
      <c r="D312" s="305" t="s">
        <v>38</v>
      </c>
      <c r="E312" s="170" t="s">
        <v>1053</v>
      </c>
    </row>
    <row r="313" spans="1:5" x14ac:dyDescent="0.25">
      <c r="A313" s="300"/>
      <c r="B313" s="303"/>
      <c r="C313" s="304"/>
      <c r="D313" s="306"/>
      <c r="E313" s="171" t="s">
        <v>1054</v>
      </c>
    </row>
    <row r="314" spans="1:5" x14ac:dyDescent="0.25">
      <c r="A314" s="291" t="s">
        <v>1139</v>
      </c>
      <c r="B314" s="293"/>
      <c r="C314" s="294"/>
      <c r="D314" s="297" t="s">
        <v>38</v>
      </c>
      <c r="E314" s="172" t="s">
        <v>1053</v>
      </c>
    </row>
    <row r="315" spans="1:5" x14ac:dyDescent="0.25">
      <c r="A315" s="292"/>
      <c r="B315" s="295"/>
      <c r="C315" s="296"/>
      <c r="D315" s="298"/>
      <c r="E315" s="173" t="s">
        <v>1054</v>
      </c>
    </row>
    <row r="316" spans="1:5" x14ac:dyDescent="0.25">
      <c r="A316" s="299" t="s">
        <v>1160</v>
      </c>
      <c r="B316" s="301"/>
      <c r="C316" s="302"/>
      <c r="D316" s="305" t="s">
        <v>38</v>
      </c>
      <c r="E316" s="170" t="s">
        <v>1053</v>
      </c>
    </row>
    <row r="317" spans="1:5" x14ac:dyDescent="0.25">
      <c r="A317" s="300"/>
      <c r="B317" s="303"/>
      <c r="C317" s="304"/>
      <c r="D317" s="306"/>
      <c r="E317" s="171" t="s">
        <v>1054</v>
      </c>
    </row>
    <row r="318" spans="1:5" x14ac:dyDescent="0.25">
      <c r="A318" s="291" t="s">
        <v>1179</v>
      </c>
      <c r="B318" s="293"/>
      <c r="C318" s="294"/>
      <c r="D318" s="297" t="s">
        <v>38</v>
      </c>
      <c r="E318" s="172" t="s">
        <v>1053</v>
      </c>
    </row>
    <row r="319" spans="1:5" x14ac:dyDescent="0.25">
      <c r="A319" s="292"/>
      <c r="B319" s="295"/>
      <c r="C319" s="296"/>
      <c r="D319" s="298"/>
      <c r="E319" s="173" t="s">
        <v>1054</v>
      </c>
    </row>
    <row r="320" spans="1:5" x14ac:dyDescent="0.25">
      <c r="A320" s="299" t="s">
        <v>1189</v>
      </c>
      <c r="B320" s="301"/>
      <c r="C320" s="302"/>
      <c r="D320" s="305" t="s">
        <v>38</v>
      </c>
      <c r="E320" s="170" t="s">
        <v>1053</v>
      </c>
    </row>
    <row r="321" spans="1:5" x14ac:dyDescent="0.25">
      <c r="A321" s="300"/>
      <c r="B321" s="303"/>
      <c r="C321" s="304"/>
      <c r="D321" s="306"/>
      <c r="E321" s="171" t="s">
        <v>1054</v>
      </c>
    </row>
    <row r="322" spans="1:5" x14ac:dyDescent="0.25">
      <c r="A322" s="291" t="s">
        <v>1114</v>
      </c>
      <c r="B322" s="293"/>
      <c r="C322" s="294"/>
      <c r="D322" s="297" t="s">
        <v>38</v>
      </c>
      <c r="E322" s="172" t="s">
        <v>1053</v>
      </c>
    </row>
    <row r="323" spans="1:5" x14ac:dyDescent="0.25">
      <c r="A323" s="292"/>
      <c r="B323" s="295"/>
      <c r="C323" s="296"/>
      <c r="D323" s="298"/>
      <c r="E323" s="173" t="s">
        <v>1054</v>
      </c>
    </row>
    <row r="324" spans="1:5" x14ac:dyDescent="0.25">
      <c r="A324" s="299" t="s">
        <v>1205</v>
      </c>
      <c r="B324" s="301" t="s">
        <v>1114</v>
      </c>
      <c r="C324" s="302"/>
      <c r="D324" s="305" t="s">
        <v>38</v>
      </c>
      <c r="E324" s="170" t="s">
        <v>1053</v>
      </c>
    </row>
    <row r="325" spans="1:5" x14ac:dyDescent="0.25">
      <c r="A325" s="300"/>
      <c r="B325" s="303"/>
      <c r="C325" s="304"/>
      <c r="D325" s="306"/>
      <c r="E325" s="171" t="s">
        <v>1054</v>
      </c>
    </row>
    <row r="326" spans="1:5" x14ac:dyDescent="0.25">
      <c r="A326" s="291" t="s">
        <v>1206</v>
      </c>
      <c r="B326" s="293" t="s">
        <v>1052</v>
      </c>
      <c r="C326" s="294"/>
      <c r="D326" s="297" t="s">
        <v>38</v>
      </c>
      <c r="E326" s="172" t="s">
        <v>1053</v>
      </c>
    </row>
    <row r="327" spans="1:5" x14ac:dyDescent="0.25">
      <c r="A327" s="292"/>
      <c r="B327" s="295"/>
      <c r="C327" s="296"/>
      <c r="D327" s="298"/>
      <c r="E327" s="173" t="s">
        <v>1054</v>
      </c>
    </row>
    <row r="328" spans="1:5" x14ac:dyDescent="0.25">
      <c r="A328" s="299" t="s">
        <v>1207</v>
      </c>
      <c r="B328" s="301" t="s">
        <v>1106</v>
      </c>
      <c r="C328" s="302"/>
      <c r="D328" s="305" t="s">
        <v>38</v>
      </c>
      <c r="E328" s="170" t="s">
        <v>1053</v>
      </c>
    </row>
    <row r="329" spans="1:5" x14ac:dyDescent="0.25">
      <c r="A329" s="300"/>
      <c r="B329" s="303"/>
      <c r="C329" s="304"/>
      <c r="D329" s="306"/>
      <c r="E329" s="171" t="s">
        <v>1054</v>
      </c>
    </row>
    <row r="330" spans="1:5" x14ac:dyDescent="0.25">
      <c r="A330" s="291" t="s">
        <v>1208</v>
      </c>
      <c r="B330" s="293" t="s">
        <v>1139</v>
      </c>
      <c r="C330" s="294"/>
      <c r="D330" s="297" t="s">
        <v>38</v>
      </c>
      <c r="E330" s="172" t="s">
        <v>1053</v>
      </c>
    </row>
    <row r="331" spans="1:5" x14ac:dyDescent="0.25">
      <c r="A331" s="292"/>
      <c r="B331" s="295"/>
      <c r="C331" s="296"/>
      <c r="D331" s="298"/>
      <c r="E331" s="173" t="s">
        <v>1054</v>
      </c>
    </row>
    <row r="332" spans="1:5" x14ac:dyDescent="0.25">
      <c r="A332" s="299" t="s">
        <v>1209</v>
      </c>
      <c r="B332" s="301" t="s">
        <v>1139</v>
      </c>
      <c r="C332" s="302"/>
      <c r="D332" s="305" t="s">
        <v>38</v>
      </c>
      <c r="E332" s="170" t="s">
        <v>1053</v>
      </c>
    </row>
    <row r="333" spans="1:5" x14ac:dyDescent="0.25">
      <c r="A333" s="300"/>
      <c r="B333" s="303"/>
      <c r="C333" s="304"/>
      <c r="D333" s="306"/>
      <c r="E333" s="171" t="s">
        <v>1054</v>
      </c>
    </row>
    <row r="334" spans="1:5" x14ac:dyDescent="0.25">
      <c r="A334" s="291" t="s">
        <v>1210</v>
      </c>
      <c r="B334" s="293" t="s">
        <v>1154</v>
      </c>
      <c r="C334" s="294"/>
      <c r="D334" s="297" t="s">
        <v>38</v>
      </c>
      <c r="E334" s="172" t="s">
        <v>1053</v>
      </c>
    </row>
    <row r="335" spans="1:5" x14ac:dyDescent="0.25">
      <c r="A335" s="292"/>
      <c r="B335" s="295"/>
      <c r="C335" s="296"/>
      <c r="D335" s="298"/>
      <c r="E335" s="173" t="s">
        <v>1054</v>
      </c>
    </row>
    <row r="336" spans="1:5" x14ac:dyDescent="0.25">
      <c r="A336" s="299" t="s">
        <v>1211</v>
      </c>
      <c r="B336" s="301" t="s">
        <v>1052</v>
      </c>
      <c r="C336" s="302"/>
      <c r="D336" s="305" t="s">
        <v>38</v>
      </c>
      <c r="E336" s="170" t="s">
        <v>1053</v>
      </c>
    </row>
    <row r="337" spans="1:5" x14ac:dyDescent="0.25">
      <c r="A337" s="300"/>
      <c r="B337" s="303"/>
      <c r="C337" s="304"/>
      <c r="D337" s="306"/>
      <c r="E337" s="171" t="s">
        <v>1054</v>
      </c>
    </row>
    <row r="338" spans="1:5" x14ac:dyDescent="0.25">
      <c r="A338" s="291" t="s">
        <v>1212</v>
      </c>
      <c r="B338" s="293" t="s">
        <v>1129</v>
      </c>
      <c r="C338" s="294"/>
      <c r="D338" s="297" t="s">
        <v>38</v>
      </c>
      <c r="E338" s="172" t="s">
        <v>1053</v>
      </c>
    </row>
    <row r="339" spans="1:5" x14ac:dyDescent="0.25">
      <c r="A339" s="292"/>
      <c r="B339" s="295"/>
      <c r="C339" s="296"/>
      <c r="D339" s="298"/>
      <c r="E339" s="173" t="s">
        <v>1054</v>
      </c>
    </row>
    <row r="340" spans="1:5" x14ac:dyDescent="0.25">
      <c r="A340" s="299" t="s">
        <v>1213</v>
      </c>
      <c r="B340" s="301" t="s">
        <v>1189</v>
      </c>
      <c r="C340" s="302"/>
      <c r="D340" s="305" t="s">
        <v>38</v>
      </c>
      <c r="E340" s="170" t="s">
        <v>1053</v>
      </c>
    </row>
    <row r="341" spans="1:5" x14ac:dyDescent="0.25">
      <c r="A341" s="300"/>
      <c r="B341" s="303"/>
      <c r="C341" s="304"/>
      <c r="D341" s="306"/>
      <c r="E341" s="171" t="s">
        <v>1054</v>
      </c>
    </row>
    <row r="342" spans="1:5" x14ac:dyDescent="0.25">
      <c r="A342" s="291" t="s">
        <v>1214</v>
      </c>
      <c r="B342" s="293" t="s">
        <v>1139</v>
      </c>
      <c r="C342" s="294"/>
      <c r="D342" s="297" t="s">
        <v>38</v>
      </c>
      <c r="E342" s="172" t="s">
        <v>1053</v>
      </c>
    </row>
    <row r="343" spans="1:5" x14ac:dyDescent="0.25">
      <c r="A343" s="292"/>
      <c r="B343" s="295"/>
      <c r="C343" s="296"/>
      <c r="D343" s="298"/>
      <c r="E343" s="173" t="s">
        <v>1054</v>
      </c>
    </row>
    <row r="344" spans="1:5" x14ac:dyDescent="0.25">
      <c r="A344" s="299" t="s">
        <v>1154</v>
      </c>
      <c r="B344" s="301"/>
      <c r="C344" s="302"/>
      <c r="D344" s="305" t="s">
        <v>38</v>
      </c>
      <c r="E344" s="170" t="s">
        <v>1053</v>
      </c>
    </row>
    <row r="345" spans="1:5" x14ac:dyDescent="0.25">
      <c r="A345" s="300"/>
      <c r="B345" s="303"/>
      <c r="C345" s="304"/>
      <c r="D345" s="306"/>
      <c r="E345" s="171" t="s">
        <v>1054</v>
      </c>
    </row>
    <row r="346" spans="1:5" x14ac:dyDescent="0.25">
      <c r="A346" s="168" t="s">
        <v>1215</v>
      </c>
      <c r="B346" s="280"/>
      <c r="C346" s="281"/>
      <c r="D346" s="158" t="s">
        <v>39</v>
      </c>
      <c r="E346" s="169"/>
    </row>
    <row r="347" spans="1:5" x14ac:dyDescent="0.25">
      <c r="A347" s="166" t="s">
        <v>1216</v>
      </c>
      <c r="B347" s="282"/>
      <c r="C347" s="283"/>
      <c r="D347" s="157" t="s">
        <v>39</v>
      </c>
      <c r="E347" s="167"/>
    </row>
    <row r="348" spans="1:5" x14ac:dyDescent="0.25">
      <c r="A348" s="168" t="s">
        <v>1217</v>
      </c>
      <c r="B348" s="280"/>
      <c r="C348" s="281"/>
      <c r="D348" s="158" t="s">
        <v>39</v>
      </c>
      <c r="E348" s="169"/>
    </row>
    <row r="349" spans="1:5" x14ac:dyDescent="0.25">
      <c r="A349" s="166" t="s">
        <v>1218</v>
      </c>
      <c r="B349" s="282"/>
      <c r="C349" s="283"/>
      <c r="D349" s="157" t="s">
        <v>39</v>
      </c>
      <c r="E349" s="167"/>
    </row>
    <row r="350" spans="1:5" x14ac:dyDescent="0.25">
      <c r="A350" s="291" t="s">
        <v>1219</v>
      </c>
      <c r="B350" s="293"/>
      <c r="C350" s="294"/>
      <c r="D350" s="297" t="s">
        <v>39</v>
      </c>
      <c r="E350" s="172" t="s">
        <v>1053</v>
      </c>
    </row>
    <row r="351" spans="1:5" x14ac:dyDescent="0.25">
      <c r="A351" s="292"/>
      <c r="B351" s="295"/>
      <c r="C351" s="296"/>
      <c r="D351" s="298"/>
      <c r="E351" s="173" t="s">
        <v>1054</v>
      </c>
    </row>
    <row r="352" spans="1:5" x14ac:dyDescent="0.25">
      <c r="A352" s="166" t="s">
        <v>1220</v>
      </c>
      <c r="B352" s="282"/>
      <c r="C352" s="283"/>
      <c r="D352" s="157" t="s">
        <v>39</v>
      </c>
      <c r="E352" s="167"/>
    </row>
    <row r="353" spans="1:5" x14ac:dyDescent="0.25">
      <c r="A353" s="291" t="s">
        <v>1221</v>
      </c>
      <c r="B353" s="293"/>
      <c r="C353" s="294"/>
      <c r="D353" s="297" t="s">
        <v>39</v>
      </c>
      <c r="E353" s="172" t="s">
        <v>1053</v>
      </c>
    </row>
    <row r="354" spans="1:5" x14ac:dyDescent="0.25">
      <c r="A354" s="292"/>
      <c r="B354" s="295"/>
      <c r="C354" s="296"/>
      <c r="D354" s="298"/>
      <c r="E354" s="173" t="s">
        <v>1054</v>
      </c>
    </row>
    <row r="355" spans="1:5" x14ac:dyDescent="0.25">
      <c r="A355" s="299" t="s">
        <v>1222</v>
      </c>
      <c r="B355" s="301"/>
      <c r="C355" s="302"/>
      <c r="D355" s="305" t="s">
        <v>39</v>
      </c>
      <c r="E355" s="170" t="s">
        <v>1053</v>
      </c>
    </row>
    <row r="356" spans="1:5" x14ac:dyDescent="0.25">
      <c r="A356" s="300"/>
      <c r="B356" s="303"/>
      <c r="C356" s="304"/>
      <c r="D356" s="306"/>
      <c r="E356" s="171" t="s">
        <v>1054</v>
      </c>
    </row>
    <row r="357" spans="1:5" x14ac:dyDescent="0.25">
      <c r="A357" s="291" t="s">
        <v>1223</v>
      </c>
      <c r="B357" s="293" t="s">
        <v>1224</v>
      </c>
      <c r="C357" s="294"/>
      <c r="D357" s="297" t="s">
        <v>39</v>
      </c>
      <c r="E357" s="172" t="s">
        <v>1053</v>
      </c>
    </row>
    <row r="358" spans="1:5" x14ac:dyDescent="0.25">
      <c r="A358" s="292"/>
      <c r="B358" s="295"/>
      <c r="C358" s="296"/>
      <c r="D358" s="298"/>
      <c r="E358" s="173" t="s">
        <v>1054</v>
      </c>
    </row>
    <row r="359" spans="1:5" x14ac:dyDescent="0.25">
      <c r="A359" s="299" t="s">
        <v>1225</v>
      </c>
      <c r="B359" s="301" t="s">
        <v>1224</v>
      </c>
      <c r="C359" s="302"/>
      <c r="D359" s="305" t="s">
        <v>39</v>
      </c>
      <c r="E359" s="170" t="s">
        <v>1053</v>
      </c>
    </row>
    <row r="360" spans="1:5" x14ac:dyDescent="0.25">
      <c r="A360" s="300"/>
      <c r="B360" s="303"/>
      <c r="C360" s="304"/>
      <c r="D360" s="306"/>
      <c r="E360" s="171" t="s">
        <v>1054</v>
      </c>
    </row>
    <row r="361" spans="1:5" x14ac:dyDescent="0.25">
      <c r="A361" s="291" t="s">
        <v>1226</v>
      </c>
      <c r="B361" s="293" t="s">
        <v>1224</v>
      </c>
      <c r="C361" s="294"/>
      <c r="D361" s="297" t="s">
        <v>39</v>
      </c>
      <c r="E361" s="172" t="s">
        <v>1053</v>
      </c>
    </row>
    <row r="362" spans="1:5" x14ac:dyDescent="0.25">
      <c r="A362" s="292"/>
      <c r="B362" s="295"/>
      <c r="C362" s="296"/>
      <c r="D362" s="298"/>
      <c r="E362" s="173" t="s">
        <v>1054</v>
      </c>
    </row>
    <row r="363" spans="1:5" x14ac:dyDescent="0.25">
      <c r="A363" s="299" t="s">
        <v>1227</v>
      </c>
      <c r="B363" s="301" t="s">
        <v>1224</v>
      </c>
      <c r="C363" s="302"/>
      <c r="D363" s="305" t="s">
        <v>39</v>
      </c>
      <c r="E363" s="170" t="s">
        <v>1053</v>
      </c>
    </row>
    <row r="364" spans="1:5" x14ac:dyDescent="0.25">
      <c r="A364" s="300"/>
      <c r="B364" s="303"/>
      <c r="C364" s="304"/>
      <c r="D364" s="306"/>
      <c r="E364" s="171" t="s">
        <v>1054</v>
      </c>
    </row>
    <row r="365" spans="1:5" x14ac:dyDescent="0.25">
      <c r="A365" s="291" t="s">
        <v>1228</v>
      </c>
      <c r="B365" s="293" t="s">
        <v>1224</v>
      </c>
      <c r="C365" s="294"/>
      <c r="D365" s="297" t="s">
        <v>39</v>
      </c>
      <c r="E365" s="172" t="s">
        <v>1053</v>
      </c>
    </row>
    <row r="366" spans="1:5" x14ac:dyDescent="0.25">
      <c r="A366" s="292"/>
      <c r="B366" s="295"/>
      <c r="C366" s="296"/>
      <c r="D366" s="298"/>
      <c r="E366" s="173" t="s">
        <v>1054</v>
      </c>
    </row>
    <row r="367" spans="1:5" x14ac:dyDescent="0.25">
      <c r="A367" s="299" t="s">
        <v>1229</v>
      </c>
      <c r="B367" s="301" t="s">
        <v>1224</v>
      </c>
      <c r="C367" s="302"/>
      <c r="D367" s="305" t="s">
        <v>39</v>
      </c>
      <c r="E367" s="170" t="s">
        <v>1053</v>
      </c>
    </row>
    <row r="368" spans="1:5" x14ac:dyDescent="0.25">
      <c r="A368" s="300"/>
      <c r="B368" s="303"/>
      <c r="C368" s="304"/>
      <c r="D368" s="306"/>
      <c r="E368" s="171" t="s">
        <v>1054</v>
      </c>
    </row>
    <row r="369" spans="1:5" x14ac:dyDescent="0.25">
      <c r="A369" s="291" t="s">
        <v>1230</v>
      </c>
      <c r="B369" s="293" t="s">
        <v>1224</v>
      </c>
      <c r="C369" s="294"/>
      <c r="D369" s="297" t="s">
        <v>39</v>
      </c>
      <c r="E369" s="172" t="s">
        <v>1053</v>
      </c>
    </row>
    <row r="370" spans="1:5" x14ac:dyDescent="0.25">
      <c r="A370" s="292"/>
      <c r="B370" s="295"/>
      <c r="C370" s="296"/>
      <c r="D370" s="298"/>
      <c r="E370" s="173" t="s">
        <v>1054</v>
      </c>
    </row>
    <row r="371" spans="1:5" x14ac:dyDescent="0.25">
      <c r="A371" s="299" t="s">
        <v>1231</v>
      </c>
      <c r="B371" s="301" t="s">
        <v>1224</v>
      </c>
      <c r="C371" s="302"/>
      <c r="D371" s="305" t="s">
        <v>39</v>
      </c>
      <c r="E371" s="170" t="s">
        <v>1053</v>
      </c>
    </row>
    <row r="372" spans="1:5" x14ac:dyDescent="0.25">
      <c r="A372" s="300"/>
      <c r="B372" s="303"/>
      <c r="C372" s="304"/>
      <c r="D372" s="306"/>
      <c r="E372" s="171" t="s">
        <v>1054</v>
      </c>
    </row>
    <row r="373" spans="1:5" x14ac:dyDescent="0.25">
      <c r="A373" s="291" t="s">
        <v>1232</v>
      </c>
      <c r="B373" s="293" t="s">
        <v>1224</v>
      </c>
      <c r="C373" s="294"/>
      <c r="D373" s="297" t="s">
        <v>39</v>
      </c>
      <c r="E373" s="172" t="s">
        <v>1053</v>
      </c>
    </row>
    <row r="374" spans="1:5" x14ac:dyDescent="0.25">
      <c r="A374" s="292"/>
      <c r="B374" s="295"/>
      <c r="C374" s="296"/>
      <c r="D374" s="298"/>
      <c r="E374" s="173" t="s">
        <v>1054</v>
      </c>
    </row>
    <row r="375" spans="1:5" x14ac:dyDescent="0.25">
      <c r="A375" s="299" t="s">
        <v>1233</v>
      </c>
      <c r="B375" s="301" t="s">
        <v>1224</v>
      </c>
      <c r="C375" s="302"/>
      <c r="D375" s="305" t="s">
        <v>39</v>
      </c>
      <c r="E375" s="170" t="s">
        <v>1053</v>
      </c>
    </row>
    <row r="376" spans="1:5" x14ac:dyDescent="0.25">
      <c r="A376" s="300"/>
      <c r="B376" s="303"/>
      <c r="C376" s="304"/>
      <c r="D376" s="306"/>
      <c r="E376" s="171" t="s">
        <v>1054</v>
      </c>
    </row>
    <row r="377" spans="1:5" x14ac:dyDescent="0.25">
      <c r="A377" s="291" t="s">
        <v>1234</v>
      </c>
      <c r="B377" s="293" t="s">
        <v>1224</v>
      </c>
      <c r="C377" s="294"/>
      <c r="D377" s="297" t="s">
        <v>39</v>
      </c>
      <c r="E377" s="172" t="s">
        <v>1053</v>
      </c>
    </row>
    <row r="378" spans="1:5" x14ac:dyDescent="0.25">
      <c r="A378" s="292"/>
      <c r="B378" s="295"/>
      <c r="C378" s="296"/>
      <c r="D378" s="298"/>
      <c r="E378" s="173" t="s">
        <v>1054</v>
      </c>
    </row>
    <row r="379" spans="1:5" x14ac:dyDescent="0.25">
      <c r="A379" s="299" t="s">
        <v>1235</v>
      </c>
      <c r="B379" s="301" t="s">
        <v>1224</v>
      </c>
      <c r="C379" s="302"/>
      <c r="D379" s="305" t="s">
        <v>39</v>
      </c>
      <c r="E379" s="170" t="s">
        <v>1053</v>
      </c>
    </row>
    <row r="380" spans="1:5" x14ac:dyDescent="0.25">
      <c r="A380" s="300"/>
      <c r="B380" s="303"/>
      <c r="C380" s="304"/>
      <c r="D380" s="306"/>
      <c r="E380" s="171" t="s">
        <v>1054</v>
      </c>
    </row>
    <row r="381" spans="1:5" x14ac:dyDescent="0.25">
      <c r="A381" s="291" t="s">
        <v>1236</v>
      </c>
      <c r="B381" s="293" t="s">
        <v>1224</v>
      </c>
      <c r="C381" s="294"/>
      <c r="D381" s="297" t="s">
        <v>39</v>
      </c>
      <c r="E381" s="172" t="s">
        <v>1053</v>
      </c>
    </row>
    <row r="382" spans="1:5" x14ac:dyDescent="0.25">
      <c r="A382" s="292"/>
      <c r="B382" s="295"/>
      <c r="C382" s="296"/>
      <c r="D382" s="298"/>
      <c r="E382" s="173" t="s">
        <v>1054</v>
      </c>
    </row>
    <row r="383" spans="1:5" x14ac:dyDescent="0.25">
      <c r="A383" s="299" t="s">
        <v>1237</v>
      </c>
      <c r="B383" s="301" t="s">
        <v>1238</v>
      </c>
      <c r="C383" s="302"/>
      <c r="D383" s="305" t="s">
        <v>39</v>
      </c>
      <c r="E383" s="170" t="s">
        <v>1053</v>
      </c>
    </row>
    <row r="384" spans="1:5" x14ac:dyDescent="0.25">
      <c r="A384" s="300"/>
      <c r="B384" s="303"/>
      <c r="C384" s="304"/>
      <c r="D384" s="306"/>
      <c r="E384" s="171" t="s">
        <v>1054</v>
      </c>
    </row>
    <row r="385" spans="1:5" x14ac:dyDescent="0.25">
      <c r="A385" s="291" t="s">
        <v>1239</v>
      </c>
      <c r="B385" s="293" t="s">
        <v>1238</v>
      </c>
      <c r="C385" s="294"/>
      <c r="D385" s="297" t="s">
        <v>39</v>
      </c>
      <c r="E385" s="172" t="s">
        <v>1053</v>
      </c>
    </row>
    <row r="386" spans="1:5" x14ac:dyDescent="0.25">
      <c r="A386" s="292"/>
      <c r="B386" s="295"/>
      <c r="C386" s="296"/>
      <c r="D386" s="298"/>
      <c r="E386" s="173" t="s">
        <v>1054</v>
      </c>
    </row>
    <row r="387" spans="1:5" x14ac:dyDescent="0.25">
      <c r="A387" s="299" t="s">
        <v>1240</v>
      </c>
      <c r="B387" s="301" t="s">
        <v>1238</v>
      </c>
      <c r="C387" s="302"/>
      <c r="D387" s="305" t="s">
        <v>39</v>
      </c>
      <c r="E387" s="170" t="s">
        <v>1053</v>
      </c>
    </row>
    <row r="388" spans="1:5" x14ac:dyDescent="0.25">
      <c r="A388" s="300"/>
      <c r="B388" s="303"/>
      <c r="C388" s="304"/>
      <c r="D388" s="306"/>
      <c r="E388" s="171" t="s">
        <v>1054</v>
      </c>
    </row>
    <row r="389" spans="1:5" x14ac:dyDescent="0.25">
      <c r="A389" s="291" t="s">
        <v>1241</v>
      </c>
      <c r="B389" s="293" t="s">
        <v>1238</v>
      </c>
      <c r="C389" s="294"/>
      <c r="D389" s="297" t="s">
        <v>39</v>
      </c>
      <c r="E389" s="172" t="s">
        <v>1053</v>
      </c>
    </row>
    <row r="390" spans="1:5" x14ac:dyDescent="0.25">
      <c r="A390" s="292"/>
      <c r="B390" s="295"/>
      <c r="C390" s="296"/>
      <c r="D390" s="298"/>
      <c r="E390" s="173" t="s">
        <v>1054</v>
      </c>
    </row>
    <row r="391" spans="1:5" x14ac:dyDescent="0.25">
      <c r="A391" s="299" t="s">
        <v>1242</v>
      </c>
      <c r="B391" s="301" t="s">
        <v>1238</v>
      </c>
      <c r="C391" s="302"/>
      <c r="D391" s="305" t="s">
        <v>39</v>
      </c>
      <c r="E391" s="170" t="s">
        <v>1053</v>
      </c>
    </row>
    <row r="392" spans="1:5" x14ac:dyDescent="0.25">
      <c r="A392" s="300"/>
      <c r="B392" s="303"/>
      <c r="C392" s="304"/>
      <c r="D392" s="306"/>
      <c r="E392" s="171" t="s">
        <v>1054</v>
      </c>
    </row>
    <row r="393" spans="1:5" x14ac:dyDescent="0.25">
      <c r="A393" s="291" t="s">
        <v>1243</v>
      </c>
      <c r="B393" s="293" t="s">
        <v>1244</v>
      </c>
      <c r="C393" s="294"/>
      <c r="D393" s="297" t="s">
        <v>39</v>
      </c>
      <c r="E393" s="172" t="s">
        <v>1053</v>
      </c>
    </row>
    <row r="394" spans="1:5" x14ac:dyDescent="0.25">
      <c r="A394" s="292"/>
      <c r="B394" s="295"/>
      <c r="C394" s="296"/>
      <c r="D394" s="298"/>
      <c r="E394" s="173" t="s">
        <v>1054</v>
      </c>
    </row>
    <row r="395" spans="1:5" x14ac:dyDescent="0.25">
      <c r="A395" s="299" t="s">
        <v>1245</v>
      </c>
      <c r="B395" s="301" t="s">
        <v>1246</v>
      </c>
      <c r="C395" s="302"/>
      <c r="D395" s="305" t="s">
        <v>39</v>
      </c>
      <c r="E395" s="170" t="s">
        <v>1053</v>
      </c>
    </row>
    <row r="396" spans="1:5" x14ac:dyDescent="0.25">
      <c r="A396" s="300"/>
      <c r="B396" s="303"/>
      <c r="C396" s="304"/>
      <c r="D396" s="306"/>
      <c r="E396" s="171" t="s">
        <v>1054</v>
      </c>
    </row>
    <row r="397" spans="1:5" x14ac:dyDescent="0.25">
      <c r="A397" s="291" t="s">
        <v>1247</v>
      </c>
      <c r="B397" s="293" t="s">
        <v>1244</v>
      </c>
      <c r="C397" s="294"/>
      <c r="D397" s="297" t="s">
        <v>39</v>
      </c>
      <c r="E397" s="172" t="s">
        <v>1053</v>
      </c>
    </row>
    <row r="398" spans="1:5" x14ac:dyDescent="0.25">
      <c r="A398" s="292"/>
      <c r="B398" s="295"/>
      <c r="C398" s="296"/>
      <c r="D398" s="298"/>
      <c r="E398" s="173" t="s">
        <v>1054</v>
      </c>
    </row>
    <row r="399" spans="1:5" x14ac:dyDescent="0.25">
      <c r="A399" s="299" t="s">
        <v>1248</v>
      </c>
      <c r="B399" s="301" t="s">
        <v>1244</v>
      </c>
      <c r="C399" s="302"/>
      <c r="D399" s="305" t="s">
        <v>39</v>
      </c>
      <c r="E399" s="170" t="s">
        <v>1053</v>
      </c>
    </row>
    <row r="400" spans="1:5" x14ac:dyDescent="0.25">
      <c r="A400" s="300"/>
      <c r="B400" s="303"/>
      <c r="C400" s="304"/>
      <c r="D400" s="306"/>
      <c r="E400" s="171" t="s">
        <v>1054</v>
      </c>
    </row>
    <row r="401" spans="1:5" x14ac:dyDescent="0.25">
      <c r="A401" s="291" t="s">
        <v>1249</v>
      </c>
      <c r="B401" s="293" t="s">
        <v>1244</v>
      </c>
      <c r="C401" s="294"/>
      <c r="D401" s="297" t="s">
        <v>39</v>
      </c>
      <c r="E401" s="172" t="s">
        <v>1053</v>
      </c>
    </row>
    <row r="402" spans="1:5" x14ac:dyDescent="0.25">
      <c r="A402" s="292"/>
      <c r="B402" s="295"/>
      <c r="C402" s="296"/>
      <c r="D402" s="298"/>
      <c r="E402" s="173" t="s">
        <v>1054</v>
      </c>
    </row>
    <row r="403" spans="1:5" x14ac:dyDescent="0.25">
      <c r="A403" s="299" t="s">
        <v>1250</v>
      </c>
      <c r="B403" s="301" t="s">
        <v>1244</v>
      </c>
      <c r="C403" s="302"/>
      <c r="D403" s="305" t="s">
        <v>39</v>
      </c>
      <c r="E403" s="170" t="s">
        <v>1053</v>
      </c>
    </row>
    <row r="404" spans="1:5" x14ac:dyDescent="0.25">
      <c r="A404" s="300"/>
      <c r="B404" s="303"/>
      <c r="C404" s="304"/>
      <c r="D404" s="306"/>
      <c r="E404" s="171" t="s">
        <v>1054</v>
      </c>
    </row>
    <row r="405" spans="1:5" x14ac:dyDescent="0.25">
      <c r="A405" s="291" t="s">
        <v>1251</v>
      </c>
      <c r="B405" s="293" t="s">
        <v>1244</v>
      </c>
      <c r="C405" s="294"/>
      <c r="D405" s="297" t="s">
        <v>39</v>
      </c>
      <c r="E405" s="172" t="s">
        <v>1053</v>
      </c>
    </row>
    <row r="406" spans="1:5" x14ac:dyDescent="0.25">
      <c r="A406" s="292"/>
      <c r="B406" s="295"/>
      <c r="C406" s="296"/>
      <c r="D406" s="298"/>
      <c r="E406" s="173" t="s">
        <v>1054</v>
      </c>
    </row>
    <row r="407" spans="1:5" x14ac:dyDescent="0.25">
      <c r="A407" s="299" t="s">
        <v>1252</v>
      </c>
      <c r="B407" s="301" t="s">
        <v>1244</v>
      </c>
      <c r="C407" s="302"/>
      <c r="D407" s="305" t="s">
        <v>39</v>
      </c>
      <c r="E407" s="170" t="s">
        <v>1053</v>
      </c>
    </row>
    <row r="408" spans="1:5" x14ac:dyDescent="0.25">
      <c r="A408" s="300"/>
      <c r="B408" s="303"/>
      <c r="C408" s="304"/>
      <c r="D408" s="306"/>
      <c r="E408" s="171" t="s">
        <v>1054</v>
      </c>
    </row>
    <row r="409" spans="1:5" x14ac:dyDescent="0.25">
      <c r="A409" s="291" t="s">
        <v>1253</v>
      </c>
      <c r="B409" s="293" t="s">
        <v>1224</v>
      </c>
      <c r="C409" s="294"/>
      <c r="D409" s="297" t="s">
        <v>39</v>
      </c>
      <c r="E409" s="172" t="s">
        <v>1053</v>
      </c>
    </row>
    <row r="410" spans="1:5" x14ac:dyDescent="0.25">
      <c r="A410" s="292"/>
      <c r="B410" s="295"/>
      <c r="C410" s="296"/>
      <c r="D410" s="298"/>
      <c r="E410" s="173" t="s">
        <v>1054</v>
      </c>
    </row>
    <row r="411" spans="1:5" x14ac:dyDescent="0.25">
      <c r="A411" s="299" t="s">
        <v>1254</v>
      </c>
      <c r="B411" s="301" t="s">
        <v>1244</v>
      </c>
      <c r="C411" s="302"/>
      <c r="D411" s="305" t="s">
        <v>39</v>
      </c>
      <c r="E411" s="170" t="s">
        <v>1053</v>
      </c>
    </row>
    <row r="412" spans="1:5" x14ac:dyDescent="0.25">
      <c r="A412" s="300"/>
      <c r="B412" s="303"/>
      <c r="C412" s="304"/>
      <c r="D412" s="306"/>
      <c r="E412" s="171" t="s">
        <v>1054</v>
      </c>
    </row>
    <row r="413" spans="1:5" x14ac:dyDescent="0.25">
      <c r="A413" s="291" t="s">
        <v>1255</v>
      </c>
      <c r="B413" s="293" t="s">
        <v>1256</v>
      </c>
      <c r="C413" s="294"/>
      <c r="D413" s="297" t="s">
        <v>39</v>
      </c>
      <c r="E413" s="172" t="s">
        <v>1053</v>
      </c>
    </row>
    <row r="414" spans="1:5" x14ac:dyDescent="0.25">
      <c r="A414" s="292"/>
      <c r="B414" s="295"/>
      <c r="C414" s="296"/>
      <c r="D414" s="298"/>
      <c r="E414" s="173" t="s">
        <v>1054</v>
      </c>
    </row>
    <row r="415" spans="1:5" x14ac:dyDescent="0.25">
      <c r="A415" s="299" t="s">
        <v>1257</v>
      </c>
      <c r="B415" s="301" t="s">
        <v>1256</v>
      </c>
      <c r="C415" s="302"/>
      <c r="D415" s="305" t="s">
        <v>39</v>
      </c>
      <c r="E415" s="170" t="s">
        <v>1053</v>
      </c>
    </row>
    <row r="416" spans="1:5" x14ac:dyDescent="0.25">
      <c r="A416" s="300"/>
      <c r="B416" s="303"/>
      <c r="C416" s="304"/>
      <c r="D416" s="306"/>
      <c r="E416" s="171" t="s">
        <v>1054</v>
      </c>
    </row>
    <row r="417" spans="1:5" x14ac:dyDescent="0.25">
      <c r="A417" s="291" t="s">
        <v>1258</v>
      </c>
      <c r="B417" s="293" t="s">
        <v>1256</v>
      </c>
      <c r="C417" s="294"/>
      <c r="D417" s="297" t="s">
        <v>39</v>
      </c>
      <c r="E417" s="172" t="s">
        <v>1053</v>
      </c>
    </row>
    <row r="418" spans="1:5" x14ac:dyDescent="0.25">
      <c r="A418" s="292"/>
      <c r="B418" s="295"/>
      <c r="C418" s="296"/>
      <c r="D418" s="298"/>
      <c r="E418" s="173" t="s">
        <v>1054</v>
      </c>
    </row>
    <row r="419" spans="1:5" x14ac:dyDescent="0.25">
      <c r="A419" s="299" t="s">
        <v>1259</v>
      </c>
      <c r="B419" s="301" t="s">
        <v>1256</v>
      </c>
      <c r="C419" s="302"/>
      <c r="D419" s="305" t="s">
        <v>39</v>
      </c>
      <c r="E419" s="170" t="s">
        <v>1053</v>
      </c>
    </row>
    <row r="420" spans="1:5" x14ac:dyDescent="0.25">
      <c r="A420" s="300"/>
      <c r="B420" s="303"/>
      <c r="C420" s="304"/>
      <c r="D420" s="306"/>
      <c r="E420" s="171" t="s">
        <v>1054</v>
      </c>
    </row>
    <row r="421" spans="1:5" x14ac:dyDescent="0.25">
      <c r="A421" s="291" t="s">
        <v>1260</v>
      </c>
      <c r="B421" s="293" t="s">
        <v>1256</v>
      </c>
      <c r="C421" s="294"/>
      <c r="D421" s="297" t="s">
        <v>39</v>
      </c>
      <c r="E421" s="172" t="s">
        <v>1053</v>
      </c>
    </row>
    <row r="422" spans="1:5" x14ac:dyDescent="0.25">
      <c r="A422" s="292"/>
      <c r="B422" s="295"/>
      <c r="C422" s="296"/>
      <c r="D422" s="298"/>
      <c r="E422" s="173" t="s">
        <v>1054</v>
      </c>
    </row>
    <row r="423" spans="1:5" x14ac:dyDescent="0.25">
      <c r="A423" s="299" t="s">
        <v>1261</v>
      </c>
      <c r="B423" s="301" t="s">
        <v>1256</v>
      </c>
      <c r="C423" s="302"/>
      <c r="D423" s="305" t="s">
        <v>39</v>
      </c>
      <c r="E423" s="170" t="s">
        <v>1053</v>
      </c>
    </row>
    <row r="424" spans="1:5" x14ac:dyDescent="0.25">
      <c r="A424" s="300"/>
      <c r="B424" s="303"/>
      <c r="C424" s="304"/>
      <c r="D424" s="306"/>
      <c r="E424" s="171" t="s">
        <v>1054</v>
      </c>
    </row>
    <row r="425" spans="1:5" x14ac:dyDescent="0.25">
      <c r="A425" s="291" t="s">
        <v>1262</v>
      </c>
      <c r="B425" s="293" t="s">
        <v>1256</v>
      </c>
      <c r="C425" s="294"/>
      <c r="D425" s="297" t="s">
        <v>39</v>
      </c>
      <c r="E425" s="172" t="s">
        <v>1053</v>
      </c>
    </row>
    <row r="426" spans="1:5" x14ac:dyDescent="0.25">
      <c r="A426" s="292"/>
      <c r="B426" s="295"/>
      <c r="C426" s="296"/>
      <c r="D426" s="298"/>
      <c r="E426" s="173" t="s">
        <v>1054</v>
      </c>
    </row>
    <row r="427" spans="1:5" x14ac:dyDescent="0.25">
      <c r="A427" s="299" t="s">
        <v>1263</v>
      </c>
      <c r="B427" s="301" t="s">
        <v>1256</v>
      </c>
      <c r="C427" s="302"/>
      <c r="D427" s="305" t="s">
        <v>39</v>
      </c>
      <c r="E427" s="170" t="s">
        <v>1053</v>
      </c>
    </row>
    <row r="428" spans="1:5" x14ac:dyDescent="0.25">
      <c r="A428" s="300"/>
      <c r="B428" s="303"/>
      <c r="C428" s="304"/>
      <c r="D428" s="306"/>
      <c r="E428" s="171" t="s">
        <v>1054</v>
      </c>
    </row>
    <row r="429" spans="1:5" x14ac:dyDescent="0.25">
      <c r="A429" s="291" t="s">
        <v>1264</v>
      </c>
      <c r="B429" s="293" t="s">
        <v>1238</v>
      </c>
      <c r="C429" s="294"/>
      <c r="D429" s="297" t="s">
        <v>39</v>
      </c>
      <c r="E429" s="172" t="s">
        <v>1053</v>
      </c>
    </row>
    <row r="430" spans="1:5" x14ac:dyDescent="0.25">
      <c r="A430" s="292"/>
      <c r="B430" s="295"/>
      <c r="C430" s="296"/>
      <c r="D430" s="298"/>
      <c r="E430" s="173" t="s">
        <v>1054</v>
      </c>
    </row>
    <row r="431" spans="1:5" x14ac:dyDescent="0.25">
      <c r="A431" s="299" t="s">
        <v>1265</v>
      </c>
      <c r="B431" s="301" t="s">
        <v>1256</v>
      </c>
      <c r="C431" s="302"/>
      <c r="D431" s="305" t="s">
        <v>39</v>
      </c>
      <c r="E431" s="170" t="s">
        <v>1053</v>
      </c>
    </row>
    <row r="432" spans="1:5" x14ac:dyDescent="0.25">
      <c r="A432" s="300"/>
      <c r="B432" s="303"/>
      <c r="C432" s="304"/>
      <c r="D432" s="306"/>
      <c r="E432" s="171" t="s">
        <v>1054</v>
      </c>
    </row>
    <row r="433" spans="1:5" x14ac:dyDescent="0.25">
      <c r="A433" s="291" t="s">
        <v>1266</v>
      </c>
      <c r="B433" s="293" t="s">
        <v>1256</v>
      </c>
      <c r="C433" s="294"/>
      <c r="D433" s="297" t="s">
        <v>39</v>
      </c>
      <c r="E433" s="172" t="s">
        <v>1053</v>
      </c>
    </row>
    <row r="434" spans="1:5" x14ac:dyDescent="0.25">
      <c r="A434" s="292"/>
      <c r="B434" s="295"/>
      <c r="C434" s="296"/>
      <c r="D434" s="298"/>
      <c r="E434" s="173" t="s">
        <v>1054</v>
      </c>
    </row>
    <row r="435" spans="1:5" x14ac:dyDescent="0.25">
      <c r="A435" s="299" t="s">
        <v>1267</v>
      </c>
      <c r="B435" s="301" t="s">
        <v>1246</v>
      </c>
      <c r="C435" s="302"/>
      <c r="D435" s="305" t="s">
        <v>39</v>
      </c>
      <c r="E435" s="170" t="s">
        <v>1053</v>
      </c>
    </row>
    <row r="436" spans="1:5" x14ac:dyDescent="0.25">
      <c r="A436" s="300"/>
      <c r="B436" s="303"/>
      <c r="C436" s="304"/>
      <c r="D436" s="306"/>
      <c r="E436" s="171" t="s">
        <v>1054</v>
      </c>
    </row>
    <row r="437" spans="1:5" x14ac:dyDescent="0.25">
      <c r="A437" s="291" t="s">
        <v>1268</v>
      </c>
      <c r="B437" s="293" t="s">
        <v>1246</v>
      </c>
      <c r="C437" s="294"/>
      <c r="D437" s="297" t="s">
        <v>39</v>
      </c>
      <c r="E437" s="172" t="s">
        <v>1053</v>
      </c>
    </row>
    <row r="438" spans="1:5" x14ac:dyDescent="0.25">
      <c r="A438" s="292"/>
      <c r="B438" s="295"/>
      <c r="C438" s="296"/>
      <c r="D438" s="298"/>
      <c r="E438" s="173" t="s">
        <v>1054</v>
      </c>
    </row>
    <row r="439" spans="1:5" x14ac:dyDescent="0.25">
      <c r="A439" s="299" t="s">
        <v>1269</v>
      </c>
      <c r="B439" s="301" t="s">
        <v>1246</v>
      </c>
      <c r="C439" s="302"/>
      <c r="D439" s="305" t="s">
        <v>39</v>
      </c>
      <c r="E439" s="170" t="s">
        <v>1053</v>
      </c>
    </row>
    <row r="440" spans="1:5" x14ac:dyDescent="0.25">
      <c r="A440" s="300"/>
      <c r="B440" s="303"/>
      <c r="C440" s="304"/>
      <c r="D440" s="306"/>
      <c r="E440" s="171" t="s">
        <v>1054</v>
      </c>
    </row>
    <row r="441" spans="1:5" x14ac:dyDescent="0.25">
      <c r="A441" s="291" t="s">
        <v>1270</v>
      </c>
      <c r="B441" s="293" t="s">
        <v>1246</v>
      </c>
      <c r="C441" s="294"/>
      <c r="D441" s="297" t="s">
        <v>39</v>
      </c>
      <c r="E441" s="172" t="s">
        <v>1053</v>
      </c>
    </row>
    <row r="442" spans="1:5" x14ac:dyDescent="0.25">
      <c r="A442" s="292"/>
      <c r="B442" s="295"/>
      <c r="C442" s="296"/>
      <c r="D442" s="298"/>
      <c r="E442" s="173" t="s">
        <v>1054</v>
      </c>
    </row>
    <row r="443" spans="1:5" x14ac:dyDescent="0.25">
      <c r="A443" s="299" t="s">
        <v>1271</v>
      </c>
      <c r="B443" s="301" t="s">
        <v>1246</v>
      </c>
      <c r="C443" s="302"/>
      <c r="D443" s="305" t="s">
        <v>39</v>
      </c>
      <c r="E443" s="170" t="s">
        <v>1053</v>
      </c>
    </row>
    <row r="444" spans="1:5" x14ac:dyDescent="0.25">
      <c r="A444" s="300"/>
      <c r="B444" s="303"/>
      <c r="C444" s="304"/>
      <c r="D444" s="306"/>
      <c r="E444" s="171" t="s">
        <v>1054</v>
      </c>
    </row>
    <row r="445" spans="1:5" x14ac:dyDescent="0.25">
      <c r="A445" s="291" t="s">
        <v>1272</v>
      </c>
      <c r="B445" s="293" t="s">
        <v>1273</v>
      </c>
      <c r="C445" s="294"/>
      <c r="D445" s="297" t="s">
        <v>39</v>
      </c>
      <c r="E445" s="172" t="s">
        <v>1053</v>
      </c>
    </row>
    <row r="446" spans="1:5" x14ac:dyDescent="0.25">
      <c r="A446" s="292"/>
      <c r="B446" s="295"/>
      <c r="C446" s="296"/>
      <c r="D446" s="298"/>
      <c r="E446" s="173" t="s">
        <v>1054</v>
      </c>
    </row>
    <row r="447" spans="1:5" x14ac:dyDescent="0.25">
      <c r="A447" s="299" t="s">
        <v>1274</v>
      </c>
      <c r="B447" s="301" t="s">
        <v>1273</v>
      </c>
      <c r="C447" s="302"/>
      <c r="D447" s="305" t="s">
        <v>39</v>
      </c>
      <c r="E447" s="170" t="s">
        <v>1053</v>
      </c>
    </row>
    <row r="448" spans="1:5" x14ac:dyDescent="0.25">
      <c r="A448" s="300"/>
      <c r="B448" s="303"/>
      <c r="C448" s="304"/>
      <c r="D448" s="306"/>
      <c r="E448" s="171" t="s">
        <v>1054</v>
      </c>
    </row>
    <row r="449" spans="1:5" x14ac:dyDescent="0.25">
      <c r="A449" s="291" t="s">
        <v>1275</v>
      </c>
      <c r="B449" s="293" t="s">
        <v>1273</v>
      </c>
      <c r="C449" s="294"/>
      <c r="D449" s="297" t="s">
        <v>39</v>
      </c>
      <c r="E449" s="172" t="s">
        <v>1053</v>
      </c>
    </row>
    <row r="450" spans="1:5" x14ac:dyDescent="0.25">
      <c r="A450" s="292"/>
      <c r="B450" s="295"/>
      <c r="C450" s="296"/>
      <c r="D450" s="298"/>
      <c r="E450" s="173" t="s">
        <v>1054</v>
      </c>
    </row>
    <row r="451" spans="1:5" x14ac:dyDescent="0.25">
      <c r="A451" s="299" t="s">
        <v>1276</v>
      </c>
      <c r="B451" s="301" t="s">
        <v>1273</v>
      </c>
      <c r="C451" s="302"/>
      <c r="D451" s="305" t="s">
        <v>39</v>
      </c>
      <c r="E451" s="170" t="s">
        <v>1053</v>
      </c>
    </row>
    <row r="452" spans="1:5" x14ac:dyDescent="0.25">
      <c r="A452" s="300"/>
      <c r="B452" s="303"/>
      <c r="C452" s="304"/>
      <c r="D452" s="306"/>
      <c r="E452" s="171" t="s">
        <v>1054</v>
      </c>
    </row>
    <row r="453" spans="1:5" x14ac:dyDescent="0.25">
      <c r="A453" s="291" t="s">
        <v>1277</v>
      </c>
      <c r="B453" s="293" t="s">
        <v>1278</v>
      </c>
      <c r="C453" s="294"/>
      <c r="D453" s="297" t="s">
        <v>39</v>
      </c>
      <c r="E453" s="172" t="s">
        <v>1053</v>
      </c>
    </row>
    <row r="454" spans="1:5" x14ac:dyDescent="0.25">
      <c r="A454" s="292"/>
      <c r="B454" s="295"/>
      <c r="C454" s="296"/>
      <c r="D454" s="298"/>
      <c r="E454" s="173" t="s">
        <v>1054</v>
      </c>
    </row>
    <row r="455" spans="1:5" x14ac:dyDescent="0.25">
      <c r="A455" s="299" t="s">
        <v>1279</v>
      </c>
      <c r="B455" s="301" t="s">
        <v>1278</v>
      </c>
      <c r="C455" s="302"/>
      <c r="D455" s="305" t="s">
        <v>39</v>
      </c>
      <c r="E455" s="170" t="s">
        <v>1053</v>
      </c>
    </row>
    <row r="456" spans="1:5" x14ac:dyDescent="0.25">
      <c r="A456" s="300"/>
      <c r="B456" s="303"/>
      <c r="C456" s="304"/>
      <c r="D456" s="306"/>
      <c r="E456" s="171" t="s">
        <v>1054</v>
      </c>
    </row>
    <row r="457" spans="1:5" x14ac:dyDescent="0.25">
      <c r="A457" s="291" t="s">
        <v>1280</v>
      </c>
      <c r="B457" s="293" t="s">
        <v>1278</v>
      </c>
      <c r="C457" s="294"/>
      <c r="D457" s="297" t="s">
        <v>39</v>
      </c>
      <c r="E457" s="172" t="s">
        <v>1053</v>
      </c>
    </row>
    <row r="458" spans="1:5" x14ac:dyDescent="0.25">
      <c r="A458" s="292"/>
      <c r="B458" s="295"/>
      <c r="C458" s="296"/>
      <c r="D458" s="298"/>
      <c r="E458" s="173" t="s">
        <v>1054</v>
      </c>
    </row>
    <row r="459" spans="1:5" x14ac:dyDescent="0.25">
      <c r="A459" s="299" t="s">
        <v>1281</v>
      </c>
      <c r="B459" s="301" t="s">
        <v>1278</v>
      </c>
      <c r="C459" s="302"/>
      <c r="D459" s="305" t="s">
        <v>39</v>
      </c>
      <c r="E459" s="170" t="s">
        <v>1053</v>
      </c>
    </row>
    <row r="460" spans="1:5" x14ac:dyDescent="0.25">
      <c r="A460" s="300"/>
      <c r="B460" s="303"/>
      <c r="C460" s="304"/>
      <c r="D460" s="306"/>
      <c r="E460" s="171" t="s">
        <v>1054</v>
      </c>
    </row>
    <row r="461" spans="1:5" x14ac:dyDescent="0.25">
      <c r="A461" s="291" t="s">
        <v>1282</v>
      </c>
      <c r="B461" s="293" t="s">
        <v>1278</v>
      </c>
      <c r="C461" s="294"/>
      <c r="D461" s="297" t="s">
        <v>39</v>
      </c>
      <c r="E461" s="172" t="s">
        <v>1053</v>
      </c>
    </row>
    <row r="462" spans="1:5" x14ac:dyDescent="0.25">
      <c r="A462" s="292"/>
      <c r="B462" s="295"/>
      <c r="C462" s="296"/>
      <c r="D462" s="298"/>
      <c r="E462" s="173" t="s">
        <v>1054</v>
      </c>
    </row>
    <row r="463" spans="1:5" x14ac:dyDescent="0.25">
      <c r="A463" s="299" t="s">
        <v>1283</v>
      </c>
      <c r="B463" s="301" t="s">
        <v>1284</v>
      </c>
      <c r="C463" s="302"/>
      <c r="D463" s="305" t="s">
        <v>39</v>
      </c>
      <c r="E463" s="170" t="s">
        <v>1053</v>
      </c>
    </row>
    <row r="464" spans="1:5" x14ac:dyDescent="0.25">
      <c r="A464" s="300"/>
      <c r="B464" s="303"/>
      <c r="C464" s="304"/>
      <c r="D464" s="306"/>
      <c r="E464" s="171" t="s">
        <v>1054</v>
      </c>
    </row>
    <row r="465" spans="1:5" x14ac:dyDescent="0.25">
      <c r="A465" s="291" t="s">
        <v>1285</v>
      </c>
      <c r="B465" s="293" t="s">
        <v>1284</v>
      </c>
      <c r="C465" s="294"/>
      <c r="D465" s="297" t="s">
        <v>39</v>
      </c>
      <c r="E465" s="172" t="s">
        <v>1053</v>
      </c>
    </row>
    <row r="466" spans="1:5" x14ac:dyDescent="0.25">
      <c r="A466" s="292"/>
      <c r="B466" s="295"/>
      <c r="C466" s="296"/>
      <c r="D466" s="298"/>
      <c r="E466" s="173" t="s">
        <v>1054</v>
      </c>
    </row>
    <row r="467" spans="1:5" x14ac:dyDescent="0.25">
      <c r="A467" s="299" t="s">
        <v>1286</v>
      </c>
      <c r="B467" s="301" t="s">
        <v>1244</v>
      </c>
      <c r="C467" s="302"/>
      <c r="D467" s="305" t="s">
        <v>39</v>
      </c>
      <c r="E467" s="170" t="s">
        <v>1053</v>
      </c>
    </row>
    <row r="468" spans="1:5" x14ac:dyDescent="0.25">
      <c r="A468" s="300"/>
      <c r="B468" s="303"/>
      <c r="C468" s="304"/>
      <c r="D468" s="306"/>
      <c r="E468" s="171" t="s">
        <v>1054</v>
      </c>
    </row>
    <row r="469" spans="1:5" x14ac:dyDescent="0.25">
      <c r="A469" s="291" t="s">
        <v>1287</v>
      </c>
      <c r="B469" s="293" t="s">
        <v>1238</v>
      </c>
      <c r="C469" s="294"/>
      <c r="D469" s="297" t="s">
        <v>39</v>
      </c>
      <c r="E469" s="172" t="s">
        <v>1053</v>
      </c>
    </row>
    <row r="470" spans="1:5" x14ac:dyDescent="0.25">
      <c r="A470" s="292"/>
      <c r="B470" s="295"/>
      <c r="C470" s="296"/>
      <c r="D470" s="298"/>
      <c r="E470" s="173" t="s">
        <v>1054</v>
      </c>
    </row>
    <row r="471" spans="1:5" x14ac:dyDescent="0.25">
      <c r="A471" s="299" t="s">
        <v>1224</v>
      </c>
      <c r="B471" s="301"/>
      <c r="C471" s="302"/>
      <c r="D471" s="305" t="s">
        <v>39</v>
      </c>
      <c r="E471" s="170" t="s">
        <v>1053</v>
      </c>
    </row>
    <row r="472" spans="1:5" x14ac:dyDescent="0.25">
      <c r="A472" s="300"/>
      <c r="B472" s="303"/>
      <c r="C472" s="304"/>
      <c r="D472" s="306"/>
      <c r="E472" s="171" t="s">
        <v>1054</v>
      </c>
    </row>
    <row r="473" spans="1:5" x14ac:dyDescent="0.25">
      <c r="A473" s="291" t="s">
        <v>1238</v>
      </c>
      <c r="B473" s="293"/>
      <c r="C473" s="294"/>
      <c r="D473" s="297" t="s">
        <v>39</v>
      </c>
      <c r="E473" s="172" t="s">
        <v>1053</v>
      </c>
    </row>
    <row r="474" spans="1:5" x14ac:dyDescent="0.25">
      <c r="A474" s="292"/>
      <c r="B474" s="295"/>
      <c r="C474" s="296"/>
      <c r="D474" s="298"/>
      <c r="E474" s="173" t="s">
        <v>1054</v>
      </c>
    </row>
    <row r="475" spans="1:5" x14ac:dyDescent="0.25">
      <c r="A475" s="299" t="s">
        <v>1244</v>
      </c>
      <c r="B475" s="301"/>
      <c r="C475" s="302"/>
      <c r="D475" s="305" t="s">
        <v>39</v>
      </c>
      <c r="E475" s="170" t="s">
        <v>1053</v>
      </c>
    </row>
    <row r="476" spans="1:5" x14ac:dyDescent="0.25">
      <c r="A476" s="300"/>
      <c r="B476" s="303"/>
      <c r="C476" s="304"/>
      <c r="D476" s="306"/>
      <c r="E476" s="171" t="s">
        <v>1054</v>
      </c>
    </row>
    <row r="477" spans="1:5" x14ac:dyDescent="0.25">
      <c r="A477" s="291" t="s">
        <v>1256</v>
      </c>
      <c r="B477" s="293"/>
      <c r="C477" s="294"/>
      <c r="D477" s="297" t="s">
        <v>39</v>
      </c>
      <c r="E477" s="172" t="s">
        <v>1053</v>
      </c>
    </row>
    <row r="478" spans="1:5" x14ac:dyDescent="0.25">
      <c r="A478" s="292"/>
      <c r="B478" s="295"/>
      <c r="C478" s="296"/>
      <c r="D478" s="298"/>
      <c r="E478" s="173" t="s">
        <v>1054</v>
      </c>
    </row>
    <row r="479" spans="1:5" x14ac:dyDescent="0.25">
      <c r="A479" s="299" t="s">
        <v>1246</v>
      </c>
      <c r="B479" s="301"/>
      <c r="C479" s="302"/>
      <c r="D479" s="305" t="s">
        <v>39</v>
      </c>
      <c r="E479" s="170" t="s">
        <v>1053</v>
      </c>
    </row>
    <row r="480" spans="1:5" x14ac:dyDescent="0.25">
      <c r="A480" s="300"/>
      <c r="B480" s="303"/>
      <c r="C480" s="304"/>
      <c r="D480" s="306"/>
      <c r="E480" s="171" t="s">
        <v>1054</v>
      </c>
    </row>
    <row r="481" spans="1:5" x14ac:dyDescent="0.25">
      <c r="A481" s="291" t="s">
        <v>1273</v>
      </c>
      <c r="B481" s="293"/>
      <c r="C481" s="294"/>
      <c r="D481" s="297" t="s">
        <v>39</v>
      </c>
      <c r="E481" s="172" t="s">
        <v>1053</v>
      </c>
    </row>
    <row r="482" spans="1:5" x14ac:dyDescent="0.25">
      <c r="A482" s="292"/>
      <c r="B482" s="295"/>
      <c r="C482" s="296"/>
      <c r="D482" s="298"/>
      <c r="E482" s="173" t="s">
        <v>1054</v>
      </c>
    </row>
    <row r="483" spans="1:5" x14ac:dyDescent="0.25">
      <c r="A483" s="299" t="s">
        <v>1278</v>
      </c>
      <c r="B483" s="301"/>
      <c r="C483" s="302"/>
      <c r="D483" s="305" t="s">
        <v>39</v>
      </c>
      <c r="E483" s="170" t="s">
        <v>1053</v>
      </c>
    </row>
    <row r="484" spans="1:5" x14ac:dyDescent="0.25">
      <c r="A484" s="300"/>
      <c r="B484" s="303"/>
      <c r="C484" s="304"/>
      <c r="D484" s="306"/>
      <c r="E484" s="171" t="s">
        <v>1054</v>
      </c>
    </row>
    <row r="485" spans="1:5" x14ac:dyDescent="0.25">
      <c r="A485" s="291" t="s">
        <v>1284</v>
      </c>
      <c r="B485" s="293"/>
      <c r="C485" s="294"/>
      <c r="D485" s="297" t="s">
        <v>39</v>
      </c>
      <c r="E485" s="172" t="s">
        <v>1053</v>
      </c>
    </row>
    <row r="486" spans="1:5" x14ac:dyDescent="0.25">
      <c r="A486" s="292"/>
      <c r="B486" s="295"/>
      <c r="C486" s="296"/>
      <c r="D486" s="298"/>
      <c r="E486" s="173" t="s">
        <v>1054</v>
      </c>
    </row>
    <row r="487" spans="1:5" x14ac:dyDescent="0.25">
      <c r="A487" s="299" t="s">
        <v>1288</v>
      </c>
      <c r="B487" s="301" t="s">
        <v>1224</v>
      </c>
      <c r="C487" s="302"/>
      <c r="D487" s="305" t="s">
        <v>39</v>
      </c>
      <c r="E487" s="170" t="s">
        <v>1053</v>
      </c>
    </row>
    <row r="488" spans="1:5" x14ac:dyDescent="0.25">
      <c r="A488" s="300"/>
      <c r="B488" s="303"/>
      <c r="C488" s="304"/>
      <c r="D488" s="306"/>
      <c r="E488" s="171" t="s">
        <v>1054</v>
      </c>
    </row>
    <row r="489" spans="1:5" x14ac:dyDescent="0.25">
      <c r="A489" s="291" t="s">
        <v>1289</v>
      </c>
      <c r="B489" s="293" t="s">
        <v>1246</v>
      </c>
      <c r="C489" s="294"/>
      <c r="D489" s="297" t="s">
        <v>39</v>
      </c>
      <c r="E489" s="172" t="s">
        <v>1053</v>
      </c>
    </row>
    <row r="490" spans="1:5" x14ac:dyDescent="0.25">
      <c r="A490" s="292"/>
      <c r="B490" s="295"/>
      <c r="C490" s="296"/>
      <c r="D490" s="298"/>
      <c r="E490" s="173" t="s">
        <v>1054</v>
      </c>
    </row>
    <row r="491" spans="1:5" x14ac:dyDescent="0.25">
      <c r="A491" s="299" t="s">
        <v>1290</v>
      </c>
      <c r="B491" s="301" t="s">
        <v>1284</v>
      </c>
      <c r="C491" s="302"/>
      <c r="D491" s="305" t="s">
        <v>39</v>
      </c>
      <c r="E491" s="170" t="s">
        <v>1053</v>
      </c>
    </row>
    <row r="492" spans="1:5" x14ac:dyDescent="0.25">
      <c r="A492" s="300"/>
      <c r="B492" s="303"/>
      <c r="C492" s="304"/>
      <c r="D492" s="306"/>
      <c r="E492" s="171" t="s">
        <v>1054</v>
      </c>
    </row>
    <row r="493" spans="1:5" x14ac:dyDescent="0.25">
      <c r="A493" s="291" t="s">
        <v>1291</v>
      </c>
      <c r="B493" s="293" t="s">
        <v>1238</v>
      </c>
      <c r="C493" s="294"/>
      <c r="D493" s="297" t="s">
        <v>39</v>
      </c>
      <c r="E493" s="172" t="s">
        <v>1053</v>
      </c>
    </row>
    <row r="494" spans="1:5" x14ac:dyDescent="0.25">
      <c r="A494" s="292"/>
      <c r="B494" s="295"/>
      <c r="C494" s="296"/>
      <c r="D494" s="298"/>
      <c r="E494" s="173" t="s">
        <v>1054</v>
      </c>
    </row>
    <row r="495" spans="1:5" x14ac:dyDescent="0.25">
      <c r="A495" s="166" t="s">
        <v>1292</v>
      </c>
      <c r="B495" s="282"/>
      <c r="C495" s="283"/>
      <c r="D495" s="157" t="s">
        <v>40</v>
      </c>
      <c r="E495" s="167"/>
    </row>
    <row r="496" spans="1:5" x14ac:dyDescent="0.25">
      <c r="A496" s="168" t="s">
        <v>1293</v>
      </c>
      <c r="B496" s="280"/>
      <c r="C496" s="281"/>
      <c r="D496" s="158" t="s">
        <v>40</v>
      </c>
      <c r="E496" s="169"/>
    </row>
    <row r="497" spans="1:5" x14ac:dyDescent="0.25">
      <c r="A497" s="166" t="s">
        <v>1294</v>
      </c>
      <c r="B497" s="282"/>
      <c r="C497" s="283"/>
      <c r="D497" s="157" t="s">
        <v>40</v>
      </c>
      <c r="E497" s="167"/>
    </row>
    <row r="498" spans="1:5" x14ac:dyDescent="0.25">
      <c r="A498" s="168" t="s">
        <v>1295</v>
      </c>
      <c r="B498" s="280"/>
      <c r="C498" s="281"/>
      <c r="D498" s="158" t="s">
        <v>40</v>
      </c>
      <c r="E498" s="169"/>
    </row>
    <row r="499" spans="1:5" x14ac:dyDescent="0.25">
      <c r="A499" s="166" t="s">
        <v>1296</v>
      </c>
      <c r="B499" s="282"/>
      <c r="C499" s="283"/>
      <c r="D499" s="157" t="s">
        <v>40</v>
      </c>
      <c r="E499" s="167"/>
    </row>
    <row r="500" spans="1:5" x14ac:dyDescent="0.25">
      <c r="A500" s="168" t="s">
        <v>1297</v>
      </c>
      <c r="B500" s="280"/>
      <c r="C500" s="281"/>
      <c r="D500" s="158" t="s">
        <v>40</v>
      </c>
      <c r="E500" s="169"/>
    </row>
    <row r="501" spans="1:5" x14ac:dyDescent="0.25">
      <c r="A501" s="166" t="s">
        <v>1298</v>
      </c>
      <c r="B501" s="282"/>
      <c r="C501" s="283"/>
      <c r="D501" s="157" t="s">
        <v>40</v>
      </c>
      <c r="E501" s="167"/>
    </row>
    <row r="502" spans="1:5" x14ac:dyDescent="0.25">
      <c r="A502" s="168" t="s">
        <v>1299</v>
      </c>
      <c r="B502" s="280"/>
      <c r="C502" s="281"/>
      <c r="D502" s="158" t="s">
        <v>40</v>
      </c>
      <c r="E502" s="169"/>
    </row>
    <row r="503" spans="1:5" x14ac:dyDescent="0.25">
      <c r="A503" s="166" t="s">
        <v>1300</v>
      </c>
      <c r="B503" s="282"/>
      <c r="C503" s="283"/>
      <c r="D503" s="157" t="s">
        <v>40</v>
      </c>
      <c r="E503" s="167"/>
    </row>
    <row r="504" spans="1:5" x14ac:dyDescent="0.25">
      <c r="A504" s="168" t="s">
        <v>1301</v>
      </c>
      <c r="B504" s="280"/>
      <c r="C504" s="281"/>
      <c r="D504" s="158" t="s">
        <v>40</v>
      </c>
      <c r="E504" s="169"/>
    </row>
    <row r="505" spans="1:5" x14ac:dyDescent="0.25">
      <c r="A505" s="166" t="s">
        <v>1302</v>
      </c>
      <c r="B505" s="282"/>
      <c r="C505" s="283"/>
      <c r="D505" s="157" t="s">
        <v>40</v>
      </c>
      <c r="E505" s="167"/>
    </row>
    <row r="506" spans="1:5" x14ac:dyDescent="0.25">
      <c r="A506" s="168" t="s">
        <v>1303</v>
      </c>
      <c r="B506" s="280"/>
      <c r="C506" s="281"/>
      <c r="D506" s="158" t="s">
        <v>40</v>
      </c>
      <c r="E506" s="169"/>
    </row>
    <row r="507" spans="1:5" x14ac:dyDescent="0.25">
      <c r="A507" s="166" t="s">
        <v>1304</v>
      </c>
      <c r="B507" s="282"/>
      <c r="C507" s="283"/>
      <c r="D507" s="157" t="s">
        <v>40</v>
      </c>
      <c r="E507" s="167"/>
    </row>
    <row r="508" spans="1:5" x14ac:dyDescent="0.25">
      <c r="A508" s="291" t="s">
        <v>1305</v>
      </c>
      <c r="B508" s="293" t="s">
        <v>1306</v>
      </c>
      <c r="C508" s="294"/>
      <c r="D508" s="297" t="s">
        <v>40</v>
      </c>
      <c r="E508" s="172" t="s">
        <v>1053</v>
      </c>
    </row>
    <row r="509" spans="1:5" x14ac:dyDescent="0.25">
      <c r="A509" s="292"/>
      <c r="B509" s="295"/>
      <c r="C509" s="296"/>
      <c r="D509" s="298"/>
      <c r="E509" s="173" t="s">
        <v>1054</v>
      </c>
    </row>
    <row r="510" spans="1:5" x14ac:dyDescent="0.25">
      <c r="A510" s="299" t="s">
        <v>1307</v>
      </c>
      <c r="B510" s="301" t="s">
        <v>1306</v>
      </c>
      <c r="C510" s="302"/>
      <c r="D510" s="305" t="s">
        <v>40</v>
      </c>
      <c r="E510" s="170" t="s">
        <v>1053</v>
      </c>
    </row>
    <row r="511" spans="1:5" x14ac:dyDescent="0.25">
      <c r="A511" s="300"/>
      <c r="B511" s="303"/>
      <c r="C511" s="304"/>
      <c r="D511" s="306"/>
      <c r="E511" s="171" t="s">
        <v>1054</v>
      </c>
    </row>
    <row r="512" spans="1:5" x14ac:dyDescent="0.25">
      <c r="A512" s="291" t="s">
        <v>1308</v>
      </c>
      <c r="B512" s="293" t="s">
        <v>1306</v>
      </c>
      <c r="C512" s="294"/>
      <c r="D512" s="297" t="s">
        <v>40</v>
      </c>
      <c r="E512" s="172" t="s">
        <v>1053</v>
      </c>
    </row>
    <row r="513" spans="1:5" x14ac:dyDescent="0.25">
      <c r="A513" s="292"/>
      <c r="B513" s="295"/>
      <c r="C513" s="296"/>
      <c r="D513" s="298"/>
      <c r="E513" s="173" t="s">
        <v>1054</v>
      </c>
    </row>
    <row r="514" spans="1:5" x14ac:dyDescent="0.25">
      <c r="A514" s="299" t="s">
        <v>1309</v>
      </c>
      <c r="B514" s="301" t="s">
        <v>1306</v>
      </c>
      <c r="C514" s="302"/>
      <c r="D514" s="305" t="s">
        <v>40</v>
      </c>
      <c r="E514" s="170" t="s">
        <v>1053</v>
      </c>
    </row>
    <row r="515" spans="1:5" x14ac:dyDescent="0.25">
      <c r="A515" s="300"/>
      <c r="B515" s="303"/>
      <c r="C515" s="304"/>
      <c r="D515" s="306"/>
      <c r="E515" s="171" t="s">
        <v>1054</v>
      </c>
    </row>
    <row r="516" spans="1:5" x14ac:dyDescent="0.25">
      <c r="A516" s="291" t="s">
        <v>1310</v>
      </c>
      <c r="B516" s="293" t="s">
        <v>1306</v>
      </c>
      <c r="C516" s="294"/>
      <c r="D516" s="297" t="s">
        <v>40</v>
      </c>
      <c r="E516" s="172" t="s">
        <v>1053</v>
      </c>
    </row>
    <row r="517" spans="1:5" x14ac:dyDescent="0.25">
      <c r="A517" s="292"/>
      <c r="B517" s="295"/>
      <c r="C517" s="296"/>
      <c r="D517" s="298"/>
      <c r="E517" s="173" t="s">
        <v>1054</v>
      </c>
    </row>
    <row r="518" spans="1:5" x14ac:dyDescent="0.25">
      <c r="A518" s="299" t="s">
        <v>1311</v>
      </c>
      <c r="B518" s="301" t="s">
        <v>1306</v>
      </c>
      <c r="C518" s="302"/>
      <c r="D518" s="305" t="s">
        <v>40</v>
      </c>
      <c r="E518" s="170" t="s">
        <v>1053</v>
      </c>
    </row>
    <row r="519" spans="1:5" x14ac:dyDescent="0.25">
      <c r="A519" s="300"/>
      <c r="B519" s="303"/>
      <c r="C519" s="304"/>
      <c r="D519" s="306"/>
      <c r="E519" s="171" t="s">
        <v>1054</v>
      </c>
    </row>
    <row r="520" spans="1:5" x14ac:dyDescent="0.25">
      <c r="A520" s="291" t="s">
        <v>1312</v>
      </c>
      <c r="B520" s="293" t="s">
        <v>1306</v>
      </c>
      <c r="C520" s="294"/>
      <c r="D520" s="297" t="s">
        <v>40</v>
      </c>
      <c r="E520" s="172" t="s">
        <v>1053</v>
      </c>
    </row>
    <row r="521" spans="1:5" x14ac:dyDescent="0.25">
      <c r="A521" s="292"/>
      <c r="B521" s="295"/>
      <c r="C521" s="296"/>
      <c r="D521" s="298"/>
      <c r="E521" s="173" t="s">
        <v>1054</v>
      </c>
    </row>
    <row r="522" spans="1:5" x14ac:dyDescent="0.25">
      <c r="A522" s="299" t="s">
        <v>1313</v>
      </c>
      <c r="B522" s="301" t="s">
        <v>1306</v>
      </c>
      <c r="C522" s="302"/>
      <c r="D522" s="305" t="s">
        <v>40</v>
      </c>
      <c r="E522" s="170" t="s">
        <v>1053</v>
      </c>
    </row>
    <row r="523" spans="1:5" x14ac:dyDescent="0.25">
      <c r="A523" s="300"/>
      <c r="B523" s="303"/>
      <c r="C523" s="304"/>
      <c r="D523" s="306"/>
      <c r="E523" s="171" t="s">
        <v>1054</v>
      </c>
    </row>
    <row r="524" spans="1:5" x14ac:dyDescent="0.25">
      <c r="A524" s="291" t="s">
        <v>1314</v>
      </c>
      <c r="B524" s="293" t="s">
        <v>1306</v>
      </c>
      <c r="C524" s="294"/>
      <c r="D524" s="297" t="s">
        <v>40</v>
      </c>
      <c r="E524" s="172" t="s">
        <v>1053</v>
      </c>
    </row>
    <row r="525" spans="1:5" x14ac:dyDescent="0.25">
      <c r="A525" s="292"/>
      <c r="B525" s="295"/>
      <c r="C525" s="296"/>
      <c r="D525" s="298"/>
      <c r="E525" s="173" t="s">
        <v>1054</v>
      </c>
    </row>
    <row r="526" spans="1:5" x14ac:dyDescent="0.25">
      <c r="A526" s="299" t="s">
        <v>1315</v>
      </c>
      <c r="B526" s="301" t="s">
        <v>1306</v>
      </c>
      <c r="C526" s="302"/>
      <c r="D526" s="305" t="s">
        <v>40</v>
      </c>
      <c r="E526" s="170" t="s">
        <v>1053</v>
      </c>
    </row>
    <row r="527" spans="1:5" x14ac:dyDescent="0.25">
      <c r="A527" s="300"/>
      <c r="B527" s="303"/>
      <c r="C527" s="304"/>
      <c r="D527" s="306"/>
      <c r="E527" s="171" t="s">
        <v>1054</v>
      </c>
    </row>
    <row r="528" spans="1:5" x14ac:dyDescent="0.25">
      <c r="A528" s="291" t="s">
        <v>1316</v>
      </c>
      <c r="B528" s="293" t="s">
        <v>1306</v>
      </c>
      <c r="C528" s="294"/>
      <c r="D528" s="297" t="s">
        <v>40</v>
      </c>
      <c r="E528" s="172" t="s">
        <v>1053</v>
      </c>
    </row>
    <row r="529" spans="1:5" x14ac:dyDescent="0.25">
      <c r="A529" s="292"/>
      <c r="B529" s="295"/>
      <c r="C529" s="296"/>
      <c r="D529" s="298"/>
      <c r="E529" s="173" t="s">
        <v>1054</v>
      </c>
    </row>
    <row r="530" spans="1:5" x14ac:dyDescent="0.25">
      <c r="A530" s="299" t="s">
        <v>1317</v>
      </c>
      <c r="B530" s="301" t="s">
        <v>1306</v>
      </c>
      <c r="C530" s="302"/>
      <c r="D530" s="305" t="s">
        <v>40</v>
      </c>
      <c r="E530" s="170" t="s">
        <v>1053</v>
      </c>
    </row>
    <row r="531" spans="1:5" x14ac:dyDescent="0.25">
      <c r="A531" s="300"/>
      <c r="B531" s="303"/>
      <c r="C531" s="304"/>
      <c r="D531" s="306"/>
      <c r="E531" s="171" t="s">
        <v>1054</v>
      </c>
    </row>
    <row r="532" spans="1:5" x14ac:dyDescent="0.25">
      <c r="A532" s="291" t="s">
        <v>1318</v>
      </c>
      <c r="B532" s="293" t="s">
        <v>1306</v>
      </c>
      <c r="C532" s="294"/>
      <c r="D532" s="297" t="s">
        <v>40</v>
      </c>
      <c r="E532" s="172" t="s">
        <v>1053</v>
      </c>
    </row>
    <row r="533" spans="1:5" x14ac:dyDescent="0.25">
      <c r="A533" s="292"/>
      <c r="B533" s="295"/>
      <c r="C533" s="296"/>
      <c r="D533" s="298"/>
      <c r="E533" s="173" t="s">
        <v>1054</v>
      </c>
    </row>
    <row r="534" spans="1:5" x14ac:dyDescent="0.25">
      <c r="A534" s="299" t="s">
        <v>1319</v>
      </c>
      <c r="B534" s="301" t="s">
        <v>1306</v>
      </c>
      <c r="C534" s="302"/>
      <c r="D534" s="305" t="s">
        <v>40</v>
      </c>
      <c r="E534" s="170" t="s">
        <v>1053</v>
      </c>
    </row>
    <row r="535" spans="1:5" x14ac:dyDescent="0.25">
      <c r="A535" s="300"/>
      <c r="B535" s="303"/>
      <c r="C535" s="304"/>
      <c r="D535" s="306"/>
      <c r="E535" s="171" t="s">
        <v>1054</v>
      </c>
    </row>
    <row r="536" spans="1:5" x14ac:dyDescent="0.25">
      <c r="A536" s="291" t="s">
        <v>1320</v>
      </c>
      <c r="B536" s="293" t="s">
        <v>1306</v>
      </c>
      <c r="C536" s="294"/>
      <c r="D536" s="297" t="s">
        <v>40</v>
      </c>
      <c r="E536" s="172" t="s">
        <v>1053</v>
      </c>
    </row>
    <row r="537" spans="1:5" x14ac:dyDescent="0.25">
      <c r="A537" s="292"/>
      <c r="B537" s="295"/>
      <c r="C537" s="296"/>
      <c r="D537" s="298"/>
      <c r="E537" s="173" t="s">
        <v>1054</v>
      </c>
    </row>
    <row r="538" spans="1:5" x14ac:dyDescent="0.25">
      <c r="A538" s="299" t="s">
        <v>1321</v>
      </c>
      <c r="B538" s="301" t="s">
        <v>1306</v>
      </c>
      <c r="C538" s="302"/>
      <c r="D538" s="305" t="s">
        <v>40</v>
      </c>
      <c r="E538" s="170" t="s">
        <v>1053</v>
      </c>
    </row>
    <row r="539" spans="1:5" x14ac:dyDescent="0.25">
      <c r="A539" s="300"/>
      <c r="B539" s="303"/>
      <c r="C539" s="304"/>
      <c r="D539" s="306"/>
      <c r="E539" s="171" t="s">
        <v>1054</v>
      </c>
    </row>
    <row r="540" spans="1:5" x14ac:dyDescent="0.25">
      <c r="A540" s="291" t="s">
        <v>1322</v>
      </c>
      <c r="B540" s="293" t="s">
        <v>1306</v>
      </c>
      <c r="C540" s="294"/>
      <c r="D540" s="297" t="s">
        <v>40</v>
      </c>
      <c r="E540" s="172" t="s">
        <v>1053</v>
      </c>
    </row>
    <row r="541" spans="1:5" x14ac:dyDescent="0.25">
      <c r="A541" s="292"/>
      <c r="B541" s="295"/>
      <c r="C541" s="296"/>
      <c r="D541" s="298"/>
      <c r="E541" s="173" t="s">
        <v>1054</v>
      </c>
    </row>
    <row r="542" spans="1:5" x14ac:dyDescent="0.25">
      <c r="A542" s="299" t="s">
        <v>1323</v>
      </c>
      <c r="B542" s="301" t="s">
        <v>1306</v>
      </c>
      <c r="C542" s="302"/>
      <c r="D542" s="305" t="s">
        <v>40</v>
      </c>
      <c r="E542" s="170" t="s">
        <v>1053</v>
      </c>
    </row>
    <row r="543" spans="1:5" x14ac:dyDescent="0.25">
      <c r="A543" s="300"/>
      <c r="B543" s="303"/>
      <c r="C543" s="304"/>
      <c r="D543" s="306"/>
      <c r="E543" s="171" t="s">
        <v>1054</v>
      </c>
    </row>
    <row r="544" spans="1:5" x14ac:dyDescent="0.25">
      <c r="A544" s="291" t="s">
        <v>1324</v>
      </c>
      <c r="B544" s="293" t="s">
        <v>1325</v>
      </c>
      <c r="C544" s="294"/>
      <c r="D544" s="297" t="s">
        <v>40</v>
      </c>
      <c r="E544" s="172" t="s">
        <v>1053</v>
      </c>
    </row>
    <row r="545" spans="1:5" x14ac:dyDescent="0.25">
      <c r="A545" s="292"/>
      <c r="B545" s="295"/>
      <c r="C545" s="296"/>
      <c r="D545" s="298"/>
      <c r="E545" s="173" t="s">
        <v>1054</v>
      </c>
    </row>
    <row r="546" spans="1:5" x14ac:dyDescent="0.25">
      <c r="A546" s="299" t="s">
        <v>1326</v>
      </c>
      <c r="B546" s="301" t="s">
        <v>1325</v>
      </c>
      <c r="C546" s="302"/>
      <c r="D546" s="305" t="s">
        <v>40</v>
      </c>
      <c r="E546" s="170" t="s">
        <v>1053</v>
      </c>
    </row>
    <row r="547" spans="1:5" x14ac:dyDescent="0.25">
      <c r="A547" s="300"/>
      <c r="B547" s="303"/>
      <c r="C547" s="304"/>
      <c r="D547" s="306"/>
      <c r="E547" s="171" t="s">
        <v>1054</v>
      </c>
    </row>
    <row r="548" spans="1:5" x14ac:dyDescent="0.25">
      <c r="A548" s="291" t="s">
        <v>1327</v>
      </c>
      <c r="B548" s="293" t="s">
        <v>1325</v>
      </c>
      <c r="C548" s="294"/>
      <c r="D548" s="297" t="s">
        <v>40</v>
      </c>
      <c r="E548" s="172" t="s">
        <v>1053</v>
      </c>
    </row>
    <row r="549" spans="1:5" x14ac:dyDescent="0.25">
      <c r="A549" s="292"/>
      <c r="B549" s="295"/>
      <c r="C549" s="296"/>
      <c r="D549" s="298"/>
      <c r="E549" s="173" t="s">
        <v>1054</v>
      </c>
    </row>
    <row r="550" spans="1:5" x14ac:dyDescent="0.25">
      <c r="A550" s="299" t="s">
        <v>1328</v>
      </c>
      <c r="B550" s="301" t="s">
        <v>1325</v>
      </c>
      <c r="C550" s="302"/>
      <c r="D550" s="305" t="s">
        <v>40</v>
      </c>
      <c r="E550" s="170" t="s">
        <v>1053</v>
      </c>
    </row>
    <row r="551" spans="1:5" x14ac:dyDescent="0.25">
      <c r="A551" s="300"/>
      <c r="B551" s="303"/>
      <c r="C551" s="304"/>
      <c r="D551" s="306"/>
      <c r="E551" s="171" t="s">
        <v>1054</v>
      </c>
    </row>
    <row r="552" spans="1:5" x14ac:dyDescent="0.25">
      <c r="A552" s="291" t="s">
        <v>1329</v>
      </c>
      <c r="B552" s="293" t="s">
        <v>1325</v>
      </c>
      <c r="C552" s="294"/>
      <c r="D552" s="297" t="s">
        <v>40</v>
      </c>
      <c r="E552" s="172" t="s">
        <v>1053</v>
      </c>
    </row>
    <row r="553" spans="1:5" x14ac:dyDescent="0.25">
      <c r="A553" s="292"/>
      <c r="B553" s="295"/>
      <c r="C553" s="296"/>
      <c r="D553" s="298"/>
      <c r="E553" s="173" t="s">
        <v>1054</v>
      </c>
    </row>
    <row r="554" spans="1:5" x14ac:dyDescent="0.25">
      <c r="A554" s="299" t="s">
        <v>1330</v>
      </c>
      <c r="B554" s="301" t="s">
        <v>1331</v>
      </c>
      <c r="C554" s="302"/>
      <c r="D554" s="305" t="s">
        <v>40</v>
      </c>
      <c r="E554" s="170" t="s">
        <v>1053</v>
      </c>
    </row>
    <row r="555" spans="1:5" x14ac:dyDescent="0.25">
      <c r="A555" s="300"/>
      <c r="B555" s="303"/>
      <c r="C555" s="304"/>
      <c r="D555" s="306"/>
      <c r="E555" s="171" t="s">
        <v>1054</v>
      </c>
    </row>
    <row r="556" spans="1:5" x14ac:dyDescent="0.25">
      <c r="A556" s="291" t="s">
        <v>1332</v>
      </c>
      <c r="B556" s="293" t="s">
        <v>1331</v>
      </c>
      <c r="C556" s="294"/>
      <c r="D556" s="297" t="s">
        <v>40</v>
      </c>
      <c r="E556" s="172" t="s">
        <v>1053</v>
      </c>
    </row>
    <row r="557" spans="1:5" x14ac:dyDescent="0.25">
      <c r="A557" s="292"/>
      <c r="B557" s="295"/>
      <c r="C557" s="296"/>
      <c r="D557" s="298"/>
      <c r="E557" s="173" t="s">
        <v>1054</v>
      </c>
    </row>
    <row r="558" spans="1:5" x14ac:dyDescent="0.25">
      <c r="A558" s="299" t="s">
        <v>1089</v>
      </c>
      <c r="B558" s="301" t="s">
        <v>1331</v>
      </c>
      <c r="C558" s="302"/>
      <c r="D558" s="305" t="s">
        <v>40</v>
      </c>
      <c r="E558" s="170" t="s">
        <v>1053</v>
      </c>
    </row>
    <row r="559" spans="1:5" x14ac:dyDescent="0.25">
      <c r="A559" s="300"/>
      <c r="B559" s="303"/>
      <c r="C559" s="304"/>
      <c r="D559" s="306"/>
      <c r="E559" s="171" t="s">
        <v>1054</v>
      </c>
    </row>
    <row r="560" spans="1:5" x14ac:dyDescent="0.25">
      <c r="A560" s="291" t="s">
        <v>1333</v>
      </c>
      <c r="B560" s="293" t="s">
        <v>1331</v>
      </c>
      <c r="C560" s="294"/>
      <c r="D560" s="297" t="s">
        <v>40</v>
      </c>
      <c r="E560" s="172" t="s">
        <v>1053</v>
      </c>
    </row>
    <row r="561" spans="1:5" x14ac:dyDescent="0.25">
      <c r="A561" s="292"/>
      <c r="B561" s="295"/>
      <c r="C561" s="296"/>
      <c r="D561" s="298"/>
      <c r="E561" s="173" t="s">
        <v>1054</v>
      </c>
    </row>
    <row r="562" spans="1:5" x14ac:dyDescent="0.25">
      <c r="A562" s="299" t="s">
        <v>1334</v>
      </c>
      <c r="B562" s="301" t="s">
        <v>1331</v>
      </c>
      <c r="C562" s="302"/>
      <c r="D562" s="305" t="s">
        <v>40</v>
      </c>
      <c r="E562" s="170" t="s">
        <v>1053</v>
      </c>
    </row>
    <row r="563" spans="1:5" x14ac:dyDescent="0.25">
      <c r="A563" s="300"/>
      <c r="B563" s="303"/>
      <c r="C563" s="304"/>
      <c r="D563" s="306"/>
      <c r="E563" s="171" t="s">
        <v>1054</v>
      </c>
    </row>
    <row r="564" spans="1:5" x14ac:dyDescent="0.25">
      <c r="A564" s="291" t="s">
        <v>1335</v>
      </c>
      <c r="B564" s="293" t="s">
        <v>1331</v>
      </c>
      <c r="C564" s="294"/>
      <c r="D564" s="297" t="s">
        <v>40</v>
      </c>
      <c r="E564" s="172" t="s">
        <v>1053</v>
      </c>
    </row>
    <row r="565" spans="1:5" x14ac:dyDescent="0.25">
      <c r="A565" s="292"/>
      <c r="B565" s="295"/>
      <c r="C565" s="296"/>
      <c r="D565" s="298"/>
      <c r="E565" s="173" t="s">
        <v>1054</v>
      </c>
    </row>
    <row r="566" spans="1:5" x14ac:dyDescent="0.25">
      <c r="A566" s="299" t="s">
        <v>1336</v>
      </c>
      <c r="B566" s="301" t="s">
        <v>1331</v>
      </c>
      <c r="C566" s="302"/>
      <c r="D566" s="305" t="s">
        <v>40</v>
      </c>
      <c r="E566" s="170" t="s">
        <v>1053</v>
      </c>
    </row>
    <row r="567" spans="1:5" x14ac:dyDescent="0.25">
      <c r="A567" s="300"/>
      <c r="B567" s="303"/>
      <c r="C567" s="304"/>
      <c r="D567" s="306"/>
      <c r="E567" s="171" t="s">
        <v>1054</v>
      </c>
    </row>
    <row r="568" spans="1:5" x14ac:dyDescent="0.25">
      <c r="A568" s="291" t="s">
        <v>1337</v>
      </c>
      <c r="B568" s="293" t="s">
        <v>1331</v>
      </c>
      <c r="C568" s="294"/>
      <c r="D568" s="297" t="s">
        <v>40</v>
      </c>
      <c r="E568" s="172" t="s">
        <v>1053</v>
      </c>
    </row>
    <row r="569" spans="1:5" x14ac:dyDescent="0.25">
      <c r="A569" s="292"/>
      <c r="B569" s="295"/>
      <c r="C569" s="296"/>
      <c r="D569" s="298"/>
      <c r="E569" s="173" t="s">
        <v>1054</v>
      </c>
    </row>
    <row r="570" spans="1:5" x14ac:dyDescent="0.25">
      <c r="A570" s="299" t="s">
        <v>1338</v>
      </c>
      <c r="B570" s="301" t="s">
        <v>1331</v>
      </c>
      <c r="C570" s="302"/>
      <c r="D570" s="305" t="s">
        <v>40</v>
      </c>
      <c r="E570" s="170" t="s">
        <v>1053</v>
      </c>
    </row>
    <row r="571" spans="1:5" x14ac:dyDescent="0.25">
      <c r="A571" s="300"/>
      <c r="B571" s="303"/>
      <c r="C571" s="304"/>
      <c r="D571" s="306"/>
      <c r="E571" s="171" t="s">
        <v>1054</v>
      </c>
    </row>
    <row r="572" spans="1:5" x14ac:dyDescent="0.25">
      <c r="A572" s="291" t="s">
        <v>1339</v>
      </c>
      <c r="B572" s="293" t="s">
        <v>1331</v>
      </c>
      <c r="C572" s="294"/>
      <c r="D572" s="297" t="s">
        <v>40</v>
      </c>
      <c r="E572" s="172" t="s">
        <v>1053</v>
      </c>
    </row>
    <row r="573" spans="1:5" x14ac:dyDescent="0.25">
      <c r="A573" s="292"/>
      <c r="B573" s="295"/>
      <c r="C573" s="296"/>
      <c r="D573" s="298"/>
      <c r="E573" s="173" t="s">
        <v>1054</v>
      </c>
    </row>
    <row r="574" spans="1:5" x14ac:dyDescent="0.25">
      <c r="A574" s="299" t="s">
        <v>1340</v>
      </c>
      <c r="B574" s="301" t="s">
        <v>1331</v>
      </c>
      <c r="C574" s="302"/>
      <c r="D574" s="305" t="s">
        <v>40</v>
      </c>
      <c r="E574" s="170" t="s">
        <v>1053</v>
      </c>
    </row>
    <row r="575" spans="1:5" x14ac:dyDescent="0.25">
      <c r="A575" s="300"/>
      <c r="B575" s="303"/>
      <c r="C575" s="304"/>
      <c r="D575" s="306"/>
      <c r="E575" s="171" t="s">
        <v>1054</v>
      </c>
    </row>
    <row r="576" spans="1:5" x14ac:dyDescent="0.25">
      <c r="A576" s="291" t="s">
        <v>1341</v>
      </c>
      <c r="B576" s="293" t="s">
        <v>1331</v>
      </c>
      <c r="C576" s="294"/>
      <c r="D576" s="297" t="s">
        <v>40</v>
      </c>
      <c r="E576" s="172" t="s">
        <v>1053</v>
      </c>
    </row>
    <row r="577" spans="1:5" x14ac:dyDescent="0.25">
      <c r="A577" s="292"/>
      <c r="B577" s="295"/>
      <c r="C577" s="296"/>
      <c r="D577" s="298"/>
      <c r="E577" s="173" t="s">
        <v>1054</v>
      </c>
    </row>
    <row r="578" spans="1:5" x14ac:dyDescent="0.25">
      <c r="A578" s="299" t="s">
        <v>1342</v>
      </c>
      <c r="B578" s="301" t="s">
        <v>1331</v>
      </c>
      <c r="C578" s="302"/>
      <c r="D578" s="305" t="s">
        <v>40</v>
      </c>
      <c r="E578" s="170" t="s">
        <v>1053</v>
      </c>
    </row>
    <row r="579" spans="1:5" x14ac:dyDescent="0.25">
      <c r="A579" s="300"/>
      <c r="B579" s="303"/>
      <c r="C579" s="304"/>
      <c r="D579" s="306"/>
      <c r="E579" s="171" t="s">
        <v>1054</v>
      </c>
    </row>
    <row r="580" spans="1:5" x14ac:dyDescent="0.25">
      <c r="A580" s="291" t="s">
        <v>1343</v>
      </c>
      <c r="B580" s="293" t="s">
        <v>1344</v>
      </c>
      <c r="C580" s="294"/>
      <c r="D580" s="297" t="s">
        <v>40</v>
      </c>
      <c r="E580" s="172" t="s">
        <v>1053</v>
      </c>
    </row>
    <row r="581" spans="1:5" x14ac:dyDescent="0.25">
      <c r="A581" s="292"/>
      <c r="B581" s="295"/>
      <c r="C581" s="296"/>
      <c r="D581" s="298"/>
      <c r="E581" s="173" t="s">
        <v>1054</v>
      </c>
    </row>
    <row r="582" spans="1:5" x14ac:dyDescent="0.25">
      <c r="A582" s="299" t="s">
        <v>1345</v>
      </c>
      <c r="B582" s="301" t="s">
        <v>1344</v>
      </c>
      <c r="C582" s="302"/>
      <c r="D582" s="305" t="s">
        <v>40</v>
      </c>
      <c r="E582" s="170" t="s">
        <v>1053</v>
      </c>
    </row>
    <row r="583" spans="1:5" x14ac:dyDescent="0.25">
      <c r="A583" s="300"/>
      <c r="B583" s="303"/>
      <c r="C583" s="304"/>
      <c r="D583" s="306"/>
      <c r="E583" s="171" t="s">
        <v>1054</v>
      </c>
    </row>
    <row r="584" spans="1:5" x14ac:dyDescent="0.25">
      <c r="A584" s="291" t="s">
        <v>1346</v>
      </c>
      <c r="B584" s="293" t="s">
        <v>1344</v>
      </c>
      <c r="C584" s="294"/>
      <c r="D584" s="297" t="s">
        <v>40</v>
      </c>
      <c r="E584" s="172" t="s">
        <v>1053</v>
      </c>
    </row>
    <row r="585" spans="1:5" x14ac:dyDescent="0.25">
      <c r="A585" s="292"/>
      <c r="B585" s="295"/>
      <c r="C585" s="296"/>
      <c r="D585" s="298"/>
      <c r="E585" s="173" t="s">
        <v>1054</v>
      </c>
    </row>
    <row r="586" spans="1:5" x14ac:dyDescent="0.25">
      <c r="A586" s="299" t="s">
        <v>1347</v>
      </c>
      <c r="B586" s="301" t="s">
        <v>1344</v>
      </c>
      <c r="C586" s="302"/>
      <c r="D586" s="305" t="s">
        <v>40</v>
      </c>
      <c r="E586" s="170" t="s">
        <v>1053</v>
      </c>
    </row>
    <row r="587" spans="1:5" x14ac:dyDescent="0.25">
      <c r="A587" s="300"/>
      <c r="B587" s="303"/>
      <c r="C587" s="304"/>
      <c r="D587" s="306"/>
      <c r="E587" s="171" t="s">
        <v>1054</v>
      </c>
    </row>
    <row r="588" spans="1:5" x14ac:dyDescent="0.25">
      <c r="A588" s="291" t="s">
        <v>1348</v>
      </c>
      <c r="B588" s="293" t="s">
        <v>1344</v>
      </c>
      <c r="C588" s="294"/>
      <c r="D588" s="297" t="s">
        <v>40</v>
      </c>
      <c r="E588" s="172" t="s">
        <v>1053</v>
      </c>
    </row>
    <row r="589" spans="1:5" x14ac:dyDescent="0.25">
      <c r="A589" s="292"/>
      <c r="B589" s="295"/>
      <c r="C589" s="296"/>
      <c r="D589" s="298"/>
      <c r="E589" s="173" t="s">
        <v>1054</v>
      </c>
    </row>
    <row r="590" spans="1:5" x14ac:dyDescent="0.25">
      <c r="A590" s="299" t="s">
        <v>1349</v>
      </c>
      <c r="B590" s="301" t="s">
        <v>1344</v>
      </c>
      <c r="C590" s="302"/>
      <c r="D590" s="305" t="s">
        <v>40</v>
      </c>
      <c r="E590" s="170" t="s">
        <v>1053</v>
      </c>
    </row>
    <row r="591" spans="1:5" x14ac:dyDescent="0.25">
      <c r="A591" s="300"/>
      <c r="B591" s="303"/>
      <c r="C591" s="304"/>
      <c r="D591" s="306"/>
      <c r="E591" s="171" t="s">
        <v>1054</v>
      </c>
    </row>
    <row r="592" spans="1:5" x14ac:dyDescent="0.25">
      <c r="A592" s="291" t="s">
        <v>1350</v>
      </c>
      <c r="B592" s="293" t="s">
        <v>1344</v>
      </c>
      <c r="C592" s="294"/>
      <c r="D592" s="297" t="s">
        <v>40</v>
      </c>
      <c r="E592" s="172" t="s">
        <v>1053</v>
      </c>
    </row>
    <row r="593" spans="1:5" x14ac:dyDescent="0.25">
      <c r="A593" s="292"/>
      <c r="B593" s="295"/>
      <c r="C593" s="296"/>
      <c r="D593" s="298"/>
      <c r="E593" s="173" t="s">
        <v>1054</v>
      </c>
    </row>
    <row r="594" spans="1:5" x14ac:dyDescent="0.25">
      <c r="A594" s="299" t="s">
        <v>1351</v>
      </c>
      <c r="B594" s="301" t="s">
        <v>1352</v>
      </c>
      <c r="C594" s="302"/>
      <c r="D594" s="305" t="s">
        <v>40</v>
      </c>
      <c r="E594" s="170" t="s">
        <v>1053</v>
      </c>
    </row>
    <row r="595" spans="1:5" x14ac:dyDescent="0.25">
      <c r="A595" s="300"/>
      <c r="B595" s="303"/>
      <c r="C595" s="304"/>
      <c r="D595" s="306"/>
      <c r="E595" s="171" t="s">
        <v>1054</v>
      </c>
    </row>
    <row r="596" spans="1:5" x14ac:dyDescent="0.25">
      <c r="A596" s="291" t="s">
        <v>1353</v>
      </c>
      <c r="B596" s="293" t="s">
        <v>1352</v>
      </c>
      <c r="C596" s="294"/>
      <c r="D596" s="297" t="s">
        <v>40</v>
      </c>
      <c r="E596" s="172" t="s">
        <v>1053</v>
      </c>
    </row>
    <row r="597" spans="1:5" x14ac:dyDescent="0.25">
      <c r="A597" s="292"/>
      <c r="B597" s="295"/>
      <c r="C597" s="296"/>
      <c r="D597" s="298"/>
      <c r="E597" s="173" t="s">
        <v>1054</v>
      </c>
    </row>
    <row r="598" spans="1:5" x14ac:dyDescent="0.25">
      <c r="A598" s="299" t="s">
        <v>1354</v>
      </c>
      <c r="B598" s="301" t="s">
        <v>1352</v>
      </c>
      <c r="C598" s="302"/>
      <c r="D598" s="305" t="s">
        <v>40</v>
      </c>
      <c r="E598" s="170" t="s">
        <v>1053</v>
      </c>
    </row>
    <row r="599" spans="1:5" x14ac:dyDescent="0.25">
      <c r="A599" s="300"/>
      <c r="B599" s="303"/>
      <c r="C599" s="304"/>
      <c r="D599" s="306"/>
      <c r="E599" s="171" t="s">
        <v>1054</v>
      </c>
    </row>
    <row r="600" spans="1:5" x14ac:dyDescent="0.25">
      <c r="A600" s="291" t="s">
        <v>1355</v>
      </c>
      <c r="B600" s="293" t="s">
        <v>1352</v>
      </c>
      <c r="C600" s="294"/>
      <c r="D600" s="297" t="s">
        <v>40</v>
      </c>
      <c r="E600" s="172" t="s">
        <v>1053</v>
      </c>
    </row>
    <row r="601" spans="1:5" x14ac:dyDescent="0.25">
      <c r="A601" s="292"/>
      <c r="B601" s="295"/>
      <c r="C601" s="296"/>
      <c r="D601" s="298"/>
      <c r="E601" s="173" t="s">
        <v>1054</v>
      </c>
    </row>
    <row r="602" spans="1:5" x14ac:dyDescent="0.25">
      <c r="A602" s="299" t="s">
        <v>1356</v>
      </c>
      <c r="B602" s="301" t="s">
        <v>1352</v>
      </c>
      <c r="C602" s="302"/>
      <c r="D602" s="305" t="s">
        <v>40</v>
      </c>
      <c r="E602" s="170" t="s">
        <v>1053</v>
      </c>
    </row>
    <row r="603" spans="1:5" x14ac:dyDescent="0.25">
      <c r="A603" s="300"/>
      <c r="B603" s="303"/>
      <c r="C603" s="304"/>
      <c r="D603" s="306"/>
      <c r="E603" s="171" t="s">
        <v>1054</v>
      </c>
    </row>
    <row r="604" spans="1:5" x14ac:dyDescent="0.25">
      <c r="A604" s="291" t="s">
        <v>1357</v>
      </c>
      <c r="B604" s="293" t="s">
        <v>1352</v>
      </c>
      <c r="C604" s="294"/>
      <c r="D604" s="297" t="s">
        <v>40</v>
      </c>
      <c r="E604" s="172" t="s">
        <v>1053</v>
      </c>
    </row>
    <row r="605" spans="1:5" x14ac:dyDescent="0.25">
      <c r="A605" s="292"/>
      <c r="B605" s="295"/>
      <c r="C605" s="296"/>
      <c r="D605" s="298"/>
      <c r="E605" s="173" t="s">
        <v>1054</v>
      </c>
    </row>
    <row r="606" spans="1:5" x14ac:dyDescent="0.25">
      <c r="A606" s="299" t="s">
        <v>1358</v>
      </c>
      <c r="B606" s="301" t="s">
        <v>1352</v>
      </c>
      <c r="C606" s="302"/>
      <c r="D606" s="305" t="s">
        <v>40</v>
      </c>
      <c r="E606" s="170" t="s">
        <v>1053</v>
      </c>
    </row>
    <row r="607" spans="1:5" x14ac:dyDescent="0.25">
      <c r="A607" s="300"/>
      <c r="B607" s="303"/>
      <c r="C607" s="304"/>
      <c r="D607" s="306"/>
      <c r="E607" s="171" t="s">
        <v>1054</v>
      </c>
    </row>
    <row r="608" spans="1:5" x14ac:dyDescent="0.25">
      <c r="A608" s="291" t="s">
        <v>1359</v>
      </c>
      <c r="B608" s="293" t="s">
        <v>1352</v>
      </c>
      <c r="C608" s="294"/>
      <c r="D608" s="297" t="s">
        <v>40</v>
      </c>
      <c r="E608" s="172" t="s">
        <v>1053</v>
      </c>
    </row>
    <row r="609" spans="1:5" x14ac:dyDescent="0.25">
      <c r="A609" s="292"/>
      <c r="B609" s="295"/>
      <c r="C609" s="296"/>
      <c r="D609" s="298"/>
      <c r="E609" s="173" t="s">
        <v>1054</v>
      </c>
    </row>
    <row r="610" spans="1:5" x14ac:dyDescent="0.25">
      <c r="A610" s="299" t="s">
        <v>1360</v>
      </c>
      <c r="B610" s="301" t="s">
        <v>1352</v>
      </c>
      <c r="C610" s="302"/>
      <c r="D610" s="305" t="s">
        <v>40</v>
      </c>
      <c r="E610" s="170" t="s">
        <v>1053</v>
      </c>
    </row>
    <row r="611" spans="1:5" x14ac:dyDescent="0.25">
      <c r="A611" s="300"/>
      <c r="B611" s="303"/>
      <c r="C611" s="304"/>
      <c r="D611" s="306"/>
      <c r="E611" s="171" t="s">
        <v>1054</v>
      </c>
    </row>
    <row r="612" spans="1:5" x14ac:dyDescent="0.25">
      <c r="A612" s="291" t="s">
        <v>1361</v>
      </c>
      <c r="B612" s="293" t="s">
        <v>1352</v>
      </c>
      <c r="C612" s="294"/>
      <c r="D612" s="297" t="s">
        <v>40</v>
      </c>
      <c r="E612" s="172" t="s">
        <v>1053</v>
      </c>
    </row>
    <row r="613" spans="1:5" x14ac:dyDescent="0.25">
      <c r="A613" s="292"/>
      <c r="B613" s="295"/>
      <c r="C613" s="296"/>
      <c r="D613" s="298"/>
      <c r="E613" s="173" t="s">
        <v>1054</v>
      </c>
    </row>
    <row r="614" spans="1:5" x14ac:dyDescent="0.25">
      <c r="A614" s="299" t="s">
        <v>1362</v>
      </c>
      <c r="B614" s="301" t="s">
        <v>1352</v>
      </c>
      <c r="C614" s="302"/>
      <c r="D614" s="305" t="s">
        <v>40</v>
      </c>
      <c r="E614" s="170" t="s">
        <v>1053</v>
      </c>
    </row>
    <row r="615" spans="1:5" x14ac:dyDescent="0.25">
      <c r="A615" s="300"/>
      <c r="B615" s="303"/>
      <c r="C615" s="304"/>
      <c r="D615" s="306"/>
      <c r="E615" s="171" t="s">
        <v>1054</v>
      </c>
    </row>
    <row r="616" spans="1:5" x14ac:dyDescent="0.25">
      <c r="A616" s="291" t="s">
        <v>1363</v>
      </c>
      <c r="B616" s="293" t="s">
        <v>1352</v>
      </c>
      <c r="C616" s="294"/>
      <c r="D616" s="297" t="s">
        <v>40</v>
      </c>
      <c r="E616" s="172" t="s">
        <v>1053</v>
      </c>
    </row>
    <row r="617" spans="1:5" x14ac:dyDescent="0.25">
      <c r="A617" s="292"/>
      <c r="B617" s="295"/>
      <c r="C617" s="296"/>
      <c r="D617" s="298"/>
      <c r="E617" s="173" t="s">
        <v>1054</v>
      </c>
    </row>
    <row r="618" spans="1:5" x14ac:dyDescent="0.25">
      <c r="A618" s="299" t="s">
        <v>1364</v>
      </c>
      <c r="B618" s="301" t="s">
        <v>1365</v>
      </c>
      <c r="C618" s="302"/>
      <c r="D618" s="305" t="s">
        <v>40</v>
      </c>
      <c r="E618" s="170" t="s">
        <v>1053</v>
      </c>
    </row>
    <row r="619" spans="1:5" x14ac:dyDescent="0.25">
      <c r="A619" s="300"/>
      <c r="B619" s="303"/>
      <c r="C619" s="304"/>
      <c r="D619" s="306"/>
      <c r="E619" s="171" t="s">
        <v>1054</v>
      </c>
    </row>
    <row r="620" spans="1:5" x14ac:dyDescent="0.25">
      <c r="A620" s="291" t="s">
        <v>1366</v>
      </c>
      <c r="B620" s="293" t="s">
        <v>1365</v>
      </c>
      <c r="C620" s="294"/>
      <c r="D620" s="297" t="s">
        <v>40</v>
      </c>
      <c r="E620" s="172" t="s">
        <v>1053</v>
      </c>
    </row>
    <row r="621" spans="1:5" x14ac:dyDescent="0.25">
      <c r="A621" s="292"/>
      <c r="B621" s="295"/>
      <c r="C621" s="296"/>
      <c r="D621" s="298"/>
      <c r="E621" s="173" t="s">
        <v>1054</v>
      </c>
    </row>
    <row r="622" spans="1:5" x14ac:dyDescent="0.25">
      <c r="A622" s="299" t="s">
        <v>1367</v>
      </c>
      <c r="B622" s="301" t="s">
        <v>1365</v>
      </c>
      <c r="C622" s="302"/>
      <c r="D622" s="305" t="s">
        <v>40</v>
      </c>
      <c r="E622" s="170" t="s">
        <v>1053</v>
      </c>
    </row>
    <row r="623" spans="1:5" x14ac:dyDescent="0.25">
      <c r="A623" s="300"/>
      <c r="B623" s="303"/>
      <c r="C623" s="304"/>
      <c r="D623" s="306"/>
      <c r="E623" s="171" t="s">
        <v>1054</v>
      </c>
    </row>
    <row r="624" spans="1:5" x14ac:dyDescent="0.25">
      <c r="A624" s="291" t="s">
        <v>1368</v>
      </c>
      <c r="B624" s="293" t="s">
        <v>1365</v>
      </c>
      <c r="C624" s="294"/>
      <c r="D624" s="297" t="s">
        <v>40</v>
      </c>
      <c r="E624" s="172" t="s">
        <v>1053</v>
      </c>
    </row>
    <row r="625" spans="1:5" x14ac:dyDescent="0.25">
      <c r="A625" s="292"/>
      <c r="B625" s="295"/>
      <c r="C625" s="296"/>
      <c r="D625" s="298"/>
      <c r="E625" s="173" t="s">
        <v>1054</v>
      </c>
    </row>
    <row r="626" spans="1:5" x14ac:dyDescent="0.25">
      <c r="A626" s="299" t="s">
        <v>1369</v>
      </c>
      <c r="B626" s="301" t="s">
        <v>1370</v>
      </c>
      <c r="C626" s="302"/>
      <c r="D626" s="305" t="s">
        <v>40</v>
      </c>
      <c r="E626" s="170" t="s">
        <v>1053</v>
      </c>
    </row>
    <row r="627" spans="1:5" x14ac:dyDescent="0.25">
      <c r="A627" s="300"/>
      <c r="B627" s="303"/>
      <c r="C627" s="304"/>
      <c r="D627" s="306"/>
      <c r="E627" s="171" t="s">
        <v>1054</v>
      </c>
    </row>
    <row r="628" spans="1:5" x14ac:dyDescent="0.25">
      <c r="A628" s="291" t="s">
        <v>1371</v>
      </c>
      <c r="B628" s="293" t="s">
        <v>1370</v>
      </c>
      <c r="C628" s="294"/>
      <c r="D628" s="297" t="s">
        <v>40</v>
      </c>
      <c r="E628" s="172" t="s">
        <v>1053</v>
      </c>
    </row>
    <row r="629" spans="1:5" x14ac:dyDescent="0.25">
      <c r="A629" s="292"/>
      <c r="B629" s="295"/>
      <c r="C629" s="296"/>
      <c r="D629" s="298"/>
      <c r="E629" s="173" t="s">
        <v>1054</v>
      </c>
    </row>
    <row r="630" spans="1:5" x14ac:dyDescent="0.25">
      <c r="A630" s="299" t="s">
        <v>1372</v>
      </c>
      <c r="B630" s="301" t="s">
        <v>1370</v>
      </c>
      <c r="C630" s="302"/>
      <c r="D630" s="305" t="s">
        <v>40</v>
      </c>
      <c r="E630" s="170" t="s">
        <v>1053</v>
      </c>
    </row>
    <row r="631" spans="1:5" x14ac:dyDescent="0.25">
      <c r="A631" s="300"/>
      <c r="B631" s="303"/>
      <c r="C631" s="304"/>
      <c r="D631" s="306"/>
      <c r="E631" s="171" t="s">
        <v>1054</v>
      </c>
    </row>
    <row r="632" spans="1:5" x14ac:dyDescent="0.25">
      <c r="A632" s="291" t="s">
        <v>1373</v>
      </c>
      <c r="B632" s="293" t="s">
        <v>1370</v>
      </c>
      <c r="C632" s="294"/>
      <c r="D632" s="297" t="s">
        <v>40</v>
      </c>
      <c r="E632" s="172" t="s">
        <v>1053</v>
      </c>
    </row>
    <row r="633" spans="1:5" x14ac:dyDescent="0.25">
      <c r="A633" s="292"/>
      <c r="B633" s="295"/>
      <c r="C633" s="296"/>
      <c r="D633" s="298"/>
      <c r="E633" s="173" t="s">
        <v>1054</v>
      </c>
    </row>
    <row r="634" spans="1:5" x14ac:dyDescent="0.25">
      <c r="A634" s="299" t="s">
        <v>1374</v>
      </c>
      <c r="B634" s="301" t="s">
        <v>1370</v>
      </c>
      <c r="C634" s="302"/>
      <c r="D634" s="305" t="s">
        <v>40</v>
      </c>
      <c r="E634" s="170" t="s">
        <v>1053</v>
      </c>
    </row>
    <row r="635" spans="1:5" x14ac:dyDescent="0.25">
      <c r="A635" s="300"/>
      <c r="B635" s="303"/>
      <c r="C635" s="304"/>
      <c r="D635" s="306"/>
      <c r="E635" s="171" t="s">
        <v>1054</v>
      </c>
    </row>
    <row r="636" spans="1:5" x14ac:dyDescent="0.25">
      <c r="A636" s="291" t="s">
        <v>1375</v>
      </c>
      <c r="B636" s="293" t="s">
        <v>1370</v>
      </c>
      <c r="C636" s="294"/>
      <c r="D636" s="297" t="s">
        <v>40</v>
      </c>
      <c r="E636" s="172" t="s">
        <v>1053</v>
      </c>
    </row>
    <row r="637" spans="1:5" x14ac:dyDescent="0.25">
      <c r="A637" s="292"/>
      <c r="B637" s="295"/>
      <c r="C637" s="296"/>
      <c r="D637" s="298"/>
      <c r="E637" s="173" t="s">
        <v>1054</v>
      </c>
    </row>
    <row r="638" spans="1:5" x14ac:dyDescent="0.25">
      <c r="A638" s="299" t="s">
        <v>1376</v>
      </c>
      <c r="B638" s="301" t="s">
        <v>1377</v>
      </c>
      <c r="C638" s="302"/>
      <c r="D638" s="305" t="s">
        <v>40</v>
      </c>
      <c r="E638" s="170" t="s">
        <v>1053</v>
      </c>
    </row>
    <row r="639" spans="1:5" x14ac:dyDescent="0.25">
      <c r="A639" s="300"/>
      <c r="B639" s="303"/>
      <c r="C639" s="304"/>
      <c r="D639" s="306"/>
      <c r="E639" s="171" t="s">
        <v>1054</v>
      </c>
    </row>
    <row r="640" spans="1:5" x14ac:dyDescent="0.25">
      <c r="A640" s="291" t="s">
        <v>1378</v>
      </c>
      <c r="B640" s="293" t="s">
        <v>1377</v>
      </c>
      <c r="C640" s="294"/>
      <c r="D640" s="297" t="s">
        <v>40</v>
      </c>
      <c r="E640" s="172" t="s">
        <v>1053</v>
      </c>
    </row>
    <row r="641" spans="1:5" x14ac:dyDescent="0.25">
      <c r="A641" s="292"/>
      <c r="B641" s="295"/>
      <c r="C641" s="296"/>
      <c r="D641" s="298"/>
      <c r="E641" s="173" t="s">
        <v>1054</v>
      </c>
    </row>
    <row r="642" spans="1:5" x14ac:dyDescent="0.25">
      <c r="A642" s="299" t="s">
        <v>1379</v>
      </c>
      <c r="B642" s="301" t="s">
        <v>1377</v>
      </c>
      <c r="C642" s="302"/>
      <c r="D642" s="305" t="s">
        <v>40</v>
      </c>
      <c r="E642" s="170" t="s">
        <v>1053</v>
      </c>
    </row>
    <row r="643" spans="1:5" x14ac:dyDescent="0.25">
      <c r="A643" s="300"/>
      <c r="B643" s="303"/>
      <c r="C643" s="304"/>
      <c r="D643" s="306"/>
      <c r="E643" s="171" t="s">
        <v>1054</v>
      </c>
    </row>
    <row r="644" spans="1:5" x14ac:dyDescent="0.25">
      <c r="A644" s="291" t="s">
        <v>1380</v>
      </c>
      <c r="B644" s="293" t="s">
        <v>1377</v>
      </c>
      <c r="C644" s="294"/>
      <c r="D644" s="297" t="s">
        <v>40</v>
      </c>
      <c r="E644" s="172" t="s">
        <v>1053</v>
      </c>
    </row>
    <row r="645" spans="1:5" x14ac:dyDescent="0.25">
      <c r="A645" s="292"/>
      <c r="B645" s="295"/>
      <c r="C645" s="296"/>
      <c r="D645" s="298"/>
      <c r="E645" s="173" t="s">
        <v>1054</v>
      </c>
    </row>
    <row r="646" spans="1:5" x14ac:dyDescent="0.25">
      <c r="A646" s="299" t="s">
        <v>1381</v>
      </c>
      <c r="B646" s="301" t="s">
        <v>1377</v>
      </c>
      <c r="C646" s="302"/>
      <c r="D646" s="305" t="s">
        <v>40</v>
      </c>
      <c r="E646" s="170" t="s">
        <v>1053</v>
      </c>
    </row>
    <row r="647" spans="1:5" x14ac:dyDescent="0.25">
      <c r="A647" s="300"/>
      <c r="B647" s="303"/>
      <c r="C647" s="304"/>
      <c r="D647" s="306"/>
      <c r="E647" s="171" t="s">
        <v>1054</v>
      </c>
    </row>
    <row r="648" spans="1:5" x14ac:dyDescent="0.25">
      <c r="A648" s="291" t="s">
        <v>1382</v>
      </c>
      <c r="B648" s="293" t="s">
        <v>1377</v>
      </c>
      <c r="C648" s="294"/>
      <c r="D648" s="297" t="s">
        <v>40</v>
      </c>
      <c r="E648" s="172" t="s">
        <v>1053</v>
      </c>
    </row>
    <row r="649" spans="1:5" x14ac:dyDescent="0.25">
      <c r="A649" s="292"/>
      <c r="B649" s="295"/>
      <c r="C649" s="296"/>
      <c r="D649" s="298"/>
      <c r="E649" s="173" t="s">
        <v>1054</v>
      </c>
    </row>
    <row r="650" spans="1:5" x14ac:dyDescent="0.25">
      <c r="A650" s="299" t="s">
        <v>1383</v>
      </c>
      <c r="B650" s="301" t="s">
        <v>1377</v>
      </c>
      <c r="C650" s="302"/>
      <c r="D650" s="305" t="s">
        <v>40</v>
      </c>
      <c r="E650" s="170" t="s">
        <v>1053</v>
      </c>
    </row>
    <row r="651" spans="1:5" x14ac:dyDescent="0.25">
      <c r="A651" s="300"/>
      <c r="B651" s="303"/>
      <c r="C651" s="304"/>
      <c r="D651" s="306"/>
      <c r="E651" s="171" t="s">
        <v>1054</v>
      </c>
    </row>
    <row r="652" spans="1:5" x14ac:dyDescent="0.25">
      <c r="A652" s="291" t="s">
        <v>1384</v>
      </c>
      <c r="B652" s="293" t="s">
        <v>1377</v>
      </c>
      <c r="C652" s="294"/>
      <c r="D652" s="297" t="s">
        <v>40</v>
      </c>
      <c r="E652" s="172" t="s">
        <v>1053</v>
      </c>
    </row>
    <row r="653" spans="1:5" x14ac:dyDescent="0.25">
      <c r="A653" s="292"/>
      <c r="B653" s="295"/>
      <c r="C653" s="296"/>
      <c r="D653" s="298"/>
      <c r="E653" s="173" t="s">
        <v>1054</v>
      </c>
    </row>
    <row r="654" spans="1:5" x14ac:dyDescent="0.25">
      <c r="A654" s="299" t="s">
        <v>1385</v>
      </c>
      <c r="B654" s="301" t="s">
        <v>1386</v>
      </c>
      <c r="C654" s="302"/>
      <c r="D654" s="305" t="s">
        <v>40</v>
      </c>
      <c r="E654" s="170" t="s">
        <v>1053</v>
      </c>
    </row>
    <row r="655" spans="1:5" x14ac:dyDescent="0.25">
      <c r="A655" s="300"/>
      <c r="B655" s="303"/>
      <c r="C655" s="304"/>
      <c r="D655" s="306"/>
      <c r="E655" s="171" t="s">
        <v>1054</v>
      </c>
    </row>
    <row r="656" spans="1:5" x14ac:dyDescent="0.25">
      <c r="A656" s="291" t="s">
        <v>1387</v>
      </c>
      <c r="B656" s="293" t="s">
        <v>1386</v>
      </c>
      <c r="C656" s="294"/>
      <c r="D656" s="297" t="s">
        <v>40</v>
      </c>
      <c r="E656" s="172" t="s">
        <v>1053</v>
      </c>
    </row>
    <row r="657" spans="1:5" x14ac:dyDescent="0.25">
      <c r="A657" s="292"/>
      <c r="B657" s="295"/>
      <c r="C657" s="296"/>
      <c r="D657" s="298"/>
      <c r="E657" s="173" t="s">
        <v>1054</v>
      </c>
    </row>
    <row r="658" spans="1:5" x14ac:dyDescent="0.25">
      <c r="A658" s="299" t="s">
        <v>1388</v>
      </c>
      <c r="B658" s="301" t="s">
        <v>1386</v>
      </c>
      <c r="C658" s="302"/>
      <c r="D658" s="305" t="s">
        <v>40</v>
      </c>
      <c r="E658" s="170" t="s">
        <v>1053</v>
      </c>
    </row>
    <row r="659" spans="1:5" x14ac:dyDescent="0.25">
      <c r="A659" s="300"/>
      <c r="B659" s="303"/>
      <c r="C659" s="304"/>
      <c r="D659" s="306"/>
      <c r="E659" s="171" t="s">
        <v>1054</v>
      </c>
    </row>
    <row r="660" spans="1:5" x14ac:dyDescent="0.25">
      <c r="A660" s="291" t="s">
        <v>1080</v>
      </c>
      <c r="B660" s="293" t="s">
        <v>1386</v>
      </c>
      <c r="C660" s="294"/>
      <c r="D660" s="297" t="s">
        <v>40</v>
      </c>
      <c r="E660" s="172" t="s">
        <v>1053</v>
      </c>
    </row>
    <row r="661" spans="1:5" x14ac:dyDescent="0.25">
      <c r="A661" s="292"/>
      <c r="B661" s="295"/>
      <c r="C661" s="296"/>
      <c r="D661" s="298"/>
      <c r="E661" s="173" t="s">
        <v>1054</v>
      </c>
    </row>
    <row r="662" spans="1:5" x14ac:dyDescent="0.25">
      <c r="A662" s="299" t="s">
        <v>1389</v>
      </c>
      <c r="B662" s="301" t="s">
        <v>1386</v>
      </c>
      <c r="C662" s="302"/>
      <c r="D662" s="305" t="s">
        <v>40</v>
      </c>
      <c r="E662" s="170" t="s">
        <v>1053</v>
      </c>
    </row>
    <row r="663" spans="1:5" x14ac:dyDescent="0.25">
      <c r="A663" s="300"/>
      <c r="B663" s="303"/>
      <c r="C663" s="304"/>
      <c r="D663" s="306"/>
      <c r="E663" s="171" t="s">
        <v>1054</v>
      </c>
    </row>
    <row r="664" spans="1:5" x14ac:dyDescent="0.25">
      <c r="A664" s="291" t="s">
        <v>1390</v>
      </c>
      <c r="B664" s="293" t="s">
        <v>1386</v>
      </c>
      <c r="C664" s="294"/>
      <c r="D664" s="297" t="s">
        <v>40</v>
      </c>
      <c r="E664" s="172" t="s">
        <v>1053</v>
      </c>
    </row>
    <row r="665" spans="1:5" x14ac:dyDescent="0.25">
      <c r="A665" s="292"/>
      <c r="B665" s="295"/>
      <c r="C665" s="296"/>
      <c r="D665" s="298"/>
      <c r="E665" s="173" t="s">
        <v>1054</v>
      </c>
    </row>
    <row r="666" spans="1:5" x14ac:dyDescent="0.25">
      <c r="A666" s="299" t="s">
        <v>1391</v>
      </c>
      <c r="B666" s="301" t="s">
        <v>1386</v>
      </c>
      <c r="C666" s="302"/>
      <c r="D666" s="305" t="s">
        <v>40</v>
      </c>
      <c r="E666" s="170" t="s">
        <v>1053</v>
      </c>
    </row>
    <row r="667" spans="1:5" x14ac:dyDescent="0.25">
      <c r="A667" s="300"/>
      <c r="B667" s="303"/>
      <c r="C667" s="304"/>
      <c r="D667" s="306"/>
      <c r="E667" s="171" t="s">
        <v>1054</v>
      </c>
    </row>
    <row r="668" spans="1:5" x14ac:dyDescent="0.25">
      <c r="A668" s="291" t="s">
        <v>1392</v>
      </c>
      <c r="B668" s="293" t="s">
        <v>1386</v>
      </c>
      <c r="C668" s="294"/>
      <c r="D668" s="297" t="s">
        <v>40</v>
      </c>
      <c r="E668" s="172" t="s">
        <v>1053</v>
      </c>
    </row>
    <row r="669" spans="1:5" x14ac:dyDescent="0.25">
      <c r="A669" s="292"/>
      <c r="B669" s="295"/>
      <c r="C669" s="296"/>
      <c r="D669" s="298"/>
      <c r="E669" s="173" t="s">
        <v>1054</v>
      </c>
    </row>
    <row r="670" spans="1:5" x14ac:dyDescent="0.25">
      <c r="A670" s="299" t="s">
        <v>1393</v>
      </c>
      <c r="B670" s="301" t="s">
        <v>1386</v>
      </c>
      <c r="C670" s="302"/>
      <c r="D670" s="305" t="s">
        <v>40</v>
      </c>
      <c r="E670" s="170" t="s">
        <v>1053</v>
      </c>
    </row>
    <row r="671" spans="1:5" x14ac:dyDescent="0.25">
      <c r="A671" s="300"/>
      <c r="B671" s="303"/>
      <c r="C671" s="304"/>
      <c r="D671" s="306"/>
      <c r="E671" s="171" t="s">
        <v>1054</v>
      </c>
    </row>
    <row r="672" spans="1:5" x14ac:dyDescent="0.25">
      <c r="A672" s="291" t="s">
        <v>1394</v>
      </c>
      <c r="B672" s="293" t="s">
        <v>1386</v>
      </c>
      <c r="C672" s="294"/>
      <c r="D672" s="297" t="s">
        <v>40</v>
      </c>
      <c r="E672" s="172" t="s">
        <v>1053</v>
      </c>
    </row>
    <row r="673" spans="1:5" x14ac:dyDescent="0.25">
      <c r="A673" s="292"/>
      <c r="B673" s="295"/>
      <c r="C673" s="296"/>
      <c r="D673" s="298"/>
      <c r="E673" s="173" t="s">
        <v>1054</v>
      </c>
    </row>
    <row r="674" spans="1:5" x14ac:dyDescent="0.25">
      <c r="A674" s="299" t="s">
        <v>1395</v>
      </c>
      <c r="B674" s="301" t="s">
        <v>1386</v>
      </c>
      <c r="C674" s="302"/>
      <c r="D674" s="305" t="s">
        <v>40</v>
      </c>
      <c r="E674" s="170" t="s">
        <v>1053</v>
      </c>
    </row>
    <row r="675" spans="1:5" x14ac:dyDescent="0.25">
      <c r="A675" s="300"/>
      <c r="B675" s="303"/>
      <c r="C675" s="304"/>
      <c r="D675" s="306"/>
      <c r="E675" s="171" t="s">
        <v>1054</v>
      </c>
    </row>
    <row r="676" spans="1:5" x14ac:dyDescent="0.25">
      <c r="A676" s="291" t="s">
        <v>1396</v>
      </c>
      <c r="B676" s="293" t="s">
        <v>1386</v>
      </c>
      <c r="C676" s="294"/>
      <c r="D676" s="297" t="s">
        <v>40</v>
      </c>
      <c r="E676" s="172" t="s">
        <v>1053</v>
      </c>
    </row>
    <row r="677" spans="1:5" x14ac:dyDescent="0.25">
      <c r="A677" s="292"/>
      <c r="B677" s="295"/>
      <c r="C677" s="296"/>
      <c r="D677" s="298"/>
      <c r="E677" s="173" t="s">
        <v>1054</v>
      </c>
    </row>
    <row r="678" spans="1:5" x14ac:dyDescent="0.25">
      <c r="A678" s="299" t="s">
        <v>1081</v>
      </c>
      <c r="B678" s="301" t="s">
        <v>1386</v>
      </c>
      <c r="C678" s="302"/>
      <c r="D678" s="305" t="s">
        <v>40</v>
      </c>
      <c r="E678" s="170" t="s">
        <v>1053</v>
      </c>
    </row>
    <row r="679" spans="1:5" x14ac:dyDescent="0.25">
      <c r="A679" s="300"/>
      <c r="B679" s="303"/>
      <c r="C679" s="304"/>
      <c r="D679" s="306"/>
      <c r="E679" s="171" t="s">
        <v>1054</v>
      </c>
    </row>
    <row r="680" spans="1:5" x14ac:dyDescent="0.25">
      <c r="A680" s="291" t="s">
        <v>1397</v>
      </c>
      <c r="B680" s="293" t="s">
        <v>1386</v>
      </c>
      <c r="C680" s="294"/>
      <c r="D680" s="297" t="s">
        <v>40</v>
      </c>
      <c r="E680" s="172" t="s">
        <v>1053</v>
      </c>
    </row>
    <row r="681" spans="1:5" x14ac:dyDescent="0.25">
      <c r="A681" s="292"/>
      <c r="B681" s="295"/>
      <c r="C681" s="296"/>
      <c r="D681" s="298"/>
      <c r="E681" s="173" t="s">
        <v>1054</v>
      </c>
    </row>
    <row r="682" spans="1:5" x14ac:dyDescent="0.25">
      <c r="A682" s="299" t="s">
        <v>1398</v>
      </c>
      <c r="B682" s="301" t="s">
        <v>1386</v>
      </c>
      <c r="C682" s="302"/>
      <c r="D682" s="305" t="s">
        <v>40</v>
      </c>
      <c r="E682" s="170" t="s">
        <v>1053</v>
      </c>
    </row>
    <row r="683" spans="1:5" x14ac:dyDescent="0.25">
      <c r="A683" s="300"/>
      <c r="B683" s="303"/>
      <c r="C683" s="304"/>
      <c r="D683" s="306"/>
      <c r="E683" s="171" t="s">
        <v>1054</v>
      </c>
    </row>
    <row r="684" spans="1:5" x14ac:dyDescent="0.25">
      <c r="A684" s="291" t="s">
        <v>1399</v>
      </c>
      <c r="B684" s="293" t="s">
        <v>1386</v>
      </c>
      <c r="C684" s="294"/>
      <c r="D684" s="297" t="s">
        <v>40</v>
      </c>
      <c r="E684" s="172" t="s">
        <v>1053</v>
      </c>
    </row>
    <row r="685" spans="1:5" x14ac:dyDescent="0.25">
      <c r="A685" s="292"/>
      <c r="B685" s="295"/>
      <c r="C685" s="296"/>
      <c r="D685" s="298"/>
      <c r="E685" s="173" t="s">
        <v>1054</v>
      </c>
    </row>
    <row r="686" spans="1:5" x14ac:dyDescent="0.25">
      <c r="A686" s="299" t="s">
        <v>1400</v>
      </c>
      <c r="B686" s="301" t="s">
        <v>1401</v>
      </c>
      <c r="C686" s="302"/>
      <c r="D686" s="305" t="s">
        <v>40</v>
      </c>
      <c r="E686" s="170" t="s">
        <v>1053</v>
      </c>
    </row>
    <row r="687" spans="1:5" x14ac:dyDescent="0.25">
      <c r="A687" s="300"/>
      <c r="B687" s="303"/>
      <c r="C687" s="304"/>
      <c r="D687" s="306"/>
      <c r="E687" s="171" t="s">
        <v>1054</v>
      </c>
    </row>
    <row r="688" spans="1:5" x14ac:dyDescent="0.25">
      <c r="A688" s="291" t="s">
        <v>1402</v>
      </c>
      <c r="B688" s="293" t="s">
        <v>1401</v>
      </c>
      <c r="C688" s="294"/>
      <c r="D688" s="297" t="s">
        <v>40</v>
      </c>
      <c r="E688" s="172" t="s">
        <v>1053</v>
      </c>
    </row>
    <row r="689" spans="1:5" x14ac:dyDescent="0.25">
      <c r="A689" s="292"/>
      <c r="B689" s="295"/>
      <c r="C689" s="296"/>
      <c r="D689" s="298"/>
      <c r="E689" s="173" t="s">
        <v>1054</v>
      </c>
    </row>
    <row r="690" spans="1:5" x14ac:dyDescent="0.25">
      <c r="A690" s="299" t="s">
        <v>1403</v>
      </c>
      <c r="B690" s="301" t="s">
        <v>1404</v>
      </c>
      <c r="C690" s="302"/>
      <c r="D690" s="305" t="s">
        <v>40</v>
      </c>
      <c r="E690" s="170" t="s">
        <v>1053</v>
      </c>
    </row>
    <row r="691" spans="1:5" x14ac:dyDescent="0.25">
      <c r="A691" s="300"/>
      <c r="B691" s="303"/>
      <c r="C691" s="304"/>
      <c r="D691" s="306"/>
      <c r="E691" s="171" t="s">
        <v>1054</v>
      </c>
    </row>
    <row r="692" spans="1:5" x14ac:dyDescent="0.25">
      <c r="A692" s="291" t="s">
        <v>1405</v>
      </c>
      <c r="B692" s="293" t="s">
        <v>1404</v>
      </c>
      <c r="C692" s="294"/>
      <c r="D692" s="297" t="s">
        <v>40</v>
      </c>
      <c r="E692" s="172" t="s">
        <v>1053</v>
      </c>
    </row>
    <row r="693" spans="1:5" x14ac:dyDescent="0.25">
      <c r="A693" s="292"/>
      <c r="B693" s="295"/>
      <c r="C693" s="296"/>
      <c r="D693" s="298"/>
      <c r="E693" s="173" t="s">
        <v>1054</v>
      </c>
    </row>
    <row r="694" spans="1:5" x14ac:dyDescent="0.25">
      <c r="A694" s="299" t="s">
        <v>1406</v>
      </c>
      <c r="B694" s="301" t="s">
        <v>1401</v>
      </c>
      <c r="C694" s="302"/>
      <c r="D694" s="305" t="s">
        <v>40</v>
      </c>
      <c r="E694" s="170" t="s">
        <v>1053</v>
      </c>
    </row>
    <row r="695" spans="1:5" x14ac:dyDescent="0.25">
      <c r="A695" s="300"/>
      <c r="B695" s="303"/>
      <c r="C695" s="304"/>
      <c r="D695" s="306"/>
      <c r="E695" s="171" t="s">
        <v>1054</v>
      </c>
    </row>
    <row r="696" spans="1:5" x14ac:dyDescent="0.25">
      <c r="A696" s="291" t="s">
        <v>1407</v>
      </c>
      <c r="B696" s="293" t="s">
        <v>1401</v>
      </c>
      <c r="C696" s="294"/>
      <c r="D696" s="297" t="s">
        <v>40</v>
      </c>
      <c r="E696" s="172" t="s">
        <v>1053</v>
      </c>
    </row>
    <row r="697" spans="1:5" x14ac:dyDescent="0.25">
      <c r="A697" s="292"/>
      <c r="B697" s="295"/>
      <c r="C697" s="296"/>
      <c r="D697" s="298"/>
      <c r="E697" s="173" t="s">
        <v>1054</v>
      </c>
    </row>
    <row r="698" spans="1:5" x14ac:dyDescent="0.25">
      <c r="A698" s="299" t="s">
        <v>1408</v>
      </c>
      <c r="B698" s="301" t="s">
        <v>1404</v>
      </c>
      <c r="C698" s="302"/>
      <c r="D698" s="305" t="s">
        <v>40</v>
      </c>
      <c r="E698" s="170" t="s">
        <v>1053</v>
      </c>
    </row>
    <row r="699" spans="1:5" x14ac:dyDescent="0.25">
      <c r="A699" s="300"/>
      <c r="B699" s="303"/>
      <c r="C699" s="304"/>
      <c r="D699" s="306"/>
      <c r="E699" s="171" t="s">
        <v>1054</v>
      </c>
    </row>
    <row r="700" spans="1:5" x14ac:dyDescent="0.25">
      <c r="A700" s="291" t="s">
        <v>1409</v>
      </c>
      <c r="B700" s="293" t="s">
        <v>1401</v>
      </c>
      <c r="C700" s="294"/>
      <c r="D700" s="297" t="s">
        <v>40</v>
      </c>
      <c r="E700" s="172" t="s">
        <v>1053</v>
      </c>
    </row>
    <row r="701" spans="1:5" x14ac:dyDescent="0.25">
      <c r="A701" s="292"/>
      <c r="B701" s="295"/>
      <c r="C701" s="296"/>
      <c r="D701" s="298"/>
      <c r="E701" s="173" t="s">
        <v>1054</v>
      </c>
    </row>
    <row r="702" spans="1:5" x14ac:dyDescent="0.25">
      <c r="A702" s="299" t="s">
        <v>1410</v>
      </c>
      <c r="B702" s="301" t="s">
        <v>1404</v>
      </c>
      <c r="C702" s="302"/>
      <c r="D702" s="305" t="s">
        <v>40</v>
      </c>
      <c r="E702" s="170" t="s">
        <v>1053</v>
      </c>
    </row>
    <row r="703" spans="1:5" x14ac:dyDescent="0.25">
      <c r="A703" s="300"/>
      <c r="B703" s="303"/>
      <c r="C703" s="304"/>
      <c r="D703" s="306"/>
      <c r="E703" s="171" t="s">
        <v>1054</v>
      </c>
    </row>
    <row r="704" spans="1:5" x14ac:dyDescent="0.25">
      <c r="A704" s="291" t="s">
        <v>1411</v>
      </c>
      <c r="B704" s="293" t="s">
        <v>1412</v>
      </c>
      <c r="C704" s="294"/>
      <c r="D704" s="297" t="s">
        <v>40</v>
      </c>
      <c r="E704" s="172" t="s">
        <v>1053</v>
      </c>
    </row>
    <row r="705" spans="1:5" x14ac:dyDescent="0.25">
      <c r="A705" s="292"/>
      <c r="B705" s="295"/>
      <c r="C705" s="296"/>
      <c r="D705" s="298"/>
      <c r="E705" s="173" t="s">
        <v>1054</v>
      </c>
    </row>
    <row r="706" spans="1:5" x14ac:dyDescent="0.25">
      <c r="A706" s="299" t="s">
        <v>1413</v>
      </c>
      <c r="B706" s="301" t="s">
        <v>1412</v>
      </c>
      <c r="C706" s="302"/>
      <c r="D706" s="305" t="s">
        <v>40</v>
      </c>
      <c r="E706" s="170" t="s">
        <v>1053</v>
      </c>
    </row>
    <row r="707" spans="1:5" x14ac:dyDescent="0.25">
      <c r="A707" s="300"/>
      <c r="B707" s="303"/>
      <c r="C707" s="304"/>
      <c r="D707" s="306"/>
      <c r="E707" s="171" t="s">
        <v>1054</v>
      </c>
    </row>
    <row r="708" spans="1:5" x14ac:dyDescent="0.25">
      <c r="A708" s="291" t="s">
        <v>1414</v>
      </c>
      <c r="B708" s="293" t="s">
        <v>1412</v>
      </c>
      <c r="C708" s="294"/>
      <c r="D708" s="297" t="s">
        <v>40</v>
      </c>
      <c r="E708" s="172" t="s">
        <v>1053</v>
      </c>
    </row>
    <row r="709" spans="1:5" x14ac:dyDescent="0.25">
      <c r="A709" s="292"/>
      <c r="B709" s="295"/>
      <c r="C709" s="296"/>
      <c r="D709" s="298"/>
      <c r="E709" s="173" t="s">
        <v>1054</v>
      </c>
    </row>
    <row r="710" spans="1:5" x14ac:dyDescent="0.25">
      <c r="A710" s="299" t="s">
        <v>1415</v>
      </c>
      <c r="B710" s="301" t="s">
        <v>1412</v>
      </c>
      <c r="C710" s="302"/>
      <c r="D710" s="305" t="s">
        <v>40</v>
      </c>
      <c r="E710" s="170" t="s">
        <v>1053</v>
      </c>
    </row>
    <row r="711" spans="1:5" x14ac:dyDescent="0.25">
      <c r="A711" s="300"/>
      <c r="B711" s="303"/>
      <c r="C711" s="304"/>
      <c r="D711" s="306"/>
      <c r="E711" s="171" t="s">
        <v>1054</v>
      </c>
    </row>
    <row r="712" spans="1:5" x14ac:dyDescent="0.25">
      <c r="A712" s="291" t="s">
        <v>1416</v>
      </c>
      <c r="B712" s="293" t="s">
        <v>1417</v>
      </c>
      <c r="C712" s="294"/>
      <c r="D712" s="297" t="s">
        <v>40</v>
      </c>
      <c r="E712" s="172" t="s">
        <v>1053</v>
      </c>
    </row>
    <row r="713" spans="1:5" x14ac:dyDescent="0.25">
      <c r="A713" s="292"/>
      <c r="B713" s="295"/>
      <c r="C713" s="296"/>
      <c r="D713" s="298"/>
      <c r="E713" s="173" t="s">
        <v>1054</v>
      </c>
    </row>
    <row r="714" spans="1:5" x14ac:dyDescent="0.25">
      <c r="A714" s="299" t="s">
        <v>1418</v>
      </c>
      <c r="B714" s="301" t="s">
        <v>1417</v>
      </c>
      <c r="C714" s="302"/>
      <c r="D714" s="305" t="s">
        <v>40</v>
      </c>
      <c r="E714" s="170" t="s">
        <v>1053</v>
      </c>
    </row>
    <row r="715" spans="1:5" x14ac:dyDescent="0.25">
      <c r="A715" s="300"/>
      <c r="B715" s="303"/>
      <c r="C715" s="304"/>
      <c r="D715" s="306"/>
      <c r="E715" s="171" t="s">
        <v>1054</v>
      </c>
    </row>
    <row r="716" spans="1:5" x14ac:dyDescent="0.25">
      <c r="A716" s="291" t="s">
        <v>1419</v>
      </c>
      <c r="B716" s="293" t="s">
        <v>1417</v>
      </c>
      <c r="C716" s="294"/>
      <c r="D716" s="297" t="s">
        <v>40</v>
      </c>
      <c r="E716" s="172" t="s">
        <v>1053</v>
      </c>
    </row>
    <row r="717" spans="1:5" x14ac:dyDescent="0.25">
      <c r="A717" s="292"/>
      <c r="B717" s="295"/>
      <c r="C717" s="296"/>
      <c r="D717" s="298"/>
      <c r="E717" s="173" t="s">
        <v>1054</v>
      </c>
    </row>
    <row r="718" spans="1:5" x14ac:dyDescent="0.25">
      <c r="A718" s="299" t="s">
        <v>1420</v>
      </c>
      <c r="B718" s="301" t="s">
        <v>1417</v>
      </c>
      <c r="C718" s="302"/>
      <c r="D718" s="305" t="s">
        <v>40</v>
      </c>
      <c r="E718" s="170" t="s">
        <v>1053</v>
      </c>
    </row>
    <row r="719" spans="1:5" x14ac:dyDescent="0.25">
      <c r="A719" s="300"/>
      <c r="B719" s="303"/>
      <c r="C719" s="304"/>
      <c r="D719" s="306"/>
      <c r="E719" s="171" t="s">
        <v>1054</v>
      </c>
    </row>
    <row r="720" spans="1:5" x14ac:dyDescent="0.25">
      <c r="A720" s="291" t="s">
        <v>1421</v>
      </c>
      <c r="B720" s="293" t="s">
        <v>1417</v>
      </c>
      <c r="C720" s="294"/>
      <c r="D720" s="297" t="s">
        <v>40</v>
      </c>
      <c r="E720" s="172" t="s">
        <v>1053</v>
      </c>
    </row>
    <row r="721" spans="1:5" x14ac:dyDescent="0.25">
      <c r="A721" s="292"/>
      <c r="B721" s="295"/>
      <c r="C721" s="296"/>
      <c r="D721" s="298"/>
      <c r="E721" s="173" t="s">
        <v>1054</v>
      </c>
    </row>
    <row r="722" spans="1:5" x14ac:dyDescent="0.25">
      <c r="A722" s="299" t="s">
        <v>1422</v>
      </c>
      <c r="B722" s="301" t="s">
        <v>1417</v>
      </c>
      <c r="C722" s="302"/>
      <c r="D722" s="305" t="s">
        <v>40</v>
      </c>
      <c r="E722" s="170" t="s">
        <v>1053</v>
      </c>
    </row>
    <row r="723" spans="1:5" x14ac:dyDescent="0.25">
      <c r="A723" s="300"/>
      <c r="B723" s="303"/>
      <c r="C723" s="304"/>
      <c r="D723" s="306"/>
      <c r="E723" s="171" t="s">
        <v>1054</v>
      </c>
    </row>
    <row r="724" spans="1:5" x14ac:dyDescent="0.25">
      <c r="A724" s="291" t="s">
        <v>1423</v>
      </c>
      <c r="B724" s="293" t="s">
        <v>1424</v>
      </c>
      <c r="C724" s="294"/>
      <c r="D724" s="297" t="s">
        <v>40</v>
      </c>
      <c r="E724" s="172" t="s">
        <v>1053</v>
      </c>
    </row>
    <row r="725" spans="1:5" x14ac:dyDescent="0.25">
      <c r="A725" s="292"/>
      <c r="B725" s="295"/>
      <c r="C725" s="296"/>
      <c r="D725" s="298"/>
      <c r="E725" s="173" t="s">
        <v>1054</v>
      </c>
    </row>
    <row r="726" spans="1:5" x14ac:dyDescent="0.25">
      <c r="A726" s="299" t="s">
        <v>1425</v>
      </c>
      <c r="B726" s="301" t="s">
        <v>1424</v>
      </c>
      <c r="C726" s="302"/>
      <c r="D726" s="305" t="s">
        <v>40</v>
      </c>
      <c r="E726" s="170" t="s">
        <v>1053</v>
      </c>
    </row>
    <row r="727" spans="1:5" x14ac:dyDescent="0.25">
      <c r="A727" s="300"/>
      <c r="B727" s="303"/>
      <c r="C727" s="304"/>
      <c r="D727" s="306"/>
      <c r="E727" s="171" t="s">
        <v>1054</v>
      </c>
    </row>
    <row r="728" spans="1:5" x14ac:dyDescent="0.25">
      <c r="A728" s="291" t="s">
        <v>1426</v>
      </c>
      <c r="B728" s="293" t="s">
        <v>1424</v>
      </c>
      <c r="C728" s="294"/>
      <c r="D728" s="297" t="s">
        <v>40</v>
      </c>
      <c r="E728" s="172" t="s">
        <v>1053</v>
      </c>
    </row>
    <row r="729" spans="1:5" x14ac:dyDescent="0.25">
      <c r="A729" s="292"/>
      <c r="B729" s="295"/>
      <c r="C729" s="296"/>
      <c r="D729" s="298"/>
      <c r="E729" s="173" t="s">
        <v>1054</v>
      </c>
    </row>
    <row r="730" spans="1:5" x14ac:dyDescent="0.25">
      <c r="A730" s="299" t="s">
        <v>1427</v>
      </c>
      <c r="B730" s="301" t="s">
        <v>1424</v>
      </c>
      <c r="C730" s="302"/>
      <c r="D730" s="305" t="s">
        <v>40</v>
      </c>
      <c r="E730" s="170" t="s">
        <v>1053</v>
      </c>
    </row>
    <row r="731" spans="1:5" x14ac:dyDescent="0.25">
      <c r="A731" s="300"/>
      <c r="B731" s="303"/>
      <c r="C731" s="304"/>
      <c r="D731" s="306"/>
      <c r="E731" s="171" t="s">
        <v>1054</v>
      </c>
    </row>
    <row r="732" spans="1:5" x14ac:dyDescent="0.25">
      <c r="A732" s="291" t="s">
        <v>1428</v>
      </c>
      <c r="B732" s="293" t="s">
        <v>1424</v>
      </c>
      <c r="C732" s="294"/>
      <c r="D732" s="297" t="s">
        <v>40</v>
      </c>
      <c r="E732" s="172" t="s">
        <v>1053</v>
      </c>
    </row>
    <row r="733" spans="1:5" x14ac:dyDescent="0.25">
      <c r="A733" s="292"/>
      <c r="B733" s="295"/>
      <c r="C733" s="296"/>
      <c r="D733" s="298"/>
      <c r="E733" s="173" t="s">
        <v>1054</v>
      </c>
    </row>
    <row r="734" spans="1:5" x14ac:dyDescent="0.25">
      <c r="A734" s="299" t="s">
        <v>1429</v>
      </c>
      <c r="B734" s="301" t="s">
        <v>1365</v>
      </c>
      <c r="C734" s="302"/>
      <c r="D734" s="305" t="s">
        <v>40</v>
      </c>
      <c r="E734" s="170" t="s">
        <v>1053</v>
      </c>
    </row>
    <row r="735" spans="1:5" x14ac:dyDescent="0.25">
      <c r="A735" s="300"/>
      <c r="B735" s="303"/>
      <c r="C735" s="304"/>
      <c r="D735" s="306"/>
      <c r="E735" s="171" t="s">
        <v>1054</v>
      </c>
    </row>
    <row r="736" spans="1:5" x14ac:dyDescent="0.25">
      <c r="A736" s="291" t="s">
        <v>1306</v>
      </c>
      <c r="B736" s="293"/>
      <c r="C736" s="294"/>
      <c r="D736" s="297" t="s">
        <v>40</v>
      </c>
      <c r="E736" s="172" t="s">
        <v>1053</v>
      </c>
    </row>
    <row r="737" spans="1:5" x14ac:dyDescent="0.25">
      <c r="A737" s="292"/>
      <c r="B737" s="295"/>
      <c r="C737" s="296"/>
      <c r="D737" s="298"/>
      <c r="E737" s="173" t="s">
        <v>1054</v>
      </c>
    </row>
    <row r="738" spans="1:5" x14ac:dyDescent="0.25">
      <c r="A738" s="299" t="s">
        <v>1325</v>
      </c>
      <c r="B738" s="301"/>
      <c r="C738" s="302"/>
      <c r="D738" s="305" t="s">
        <v>40</v>
      </c>
      <c r="E738" s="170" t="s">
        <v>1053</v>
      </c>
    </row>
    <row r="739" spans="1:5" x14ac:dyDescent="0.25">
      <c r="A739" s="300"/>
      <c r="B739" s="303"/>
      <c r="C739" s="304"/>
      <c r="D739" s="306"/>
      <c r="E739" s="171" t="s">
        <v>1054</v>
      </c>
    </row>
    <row r="740" spans="1:5" x14ac:dyDescent="0.25">
      <c r="A740" s="291" t="s">
        <v>1331</v>
      </c>
      <c r="B740" s="293"/>
      <c r="C740" s="294"/>
      <c r="D740" s="297" t="s">
        <v>40</v>
      </c>
      <c r="E740" s="172" t="s">
        <v>1053</v>
      </c>
    </row>
    <row r="741" spans="1:5" x14ac:dyDescent="0.25">
      <c r="A741" s="292"/>
      <c r="B741" s="295"/>
      <c r="C741" s="296"/>
      <c r="D741" s="298"/>
      <c r="E741" s="173" t="s">
        <v>1054</v>
      </c>
    </row>
    <row r="742" spans="1:5" x14ac:dyDescent="0.25">
      <c r="A742" s="299" t="s">
        <v>1344</v>
      </c>
      <c r="B742" s="301"/>
      <c r="C742" s="302"/>
      <c r="D742" s="305" t="s">
        <v>40</v>
      </c>
      <c r="E742" s="170" t="s">
        <v>1053</v>
      </c>
    </row>
    <row r="743" spans="1:5" x14ac:dyDescent="0.25">
      <c r="A743" s="300"/>
      <c r="B743" s="303"/>
      <c r="C743" s="304"/>
      <c r="D743" s="306"/>
      <c r="E743" s="171" t="s">
        <v>1054</v>
      </c>
    </row>
    <row r="744" spans="1:5" x14ac:dyDescent="0.25">
      <c r="A744" s="291" t="s">
        <v>1365</v>
      </c>
      <c r="B744" s="293"/>
      <c r="C744" s="294"/>
      <c r="D744" s="297" t="s">
        <v>40</v>
      </c>
      <c r="E744" s="172" t="s">
        <v>1053</v>
      </c>
    </row>
    <row r="745" spans="1:5" x14ac:dyDescent="0.25">
      <c r="A745" s="292"/>
      <c r="B745" s="295"/>
      <c r="C745" s="296"/>
      <c r="D745" s="298"/>
      <c r="E745" s="173" t="s">
        <v>1054</v>
      </c>
    </row>
    <row r="746" spans="1:5" x14ac:dyDescent="0.25">
      <c r="A746" s="299" t="s">
        <v>1370</v>
      </c>
      <c r="B746" s="301"/>
      <c r="C746" s="302"/>
      <c r="D746" s="305" t="s">
        <v>40</v>
      </c>
      <c r="E746" s="170" t="s">
        <v>1053</v>
      </c>
    </row>
    <row r="747" spans="1:5" x14ac:dyDescent="0.25">
      <c r="A747" s="300"/>
      <c r="B747" s="303"/>
      <c r="C747" s="304"/>
      <c r="D747" s="306"/>
      <c r="E747" s="171" t="s">
        <v>1054</v>
      </c>
    </row>
    <row r="748" spans="1:5" x14ac:dyDescent="0.25">
      <c r="A748" s="291" t="s">
        <v>1377</v>
      </c>
      <c r="B748" s="293"/>
      <c r="C748" s="294"/>
      <c r="D748" s="297" t="s">
        <v>40</v>
      </c>
      <c r="E748" s="172" t="s">
        <v>1053</v>
      </c>
    </row>
    <row r="749" spans="1:5" x14ac:dyDescent="0.25">
      <c r="A749" s="292"/>
      <c r="B749" s="295"/>
      <c r="C749" s="296"/>
      <c r="D749" s="298"/>
      <c r="E749" s="173" t="s">
        <v>1054</v>
      </c>
    </row>
    <row r="750" spans="1:5" x14ac:dyDescent="0.25">
      <c r="A750" s="299" t="s">
        <v>1386</v>
      </c>
      <c r="B750" s="301"/>
      <c r="C750" s="302"/>
      <c r="D750" s="305" t="s">
        <v>40</v>
      </c>
      <c r="E750" s="170" t="s">
        <v>1053</v>
      </c>
    </row>
    <row r="751" spans="1:5" x14ac:dyDescent="0.25">
      <c r="A751" s="300"/>
      <c r="B751" s="303"/>
      <c r="C751" s="304"/>
      <c r="D751" s="306"/>
      <c r="E751" s="171" t="s">
        <v>1054</v>
      </c>
    </row>
    <row r="752" spans="1:5" x14ac:dyDescent="0.25">
      <c r="A752" s="291" t="s">
        <v>1401</v>
      </c>
      <c r="B752" s="293"/>
      <c r="C752" s="294"/>
      <c r="D752" s="297" t="s">
        <v>40</v>
      </c>
      <c r="E752" s="172" t="s">
        <v>1053</v>
      </c>
    </row>
    <row r="753" spans="1:5" x14ac:dyDescent="0.25">
      <c r="A753" s="292"/>
      <c r="B753" s="295"/>
      <c r="C753" s="296"/>
      <c r="D753" s="298"/>
      <c r="E753" s="173" t="s">
        <v>1054</v>
      </c>
    </row>
    <row r="754" spans="1:5" x14ac:dyDescent="0.25">
      <c r="A754" s="299" t="s">
        <v>1412</v>
      </c>
      <c r="B754" s="301"/>
      <c r="C754" s="302"/>
      <c r="D754" s="305" t="s">
        <v>40</v>
      </c>
      <c r="E754" s="170" t="s">
        <v>1053</v>
      </c>
    </row>
    <row r="755" spans="1:5" x14ac:dyDescent="0.25">
      <c r="A755" s="300"/>
      <c r="B755" s="303"/>
      <c r="C755" s="304"/>
      <c r="D755" s="306"/>
      <c r="E755" s="171" t="s">
        <v>1054</v>
      </c>
    </row>
    <row r="756" spans="1:5" x14ac:dyDescent="0.25">
      <c r="A756" s="291" t="s">
        <v>1417</v>
      </c>
      <c r="B756" s="293"/>
      <c r="C756" s="294"/>
      <c r="D756" s="297" t="s">
        <v>40</v>
      </c>
      <c r="E756" s="172" t="s">
        <v>1053</v>
      </c>
    </row>
    <row r="757" spans="1:5" x14ac:dyDescent="0.25">
      <c r="A757" s="292"/>
      <c r="B757" s="295"/>
      <c r="C757" s="296"/>
      <c r="D757" s="298"/>
      <c r="E757" s="173" t="s">
        <v>1054</v>
      </c>
    </row>
    <row r="758" spans="1:5" x14ac:dyDescent="0.25">
      <c r="A758" s="299" t="s">
        <v>1352</v>
      </c>
      <c r="B758" s="301"/>
      <c r="C758" s="302"/>
      <c r="D758" s="305" t="s">
        <v>40</v>
      </c>
      <c r="E758" s="170" t="s">
        <v>1053</v>
      </c>
    </row>
    <row r="759" spans="1:5" x14ac:dyDescent="0.25">
      <c r="A759" s="300"/>
      <c r="B759" s="303"/>
      <c r="C759" s="304"/>
      <c r="D759" s="306"/>
      <c r="E759" s="171" t="s">
        <v>1054</v>
      </c>
    </row>
    <row r="760" spans="1:5" x14ac:dyDescent="0.25">
      <c r="A760" s="291" t="s">
        <v>1430</v>
      </c>
      <c r="B760" s="293" t="s">
        <v>1331</v>
      </c>
      <c r="C760" s="294"/>
      <c r="D760" s="297" t="s">
        <v>40</v>
      </c>
      <c r="E760" s="172" t="s">
        <v>1053</v>
      </c>
    </row>
    <row r="761" spans="1:5" x14ac:dyDescent="0.25">
      <c r="A761" s="292"/>
      <c r="B761" s="295"/>
      <c r="C761" s="296"/>
      <c r="D761" s="298"/>
      <c r="E761" s="173" t="s">
        <v>1054</v>
      </c>
    </row>
    <row r="762" spans="1:5" x14ac:dyDescent="0.25">
      <c r="A762" s="299" t="s">
        <v>1431</v>
      </c>
      <c r="B762" s="301" t="s">
        <v>1344</v>
      </c>
      <c r="C762" s="302"/>
      <c r="D762" s="305" t="s">
        <v>40</v>
      </c>
      <c r="E762" s="170" t="s">
        <v>1053</v>
      </c>
    </row>
    <row r="763" spans="1:5" x14ac:dyDescent="0.25">
      <c r="A763" s="300"/>
      <c r="B763" s="303"/>
      <c r="C763" s="304"/>
      <c r="D763" s="306"/>
      <c r="E763" s="171" t="s">
        <v>1054</v>
      </c>
    </row>
    <row r="764" spans="1:5" x14ac:dyDescent="0.25">
      <c r="A764" s="291" t="s">
        <v>1432</v>
      </c>
      <c r="B764" s="293" t="s">
        <v>1352</v>
      </c>
      <c r="C764" s="294"/>
      <c r="D764" s="297" t="s">
        <v>40</v>
      </c>
      <c r="E764" s="172" t="s">
        <v>1053</v>
      </c>
    </row>
    <row r="765" spans="1:5" x14ac:dyDescent="0.25">
      <c r="A765" s="292"/>
      <c r="B765" s="295"/>
      <c r="C765" s="296"/>
      <c r="D765" s="298"/>
      <c r="E765" s="173" t="s">
        <v>1054</v>
      </c>
    </row>
    <row r="766" spans="1:5" x14ac:dyDescent="0.25">
      <c r="A766" s="299" t="s">
        <v>1433</v>
      </c>
      <c r="B766" s="301" t="s">
        <v>1377</v>
      </c>
      <c r="C766" s="302"/>
      <c r="D766" s="305" t="s">
        <v>40</v>
      </c>
      <c r="E766" s="170" t="s">
        <v>1053</v>
      </c>
    </row>
    <row r="767" spans="1:5" x14ac:dyDescent="0.25">
      <c r="A767" s="300"/>
      <c r="B767" s="303"/>
      <c r="C767" s="304"/>
      <c r="D767" s="306"/>
      <c r="E767" s="171" t="s">
        <v>1054</v>
      </c>
    </row>
    <row r="768" spans="1:5" x14ac:dyDescent="0.25">
      <c r="A768" s="291" t="s">
        <v>1434</v>
      </c>
      <c r="B768" s="293" t="s">
        <v>1386</v>
      </c>
      <c r="C768" s="294"/>
      <c r="D768" s="297" t="s">
        <v>40</v>
      </c>
      <c r="E768" s="172" t="s">
        <v>1053</v>
      </c>
    </row>
    <row r="769" spans="1:5" x14ac:dyDescent="0.25">
      <c r="A769" s="292"/>
      <c r="B769" s="295"/>
      <c r="C769" s="296"/>
      <c r="D769" s="298"/>
      <c r="E769" s="173" t="s">
        <v>1054</v>
      </c>
    </row>
    <row r="770" spans="1:5" x14ac:dyDescent="0.25">
      <c r="A770" s="299" t="s">
        <v>1435</v>
      </c>
      <c r="B770" s="301" t="s">
        <v>1412</v>
      </c>
      <c r="C770" s="302"/>
      <c r="D770" s="305" t="s">
        <v>40</v>
      </c>
      <c r="E770" s="170" t="s">
        <v>1053</v>
      </c>
    </row>
    <row r="771" spans="1:5" x14ac:dyDescent="0.25">
      <c r="A771" s="300"/>
      <c r="B771" s="303"/>
      <c r="C771" s="304"/>
      <c r="D771" s="306"/>
      <c r="E771" s="171" t="s">
        <v>1054</v>
      </c>
    </row>
    <row r="772" spans="1:5" x14ac:dyDescent="0.25">
      <c r="A772" s="291" t="s">
        <v>1436</v>
      </c>
      <c r="B772" s="293" t="s">
        <v>1424</v>
      </c>
      <c r="C772" s="294"/>
      <c r="D772" s="297" t="s">
        <v>40</v>
      </c>
      <c r="E772" s="172" t="s">
        <v>1053</v>
      </c>
    </row>
    <row r="773" spans="1:5" x14ac:dyDescent="0.25">
      <c r="A773" s="292"/>
      <c r="B773" s="295"/>
      <c r="C773" s="296"/>
      <c r="D773" s="298"/>
      <c r="E773" s="173" t="s">
        <v>1054</v>
      </c>
    </row>
    <row r="774" spans="1:5" x14ac:dyDescent="0.25">
      <c r="A774" s="299" t="s">
        <v>1424</v>
      </c>
      <c r="B774" s="301"/>
      <c r="C774" s="302"/>
      <c r="D774" s="305" t="s">
        <v>40</v>
      </c>
      <c r="E774" s="170" t="s">
        <v>1053</v>
      </c>
    </row>
    <row r="775" spans="1:5" x14ac:dyDescent="0.25">
      <c r="A775" s="300"/>
      <c r="B775" s="303"/>
      <c r="C775" s="304"/>
      <c r="D775" s="306"/>
      <c r="E775" s="171" t="s">
        <v>1054</v>
      </c>
    </row>
    <row r="776" spans="1:5" x14ac:dyDescent="0.25">
      <c r="A776" s="168" t="s">
        <v>1437</v>
      </c>
      <c r="B776" s="280"/>
      <c r="C776" s="281"/>
      <c r="D776" s="158" t="s">
        <v>40</v>
      </c>
      <c r="E776" s="169"/>
    </row>
    <row r="777" spans="1:5" x14ac:dyDescent="0.25">
      <c r="A777" s="299" t="s">
        <v>1438</v>
      </c>
      <c r="B777" s="301" t="s">
        <v>1306</v>
      </c>
      <c r="C777" s="302"/>
      <c r="D777" s="305" t="s">
        <v>40</v>
      </c>
      <c r="E777" s="170" t="s">
        <v>1053</v>
      </c>
    </row>
    <row r="778" spans="1:5" x14ac:dyDescent="0.25">
      <c r="A778" s="300"/>
      <c r="B778" s="303"/>
      <c r="C778" s="304"/>
      <c r="D778" s="306"/>
      <c r="E778" s="171" t="s">
        <v>1054</v>
      </c>
    </row>
    <row r="779" spans="1:5" x14ac:dyDescent="0.25">
      <c r="A779" s="291" t="s">
        <v>1439</v>
      </c>
      <c r="B779" s="293" t="s">
        <v>1424</v>
      </c>
      <c r="C779" s="294"/>
      <c r="D779" s="297" t="s">
        <v>40</v>
      </c>
      <c r="E779" s="172" t="s">
        <v>1053</v>
      </c>
    </row>
    <row r="780" spans="1:5" x14ac:dyDescent="0.25">
      <c r="A780" s="292"/>
      <c r="B780" s="295"/>
      <c r="C780" s="296"/>
      <c r="D780" s="298"/>
      <c r="E780" s="173" t="s">
        <v>1054</v>
      </c>
    </row>
    <row r="781" spans="1:5" x14ac:dyDescent="0.25">
      <c r="A781" s="299" t="s">
        <v>1440</v>
      </c>
      <c r="B781" s="301" t="s">
        <v>1404</v>
      </c>
      <c r="C781" s="302"/>
      <c r="D781" s="305" t="s">
        <v>40</v>
      </c>
      <c r="E781" s="170" t="s">
        <v>1053</v>
      </c>
    </row>
    <row r="782" spans="1:5" x14ac:dyDescent="0.25">
      <c r="A782" s="300"/>
      <c r="B782" s="303"/>
      <c r="C782" s="304"/>
      <c r="D782" s="306"/>
      <c r="E782" s="171" t="s">
        <v>1054</v>
      </c>
    </row>
    <row r="783" spans="1:5" x14ac:dyDescent="0.25">
      <c r="A783" s="291" t="s">
        <v>1441</v>
      </c>
      <c r="B783" s="293" t="s">
        <v>1424</v>
      </c>
      <c r="C783" s="294"/>
      <c r="D783" s="297" t="s">
        <v>40</v>
      </c>
      <c r="E783" s="172" t="s">
        <v>1053</v>
      </c>
    </row>
    <row r="784" spans="1:5" x14ac:dyDescent="0.25">
      <c r="A784" s="292"/>
      <c r="B784" s="295"/>
      <c r="C784" s="296"/>
      <c r="D784" s="298"/>
      <c r="E784" s="173" t="s">
        <v>1054</v>
      </c>
    </row>
    <row r="785" spans="1:5" x14ac:dyDescent="0.25">
      <c r="A785" s="299" t="s">
        <v>1442</v>
      </c>
      <c r="B785" s="301" t="s">
        <v>1344</v>
      </c>
      <c r="C785" s="302"/>
      <c r="D785" s="305" t="s">
        <v>40</v>
      </c>
      <c r="E785" s="170" t="s">
        <v>1053</v>
      </c>
    </row>
    <row r="786" spans="1:5" x14ac:dyDescent="0.25">
      <c r="A786" s="300"/>
      <c r="B786" s="303"/>
      <c r="C786" s="304"/>
      <c r="D786" s="306"/>
      <c r="E786" s="171" t="s">
        <v>1054</v>
      </c>
    </row>
    <row r="787" spans="1:5" x14ac:dyDescent="0.25">
      <c r="A787" s="291" t="s">
        <v>1443</v>
      </c>
      <c r="B787" s="293" t="s">
        <v>1344</v>
      </c>
      <c r="C787" s="294"/>
      <c r="D787" s="297" t="s">
        <v>40</v>
      </c>
      <c r="E787" s="172" t="s">
        <v>1053</v>
      </c>
    </row>
    <row r="788" spans="1:5" x14ac:dyDescent="0.25">
      <c r="A788" s="292"/>
      <c r="B788" s="295"/>
      <c r="C788" s="296"/>
      <c r="D788" s="298"/>
      <c r="E788" s="173" t="s">
        <v>1054</v>
      </c>
    </row>
    <row r="789" spans="1:5" x14ac:dyDescent="0.25">
      <c r="A789" s="299" t="s">
        <v>1404</v>
      </c>
      <c r="B789" s="301"/>
      <c r="C789" s="302"/>
      <c r="D789" s="305" t="s">
        <v>40</v>
      </c>
      <c r="E789" s="170" t="s">
        <v>1053</v>
      </c>
    </row>
    <row r="790" spans="1:5" x14ac:dyDescent="0.25">
      <c r="A790" s="300"/>
      <c r="B790" s="303"/>
      <c r="C790" s="304"/>
      <c r="D790" s="306"/>
      <c r="E790" s="171" t="s">
        <v>1054</v>
      </c>
    </row>
    <row r="791" spans="1:5" x14ac:dyDescent="0.25">
      <c r="A791" s="291" t="s">
        <v>1444</v>
      </c>
      <c r="B791" s="293"/>
      <c r="C791" s="294"/>
      <c r="D791" s="297" t="s">
        <v>41</v>
      </c>
      <c r="E791" s="172" t="s">
        <v>1053</v>
      </c>
    </row>
    <row r="792" spans="1:5" x14ac:dyDescent="0.25">
      <c r="A792" s="292"/>
      <c r="B792" s="295"/>
      <c r="C792" s="296"/>
      <c r="D792" s="298"/>
      <c r="E792" s="173" t="s">
        <v>1054</v>
      </c>
    </row>
    <row r="793" spans="1:5" x14ac:dyDescent="0.25">
      <c r="A793" s="299" t="s">
        <v>1445</v>
      </c>
      <c r="B793" s="301"/>
      <c r="C793" s="302"/>
      <c r="D793" s="305" t="s">
        <v>41</v>
      </c>
      <c r="E793" s="170" t="s">
        <v>1053</v>
      </c>
    </row>
    <row r="794" spans="1:5" x14ac:dyDescent="0.25">
      <c r="A794" s="300"/>
      <c r="B794" s="303"/>
      <c r="C794" s="304"/>
      <c r="D794" s="306"/>
      <c r="E794" s="171" t="s">
        <v>1054</v>
      </c>
    </row>
    <row r="795" spans="1:5" x14ac:dyDescent="0.25">
      <c r="A795" s="291" t="s">
        <v>1446</v>
      </c>
      <c r="B795" s="293"/>
      <c r="C795" s="294"/>
      <c r="D795" s="297" t="s">
        <v>41</v>
      </c>
      <c r="E795" s="172" t="s">
        <v>1053</v>
      </c>
    </row>
    <row r="796" spans="1:5" x14ac:dyDescent="0.25">
      <c r="A796" s="292"/>
      <c r="B796" s="295"/>
      <c r="C796" s="296"/>
      <c r="D796" s="298"/>
      <c r="E796" s="173" t="s">
        <v>1054</v>
      </c>
    </row>
    <row r="797" spans="1:5" x14ac:dyDescent="0.25">
      <c r="A797" s="299" t="s">
        <v>1447</v>
      </c>
      <c r="B797" s="301"/>
      <c r="C797" s="302"/>
      <c r="D797" s="305" t="s">
        <v>41</v>
      </c>
      <c r="E797" s="170" t="s">
        <v>1053</v>
      </c>
    </row>
    <row r="798" spans="1:5" x14ac:dyDescent="0.25">
      <c r="A798" s="300"/>
      <c r="B798" s="303"/>
      <c r="C798" s="304"/>
      <c r="D798" s="306"/>
      <c r="E798" s="171" t="s">
        <v>1054</v>
      </c>
    </row>
    <row r="799" spans="1:5" x14ac:dyDescent="0.25">
      <c r="A799" s="291" t="s">
        <v>1448</v>
      </c>
      <c r="B799" s="293"/>
      <c r="C799" s="294"/>
      <c r="D799" s="297" t="s">
        <v>41</v>
      </c>
      <c r="E799" s="172" t="s">
        <v>1053</v>
      </c>
    </row>
    <row r="800" spans="1:5" x14ac:dyDescent="0.25">
      <c r="A800" s="292"/>
      <c r="B800" s="295"/>
      <c r="C800" s="296"/>
      <c r="D800" s="298"/>
      <c r="E800" s="173" t="s">
        <v>1054</v>
      </c>
    </row>
    <row r="801" spans="1:5" x14ac:dyDescent="0.25">
      <c r="A801" s="299" t="s">
        <v>1449</v>
      </c>
      <c r="B801" s="301"/>
      <c r="C801" s="302"/>
      <c r="D801" s="305" t="s">
        <v>41</v>
      </c>
      <c r="E801" s="170" t="s">
        <v>1053</v>
      </c>
    </row>
    <row r="802" spans="1:5" x14ac:dyDescent="0.25">
      <c r="A802" s="300"/>
      <c r="B802" s="303"/>
      <c r="C802" s="304"/>
      <c r="D802" s="306"/>
      <c r="E802" s="171" t="s">
        <v>1054</v>
      </c>
    </row>
    <row r="803" spans="1:5" x14ac:dyDescent="0.25">
      <c r="A803" s="291" t="s">
        <v>1450</v>
      </c>
      <c r="B803" s="293"/>
      <c r="C803" s="294"/>
      <c r="D803" s="297" t="s">
        <v>41</v>
      </c>
      <c r="E803" s="172" t="s">
        <v>1053</v>
      </c>
    </row>
    <row r="804" spans="1:5" x14ac:dyDescent="0.25">
      <c r="A804" s="292"/>
      <c r="B804" s="295"/>
      <c r="C804" s="296"/>
      <c r="D804" s="298"/>
      <c r="E804" s="173" t="s">
        <v>1054</v>
      </c>
    </row>
    <row r="805" spans="1:5" x14ac:dyDescent="0.25">
      <c r="A805" s="299" t="s">
        <v>1451</v>
      </c>
      <c r="B805" s="301"/>
      <c r="C805" s="302"/>
      <c r="D805" s="305" t="s">
        <v>41</v>
      </c>
      <c r="E805" s="170" t="s">
        <v>1053</v>
      </c>
    </row>
    <row r="806" spans="1:5" x14ac:dyDescent="0.25">
      <c r="A806" s="300"/>
      <c r="B806" s="303"/>
      <c r="C806" s="304"/>
      <c r="D806" s="306"/>
      <c r="E806" s="171" t="s">
        <v>1054</v>
      </c>
    </row>
    <row r="807" spans="1:5" x14ac:dyDescent="0.25">
      <c r="A807" s="291" t="s">
        <v>1452</v>
      </c>
      <c r="B807" s="293"/>
      <c r="C807" s="294"/>
      <c r="D807" s="297" t="s">
        <v>41</v>
      </c>
      <c r="E807" s="172" t="s">
        <v>1053</v>
      </c>
    </row>
    <row r="808" spans="1:5" x14ac:dyDescent="0.25">
      <c r="A808" s="292"/>
      <c r="B808" s="295"/>
      <c r="C808" s="296"/>
      <c r="D808" s="298"/>
      <c r="E808" s="173" t="s">
        <v>1054</v>
      </c>
    </row>
    <row r="809" spans="1:5" x14ac:dyDescent="0.25">
      <c r="A809" s="299" t="s">
        <v>1453</v>
      </c>
      <c r="B809" s="301"/>
      <c r="C809" s="302"/>
      <c r="D809" s="305" t="s">
        <v>41</v>
      </c>
      <c r="E809" s="170" t="s">
        <v>1053</v>
      </c>
    </row>
    <row r="810" spans="1:5" x14ac:dyDescent="0.25">
      <c r="A810" s="300"/>
      <c r="B810" s="303"/>
      <c r="C810" s="304"/>
      <c r="D810" s="306"/>
      <c r="E810" s="171" t="s">
        <v>1054</v>
      </c>
    </row>
    <row r="811" spans="1:5" x14ac:dyDescent="0.25">
      <c r="A811" s="291" t="s">
        <v>1454</v>
      </c>
      <c r="B811" s="293"/>
      <c r="C811" s="294"/>
      <c r="D811" s="297" t="s">
        <v>41</v>
      </c>
      <c r="E811" s="172" t="s">
        <v>1053</v>
      </c>
    </row>
    <row r="812" spans="1:5" x14ac:dyDescent="0.25">
      <c r="A812" s="292"/>
      <c r="B812" s="295"/>
      <c r="C812" s="296"/>
      <c r="D812" s="298"/>
      <c r="E812" s="173" t="s">
        <v>1054</v>
      </c>
    </row>
    <row r="813" spans="1:5" x14ac:dyDescent="0.25">
      <c r="A813" s="299" t="s">
        <v>1455</v>
      </c>
      <c r="B813" s="301"/>
      <c r="C813" s="302"/>
      <c r="D813" s="305" t="s">
        <v>41</v>
      </c>
      <c r="E813" s="170" t="s">
        <v>1053</v>
      </c>
    </row>
    <row r="814" spans="1:5" x14ac:dyDescent="0.25">
      <c r="A814" s="300"/>
      <c r="B814" s="303"/>
      <c r="C814" s="304"/>
      <c r="D814" s="306"/>
      <c r="E814" s="171" t="s">
        <v>1054</v>
      </c>
    </row>
    <row r="815" spans="1:5" x14ac:dyDescent="0.25">
      <c r="A815" s="291" t="s">
        <v>1456</v>
      </c>
      <c r="B815" s="293"/>
      <c r="C815" s="294"/>
      <c r="D815" s="297" t="s">
        <v>41</v>
      </c>
      <c r="E815" s="172" t="s">
        <v>1053</v>
      </c>
    </row>
    <row r="816" spans="1:5" x14ac:dyDescent="0.25">
      <c r="A816" s="292"/>
      <c r="B816" s="295"/>
      <c r="C816" s="296"/>
      <c r="D816" s="298"/>
      <c r="E816" s="173" t="s">
        <v>1054</v>
      </c>
    </row>
    <row r="817" spans="1:5" x14ac:dyDescent="0.25">
      <c r="A817" s="299" t="s">
        <v>1457</v>
      </c>
      <c r="B817" s="301"/>
      <c r="C817" s="302"/>
      <c r="D817" s="305" t="s">
        <v>41</v>
      </c>
      <c r="E817" s="170" t="s">
        <v>1053</v>
      </c>
    </row>
    <row r="818" spans="1:5" x14ac:dyDescent="0.25">
      <c r="A818" s="300"/>
      <c r="B818" s="303"/>
      <c r="C818" s="304"/>
      <c r="D818" s="306"/>
      <c r="E818" s="171" t="s">
        <v>1054</v>
      </c>
    </row>
    <row r="819" spans="1:5" x14ac:dyDescent="0.25">
      <c r="A819" s="291" t="s">
        <v>1458</v>
      </c>
      <c r="B819" s="293"/>
      <c r="C819" s="294"/>
      <c r="D819" s="297" t="s">
        <v>41</v>
      </c>
      <c r="E819" s="172" t="s">
        <v>1053</v>
      </c>
    </row>
    <row r="820" spans="1:5" x14ac:dyDescent="0.25">
      <c r="A820" s="292"/>
      <c r="B820" s="295"/>
      <c r="C820" s="296"/>
      <c r="D820" s="298"/>
      <c r="E820" s="173" t="s">
        <v>1054</v>
      </c>
    </row>
    <row r="821" spans="1:5" x14ac:dyDescent="0.25">
      <c r="A821" s="299" t="s">
        <v>1459</v>
      </c>
      <c r="B821" s="301"/>
      <c r="C821" s="302"/>
      <c r="D821" s="305" t="s">
        <v>41</v>
      </c>
      <c r="E821" s="170" t="s">
        <v>1053</v>
      </c>
    </row>
    <row r="822" spans="1:5" x14ac:dyDescent="0.25">
      <c r="A822" s="300"/>
      <c r="B822" s="303"/>
      <c r="C822" s="304"/>
      <c r="D822" s="306"/>
      <c r="E822" s="171" t="s">
        <v>1054</v>
      </c>
    </row>
    <row r="823" spans="1:5" x14ac:dyDescent="0.25">
      <c r="A823" s="291" t="s">
        <v>1460</v>
      </c>
      <c r="B823" s="293"/>
      <c r="C823" s="294"/>
      <c r="D823" s="297" t="s">
        <v>41</v>
      </c>
      <c r="E823" s="172" t="s">
        <v>1053</v>
      </c>
    </row>
    <row r="824" spans="1:5" x14ac:dyDescent="0.25">
      <c r="A824" s="292"/>
      <c r="B824" s="295"/>
      <c r="C824" s="296"/>
      <c r="D824" s="298"/>
      <c r="E824" s="173" t="s">
        <v>1054</v>
      </c>
    </row>
    <row r="825" spans="1:5" x14ac:dyDescent="0.25">
      <c r="A825" s="299" t="s">
        <v>1461</v>
      </c>
      <c r="B825" s="301"/>
      <c r="C825" s="302"/>
      <c r="D825" s="305" t="s">
        <v>41</v>
      </c>
      <c r="E825" s="170" t="s">
        <v>1053</v>
      </c>
    </row>
    <row r="826" spans="1:5" x14ac:dyDescent="0.25">
      <c r="A826" s="300"/>
      <c r="B826" s="303"/>
      <c r="C826" s="304"/>
      <c r="D826" s="306"/>
      <c r="E826" s="171" t="s">
        <v>1054</v>
      </c>
    </row>
    <row r="827" spans="1:5" x14ac:dyDescent="0.25">
      <c r="A827" s="291" t="s">
        <v>1462</v>
      </c>
      <c r="B827" s="293" t="s">
        <v>1463</v>
      </c>
      <c r="C827" s="294"/>
      <c r="D827" s="297" t="s">
        <v>41</v>
      </c>
      <c r="E827" s="172" t="s">
        <v>1053</v>
      </c>
    </row>
    <row r="828" spans="1:5" x14ac:dyDescent="0.25">
      <c r="A828" s="292"/>
      <c r="B828" s="295"/>
      <c r="C828" s="296"/>
      <c r="D828" s="298"/>
      <c r="E828" s="173" t="s">
        <v>1054</v>
      </c>
    </row>
    <row r="829" spans="1:5" x14ac:dyDescent="0.25">
      <c r="A829" s="299" t="s">
        <v>1464</v>
      </c>
      <c r="B829" s="301" t="s">
        <v>1463</v>
      </c>
      <c r="C829" s="302"/>
      <c r="D829" s="305" t="s">
        <v>41</v>
      </c>
      <c r="E829" s="170" t="s">
        <v>1053</v>
      </c>
    </row>
    <row r="830" spans="1:5" x14ac:dyDescent="0.25">
      <c r="A830" s="300"/>
      <c r="B830" s="303"/>
      <c r="C830" s="304"/>
      <c r="D830" s="306"/>
      <c r="E830" s="171" t="s">
        <v>1054</v>
      </c>
    </row>
    <row r="831" spans="1:5" x14ac:dyDescent="0.25">
      <c r="A831" s="291" t="s">
        <v>1465</v>
      </c>
      <c r="B831" s="293" t="s">
        <v>1463</v>
      </c>
      <c r="C831" s="294"/>
      <c r="D831" s="297" t="s">
        <v>41</v>
      </c>
      <c r="E831" s="172" t="s">
        <v>1053</v>
      </c>
    </row>
    <row r="832" spans="1:5" x14ac:dyDescent="0.25">
      <c r="A832" s="292"/>
      <c r="B832" s="295"/>
      <c r="C832" s="296"/>
      <c r="D832" s="298"/>
      <c r="E832" s="173" t="s">
        <v>1054</v>
      </c>
    </row>
    <row r="833" spans="1:5" x14ac:dyDescent="0.25">
      <c r="A833" s="299" t="s">
        <v>1466</v>
      </c>
      <c r="B833" s="301" t="s">
        <v>1463</v>
      </c>
      <c r="C833" s="302"/>
      <c r="D833" s="305" t="s">
        <v>41</v>
      </c>
      <c r="E833" s="170" t="s">
        <v>1053</v>
      </c>
    </row>
    <row r="834" spans="1:5" x14ac:dyDescent="0.25">
      <c r="A834" s="300"/>
      <c r="B834" s="303"/>
      <c r="C834" s="304"/>
      <c r="D834" s="306"/>
      <c r="E834" s="171" t="s">
        <v>1054</v>
      </c>
    </row>
    <row r="835" spans="1:5" x14ac:dyDescent="0.25">
      <c r="A835" s="291" t="s">
        <v>1467</v>
      </c>
      <c r="B835" s="293" t="s">
        <v>1463</v>
      </c>
      <c r="C835" s="294"/>
      <c r="D835" s="297" t="s">
        <v>41</v>
      </c>
      <c r="E835" s="172" t="s">
        <v>1053</v>
      </c>
    </row>
    <row r="836" spans="1:5" x14ac:dyDescent="0.25">
      <c r="A836" s="292"/>
      <c r="B836" s="295"/>
      <c r="C836" s="296"/>
      <c r="D836" s="298"/>
      <c r="E836" s="173" t="s">
        <v>1054</v>
      </c>
    </row>
    <row r="837" spans="1:5" x14ac:dyDescent="0.25">
      <c r="A837" s="299" t="s">
        <v>1468</v>
      </c>
      <c r="B837" s="301" t="s">
        <v>1463</v>
      </c>
      <c r="C837" s="302"/>
      <c r="D837" s="305" t="s">
        <v>41</v>
      </c>
      <c r="E837" s="170" t="s">
        <v>1053</v>
      </c>
    </row>
    <row r="838" spans="1:5" x14ac:dyDescent="0.25">
      <c r="A838" s="300"/>
      <c r="B838" s="303"/>
      <c r="C838" s="304"/>
      <c r="D838" s="306"/>
      <c r="E838" s="171" t="s">
        <v>1054</v>
      </c>
    </row>
    <row r="839" spans="1:5" x14ac:dyDescent="0.25">
      <c r="A839" s="291" t="s">
        <v>1469</v>
      </c>
      <c r="B839" s="293" t="s">
        <v>1463</v>
      </c>
      <c r="C839" s="294"/>
      <c r="D839" s="297" t="s">
        <v>41</v>
      </c>
      <c r="E839" s="172" t="s">
        <v>1053</v>
      </c>
    </row>
    <row r="840" spans="1:5" x14ac:dyDescent="0.25">
      <c r="A840" s="292"/>
      <c r="B840" s="295"/>
      <c r="C840" s="296"/>
      <c r="D840" s="298"/>
      <c r="E840" s="173" t="s">
        <v>1054</v>
      </c>
    </row>
    <row r="841" spans="1:5" x14ac:dyDescent="0.25">
      <c r="A841" s="299" t="s">
        <v>1470</v>
      </c>
      <c r="B841" s="301" t="s">
        <v>1463</v>
      </c>
      <c r="C841" s="302"/>
      <c r="D841" s="305" t="s">
        <v>41</v>
      </c>
      <c r="E841" s="170" t="s">
        <v>1053</v>
      </c>
    </row>
    <row r="842" spans="1:5" x14ac:dyDescent="0.25">
      <c r="A842" s="300"/>
      <c r="B842" s="303"/>
      <c r="C842" s="304"/>
      <c r="D842" s="306"/>
      <c r="E842" s="171" t="s">
        <v>1054</v>
      </c>
    </row>
    <row r="843" spans="1:5" x14ac:dyDescent="0.25">
      <c r="A843" s="291" t="s">
        <v>1471</v>
      </c>
      <c r="B843" s="293" t="s">
        <v>1463</v>
      </c>
      <c r="C843" s="294"/>
      <c r="D843" s="297" t="s">
        <v>41</v>
      </c>
      <c r="E843" s="172" t="s">
        <v>1053</v>
      </c>
    </row>
    <row r="844" spans="1:5" x14ac:dyDescent="0.25">
      <c r="A844" s="292"/>
      <c r="B844" s="295"/>
      <c r="C844" s="296"/>
      <c r="D844" s="298"/>
      <c r="E844" s="173" t="s">
        <v>1054</v>
      </c>
    </row>
    <row r="845" spans="1:5" x14ac:dyDescent="0.25">
      <c r="A845" s="299" t="s">
        <v>1472</v>
      </c>
      <c r="B845" s="301" t="s">
        <v>1463</v>
      </c>
      <c r="C845" s="302"/>
      <c r="D845" s="305" t="s">
        <v>41</v>
      </c>
      <c r="E845" s="170" t="s">
        <v>1053</v>
      </c>
    </row>
    <row r="846" spans="1:5" x14ac:dyDescent="0.25">
      <c r="A846" s="300"/>
      <c r="B846" s="303"/>
      <c r="C846" s="304"/>
      <c r="D846" s="306"/>
      <c r="E846" s="171" t="s">
        <v>1054</v>
      </c>
    </row>
    <row r="847" spans="1:5" x14ac:dyDescent="0.25">
      <c r="A847" s="291" t="s">
        <v>1473</v>
      </c>
      <c r="B847" s="293" t="s">
        <v>1463</v>
      </c>
      <c r="C847" s="294"/>
      <c r="D847" s="297" t="s">
        <v>41</v>
      </c>
      <c r="E847" s="172" t="s">
        <v>1053</v>
      </c>
    </row>
    <row r="848" spans="1:5" x14ac:dyDescent="0.25">
      <c r="A848" s="292"/>
      <c r="B848" s="295"/>
      <c r="C848" s="296"/>
      <c r="D848" s="298"/>
      <c r="E848" s="173" t="s">
        <v>1054</v>
      </c>
    </row>
    <row r="849" spans="1:5" x14ac:dyDescent="0.25">
      <c r="A849" s="299" t="s">
        <v>1474</v>
      </c>
      <c r="B849" s="301" t="s">
        <v>1463</v>
      </c>
      <c r="C849" s="302"/>
      <c r="D849" s="305" t="s">
        <v>41</v>
      </c>
      <c r="E849" s="170" t="s">
        <v>1053</v>
      </c>
    </row>
    <row r="850" spans="1:5" x14ac:dyDescent="0.25">
      <c r="A850" s="300"/>
      <c r="B850" s="303"/>
      <c r="C850" s="304"/>
      <c r="D850" s="306"/>
      <c r="E850" s="171" t="s">
        <v>1054</v>
      </c>
    </row>
    <row r="851" spans="1:5" x14ac:dyDescent="0.25">
      <c r="A851" s="291" t="s">
        <v>1172</v>
      </c>
      <c r="B851" s="293" t="s">
        <v>1463</v>
      </c>
      <c r="C851" s="294"/>
      <c r="D851" s="297" t="s">
        <v>41</v>
      </c>
      <c r="E851" s="172" t="s">
        <v>1053</v>
      </c>
    </row>
    <row r="852" spans="1:5" x14ac:dyDescent="0.25">
      <c r="A852" s="292"/>
      <c r="B852" s="295"/>
      <c r="C852" s="296"/>
      <c r="D852" s="298"/>
      <c r="E852" s="173" t="s">
        <v>1054</v>
      </c>
    </row>
    <row r="853" spans="1:5" x14ac:dyDescent="0.25">
      <c r="A853" s="299" t="s">
        <v>1475</v>
      </c>
      <c r="B853" s="301" t="s">
        <v>1463</v>
      </c>
      <c r="C853" s="302"/>
      <c r="D853" s="305" t="s">
        <v>41</v>
      </c>
      <c r="E853" s="170" t="s">
        <v>1053</v>
      </c>
    </row>
    <row r="854" spans="1:5" x14ac:dyDescent="0.25">
      <c r="A854" s="300"/>
      <c r="B854" s="303"/>
      <c r="C854" s="304"/>
      <c r="D854" s="306"/>
      <c r="E854" s="171" t="s">
        <v>1054</v>
      </c>
    </row>
    <row r="855" spans="1:5" x14ac:dyDescent="0.25">
      <c r="A855" s="291" t="s">
        <v>1476</v>
      </c>
      <c r="B855" s="293" t="s">
        <v>1463</v>
      </c>
      <c r="C855" s="294"/>
      <c r="D855" s="297" t="s">
        <v>41</v>
      </c>
      <c r="E855" s="172" t="s">
        <v>1053</v>
      </c>
    </row>
    <row r="856" spans="1:5" x14ac:dyDescent="0.25">
      <c r="A856" s="292"/>
      <c r="B856" s="295"/>
      <c r="C856" s="296"/>
      <c r="D856" s="298"/>
      <c r="E856" s="173" t="s">
        <v>1054</v>
      </c>
    </row>
    <row r="857" spans="1:5" x14ac:dyDescent="0.25">
      <c r="A857" s="299" t="s">
        <v>1477</v>
      </c>
      <c r="B857" s="301" t="s">
        <v>1463</v>
      </c>
      <c r="C857" s="302"/>
      <c r="D857" s="305" t="s">
        <v>41</v>
      </c>
      <c r="E857" s="170" t="s">
        <v>1053</v>
      </c>
    </row>
    <row r="858" spans="1:5" x14ac:dyDescent="0.25">
      <c r="A858" s="300"/>
      <c r="B858" s="303"/>
      <c r="C858" s="304"/>
      <c r="D858" s="306"/>
      <c r="E858" s="171" t="s">
        <v>1054</v>
      </c>
    </row>
    <row r="859" spans="1:5" x14ac:dyDescent="0.25">
      <c r="A859" s="291" t="s">
        <v>1478</v>
      </c>
      <c r="B859" s="293" t="s">
        <v>1463</v>
      </c>
      <c r="C859" s="294"/>
      <c r="D859" s="297" t="s">
        <v>41</v>
      </c>
      <c r="E859" s="172" t="s">
        <v>1053</v>
      </c>
    </row>
    <row r="860" spans="1:5" x14ac:dyDescent="0.25">
      <c r="A860" s="292"/>
      <c r="B860" s="295"/>
      <c r="C860" s="296"/>
      <c r="D860" s="298"/>
      <c r="E860" s="173" t="s">
        <v>1054</v>
      </c>
    </row>
    <row r="861" spans="1:5" x14ac:dyDescent="0.25">
      <c r="A861" s="299" t="s">
        <v>1479</v>
      </c>
      <c r="B861" s="301" t="s">
        <v>1463</v>
      </c>
      <c r="C861" s="302"/>
      <c r="D861" s="305" t="s">
        <v>41</v>
      </c>
      <c r="E861" s="170" t="s">
        <v>1053</v>
      </c>
    </row>
    <row r="862" spans="1:5" x14ac:dyDescent="0.25">
      <c r="A862" s="300"/>
      <c r="B862" s="303"/>
      <c r="C862" s="304"/>
      <c r="D862" s="306"/>
      <c r="E862" s="171" t="s">
        <v>1054</v>
      </c>
    </row>
    <row r="863" spans="1:5" x14ac:dyDescent="0.25">
      <c r="A863" s="291" t="s">
        <v>1480</v>
      </c>
      <c r="B863" s="293" t="s">
        <v>1463</v>
      </c>
      <c r="C863" s="294"/>
      <c r="D863" s="297" t="s">
        <v>41</v>
      </c>
      <c r="E863" s="172" t="s">
        <v>1053</v>
      </c>
    </row>
    <row r="864" spans="1:5" x14ac:dyDescent="0.25">
      <c r="A864" s="292"/>
      <c r="B864" s="295"/>
      <c r="C864" s="296"/>
      <c r="D864" s="298"/>
      <c r="E864" s="173" t="s">
        <v>1054</v>
      </c>
    </row>
    <row r="865" spans="1:5" x14ac:dyDescent="0.25">
      <c r="A865" s="299" t="s">
        <v>1481</v>
      </c>
      <c r="B865" s="301" t="s">
        <v>1463</v>
      </c>
      <c r="C865" s="302"/>
      <c r="D865" s="305" t="s">
        <v>41</v>
      </c>
      <c r="E865" s="170" t="s">
        <v>1053</v>
      </c>
    </row>
    <row r="866" spans="1:5" x14ac:dyDescent="0.25">
      <c r="A866" s="300"/>
      <c r="B866" s="303"/>
      <c r="C866" s="304"/>
      <c r="D866" s="306"/>
      <c r="E866" s="171" t="s">
        <v>1054</v>
      </c>
    </row>
    <row r="867" spans="1:5" x14ac:dyDescent="0.25">
      <c r="A867" s="291" t="s">
        <v>1482</v>
      </c>
      <c r="B867" s="293" t="s">
        <v>1463</v>
      </c>
      <c r="C867" s="294"/>
      <c r="D867" s="297" t="s">
        <v>41</v>
      </c>
      <c r="E867" s="172" t="s">
        <v>1053</v>
      </c>
    </row>
    <row r="868" spans="1:5" x14ac:dyDescent="0.25">
      <c r="A868" s="292"/>
      <c r="B868" s="295"/>
      <c r="C868" s="296"/>
      <c r="D868" s="298"/>
      <c r="E868" s="173" t="s">
        <v>1054</v>
      </c>
    </row>
    <row r="869" spans="1:5" x14ac:dyDescent="0.25">
      <c r="A869" s="299" t="s">
        <v>1483</v>
      </c>
      <c r="B869" s="301" t="s">
        <v>1463</v>
      </c>
      <c r="C869" s="302"/>
      <c r="D869" s="305" t="s">
        <v>41</v>
      </c>
      <c r="E869" s="170" t="s">
        <v>1053</v>
      </c>
    </row>
    <row r="870" spans="1:5" x14ac:dyDescent="0.25">
      <c r="A870" s="300"/>
      <c r="B870" s="303"/>
      <c r="C870" s="304"/>
      <c r="D870" s="306"/>
      <c r="E870" s="171" t="s">
        <v>1054</v>
      </c>
    </row>
    <row r="871" spans="1:5" x14ac:dyDescent="0.25">
      <c r="A871" s="291" t="s">
        <v>1484</v>
      </c>
      <c r="B871" s="293" t="s">
        <v>1485</v>
      </c>
      <c r="C871" s="294"/>
      <c r="D871" s="297" t="s">
        <v>41</v>
      </c>
      <c r="E871" s="172" t="s">
        <v>1053</v>
      </c>
    </row>
    <row r="872" spans="1:5" x14ac:dyDescent="0.25">
      <c r="A872" s="292"/>
      <c r="B872" s="295"/>
      <c r="C872" s="296"/>
      <c r="D872" s="298"/>
      <c r="E872" s="173" t="s">
        <v>1054</v>
      </c>
    </row>
    <row r="873" spans="1:5" x14ac:dyDescent="0.25">
      <c r="A873" s="299" t="s">
        <v>1486</v>
      </c>
      <c r="B873" s="301" t="s">
        <v>1485</v>
      </c>
      <c r="C873" s="302"/>
      <c r="D873" s="305" t="s">
        <v>41</v>
      </c>
      <c r="E873" s="170" t="s">
        <v>1053</v>
      </c>
    </row>
    <row r="874" spans="1:5" x14ac:dyDescent="0.25">
      <c r="A874" s="300"/>
      <c r="B874" s="303"/>
      <c r="C874" s="304"/>
      <c r="D874" s="306"/>
      <c r="E874" s="171" t="s">
        <v>1054</v>
      </c>
    </row>
    <row r="875" spans="1:5" x14ac:dyDescent="0.25">
      <c r="A875" s="291" t="s">
        <v>1487</v>
      </c>
      <c r="B875" s="293" t="s">
        <v>1485</v>
      </c>
      <c r="C875" s="294"/>
      <c r="D875" s="297" t="s">
        <v>41</v>
      </c>
      <c r="E875" s="172" t="s">
        <v>1053</v>
      </c>
    </row>
    <row r="876" spans="1:5" x14ac:dyDescent="0.25">
      <c r="A876" s="292"/>
      <c r="B876" s="295"/>
      <c r="C876" s="296"/>
      <c r="D876" s="298"/>
      <c r="E876" s="173" t="s">
        <v>1054</v>
      </c>
    </row>
    <row r="877" spans="1:5" x14ac:dyDescent="0.25">
      <c r="A877" s="299" t="s">
        <v>1488</v>
      </c>
      <c r="B877" s="301" t="s">
        <v>1485</v>
      </c>
      <c r="C877" s="302"/>
      <c r="D877" s="305" t="s">
        <v>41</v>
      </c>
      <c r="E877" s="170" t="s">
        <v>1053</v>
      </c>
    </row>
    <row r="878" spans="1:5" x14ac:dyDescent="0.25">
      <c r="A878" s="300"/>
      <c r="B878" s="303"/>
      <c r="C878" s="304"/>
      <c r="D878" s="306"/>
      <c r="E878" s="171" t="s">
        <v>1054</v>
      </c>
    </row>
    <row r="879" spans="1:5" x14ac:dyDescent="0.25">
      <c r="A879" s="291" t="s">
        <v>1489</v>
      </c>
      <c r="B879" s="293" t="s">
        <v>1485</v>
      </c>
      <c r="C879" s="294"/>
      <c r="D879" s="297" t="s">
        <v>41</v>
      </c>
      <c r="E879" s="172" t="s">
        <v>1053</v>
      </c>
    </row>
    <row r="880" spans="1:5" x14ac:dyDescent="0.25">
      <c r="A880" s="292"/>
      <c r="B880" s="295"/>
      <c r="C880" s="296"/>
      <c r="D880" s="298"/>
      <c r="E880" s="173" t="s">
        <v>1054</v>
      </c>
    </row>
    <row r="881" spans="1:5" x14ac:dyDescent="0.25">
      <c r="A881" s="299" t="s">
        <v>1490</v>
      </c>
      <c r="B881" s="301" t="s">
        <v>1491</v>
      </c>
      <c r="C881" s="302"/>
      <c r="D881" s="305" t="s">
        <v>41</v>
      </c>
      <c r="E881" s="170" t="s">
        <v>1053</v>
      </c>
    </row>
    <row r="882" spans="1:5" x14ac:dyDescent="0.25">
      <c r="A882" s="300"/>
      <c r="B882" s="303"/>
      <c r="C882" s="304"/>
      <c r="D882" s="306"/>
      <c r="E882" s="171" t="s">
        <v>1054</v>
      </c>
    </row>
    <row r="883" spans="1:5" x14ac:dyDescent="0.25">
      <c r="A883" s="291" t="s">
        <v>1492</v>
      </c>
      <c r="B883" s="293" t="s">
        <v>1491</v>
      </c>
      <c r="C883" s="294"/>
      <c r="D883" s="297" t="s">
        <v>41</v>
      </c>
      <c r="E883" s="172" t="s">
        <v>1053</v>
      </c>
    </row>
    <row r="884" spans="1:5" x14ac:dyDescent="0.25">
      <c r="A884" s="292"/>
      <c r="B884" s="295"/>
      <c r="C884" s="296"/>
      <c r="D884" s="298"/>
      <c r="E884" s="173" t="s">
        <v>1054</v>
      </c>
    </row>
    <row r="885" spans="1:5" x14ac:dyDescent="0.25">
      <c r="A885" s="299" t="s">
        <v>1493</v>
      </c>
      <c r="B885" s="301" t="s">
        <v>1491</v>
      </c>
      <c r="C885" s="302"/>
      <c r="D885" s="305" t="s">
        <v>41</v>
      </c>
      <c r="E885" s="170" t="s">
        <v>1053</v>
      </c>
    </row>
    <row r="886" spans="1:5" x14ac:dyDescent="0.25">
      <c r="A886" s="300"/>
      <c r="B886" s="303"/>
      <c r="C886" s="304"/>
      <c r="D886" s="306"/>
      <c r="E886" s="171" t="s">
        <v>1054</v>
      </c>
    </row>
    <row r="887" spans="1:5" x14ac:dyDescent="0.25">
      <c r="A887" s="291" t="s">
        <v>1494</v>
      </c>
      <c r="B887" s="293" t="s">
        <v>1491</v>
      </c>
      <c r="C887" s="294"/>
      <c r="D887" s="297" t="s">
        <v>41</v>
      </c>
      <c r="E887" s="172" t="s">
        <v>1053</v>
      </c>
    </row>
    <row r="888" spans="1:5" x14ac:dyDescent="0.25">
      <c r="A888" s="292"/>
      <c r="B888" s="295"/>
      <c r="C888" s="296"/>
      <c r="D888" s="298"/>
      <c r="E888" s="173" t="s">
        <v>1054</v>
      </c>
    </row>
    <row r="889" spans="1:5" x14ac:dyDescent="0.25">
      <c r="A889" s="299" t="s">
        <v>1495</v>
      </c>
      <c r="B889" s="301" t="s">
        <v>1496</v>
      </c>
      <c r="C889" s="302"/>
      <c r="D889" s="305" t="s">
        <v>41</v>
      </c>
      <c r="E889" s="170" t="s">
        <v>1053</v>
      </c>
    </row>
    <row r="890" spans="1:5" x14ac:dyDescent="0.25">
      <c r="A890" s="300"/>
      <c r="B890" s="303"/>
      <c r="C890" s="304"/>
      <c r="D890" s="306"/>
      <c r="E890" s="171" t="s">
        <v>1054</v>
      </c>
    </row>
    <row r="891" spans="1:5" x14ac:dyDescent="0.25">
      <c r="A891" s="291" t="s">
        <v>1497</v>
      </c>
      <c r="B891" s="293" t="s">
        <v>1496</v>
      </c>
      <c r="C891" s="294"/>
      <c r="D891" s="297" t="s">
        <v>41</v>
      </c>
      <c r="E891" s="172" t="s">
        <v>1053</v>
      </c>
    </row>
    <row r="892" spans="1:5" x14ac:dyDescent="0.25">
      <c r="A892" s="292"/>
      <c r="B892" s="295"/>
      <c r="C892" s="296"/>
      <c r="D892" s="298"/>
      <c r="E892" s="173" t="s">
        <v>1054</v>
      </c>
    </row>
    <row r="893" spans="1:5" x14ac:dyDescent="0.25">
      <c r="A893" s="299" t="s">
        <v>1498</v>
      </c>
      <c r="B893" s="301" t="s">
        <v>1496</v>
      </c>
      <c r="C893" s="302"/>
      <c r="D893" s="305" t="s">
        <v>41</v>
      </c>
      <c r="E893" s="170" t="s">
        <v>1053</v>
      </c>
    </row>
    <row r="894" spans="1:5" x14ac:dyDescent="0.25">
      <c r="A894" s="300"/>
      <c r="B894" s="303"/>
      <c r="C894" s="304"/>
      <c r="D894" s="306"/>
      <c r="E894" s="171" t="s">
        <v>1054</v>
      </c>
    </row>
    <row r="895" spans="1:5" x14ac:dyDescent="0.25">
      <c r="A895" s="291" t="s">
        <v>1499</v>
      </c>
      <c r="B895" s="293" t="s">
        <v>1496</v>
      </c>
      <c r="C895" s="294"/>
      <c r="D895" s="297" t="s">
        <v>41</v>
      </c>
      <c r="E895" s="172" t="s">
        <v>1053</v>
      </c>
    </row>
    <row r="896" spans="1:5" x14ac:dyDescent="0.25">
      <c r="A896" s="292"/>
      <c r="B896" s="295"/>
      <c r="C896" s="296"/>
      <c r="D896" s="298"/>
      <c r="E896" s="173" t="s">
        <v>1054</v>
      </c>
    </row>
    <row r="897" spans="1:5" x14ac:dyDescent="0.25">
      <c r="A897" s="299" t="s">
        <v>1500</v>
      </c>
      <c r="B897" s="301" t="s">
        <v>1496</v>
      </c>
      <c r="C897" s="302"/>
      <c r="D897" s="305" t="s">
        <v>41</v>
      </c>
      <c r="E897" s="170" t="s">
        <v>1053</v>
      </c>
    </row>
    <row r="898" spans="1:5" x14ac:dyDescent="0.25">
      <c r="A898" s="300"/>
      <c r="B898" s="303"/>
      <c r="C898" s="304"/>
      <c r="D898" s="306"/>
      <c r="E898" s="171" t="s">
        <v>1054</v>
      </c>
    </row>
    <row r="899" spans="1:5" x14ac:dyDescent="0.25">
      <c r="A899" s="291" t="s">
        <v>1501</v>
      </c>
      <c r="B899" s="293" t="s">
        <v>1496</v>
      </c>
      <c r="C899" s="294"/>
      <c r="D899" s="297" t="s">
        <v>41</v>
      </c>
      <c r="E899" s="172" t="s">
        <v>1053</v>
      </c>
    </row>
    <row r="900" spans="1:5" x14ac:dyDescent="0.25">
      <c r="A900" s="292"/>
      <c r="B900" s="295"/>
      <c r="C900" s="296"/>
      <c r="D900" s="298"/>
      <c r="E900" s="173" t="s">
        <v>1054</v>
      </c>
    </row>
    <row r="901" spans="1:5" x14ac:dyDescent="0.25">
      <c r="A901" s="299" t="s">
        <v>1502</v>
      </c>
      <c r="B901" s="301" t="s">
        <v>1496</v>
      </c>
      <c r="C901" s="302"/>
      <c r="D901" s="305" t="s">
        <v>41</v>
      </c>
      <c r="E901" s="170" t="s">
        <v>1053</v>
      </c>
    </row>
    <row r="902" spans="1:5" x14ac:dyDescent="0.25">
      <c r="A902" s="300"/>
      <c r="B902" s="303"/>
      <c r="C902" s="304"/>
      <c r="D902" s="306"/>
      <c r="E902" s="171" t="s">
        <v>1054</v>
      </c>
    </row>
    <row r="903" spans="1:5" x14ac:dyDescent="0.25">
      <c r="A903" s="291" t="s">
        <v>1162</v>
      </c>
      <c r="B903" s="293" t="s">
        <v>1496</v>
      </c>
      <c r="C903" s="294"/>
      <c r="D903" s="297" t="s">
        <v>41</v>
      </c>
      <c r="E903" s="172" t="s">
        <v>1053</v>
      </c>
    </row>
    <row r="904" spans="1:5" x14ac:dyDescent="0.25">
      <c r="A904" s="292"/>
      <c r="B904" s="295"/>
      <c r="C904" s="296"/>
      <c r="D904" s="298"/>
      <c r="E904" s="173" t="s">
        <v>1054</v>
      </c>
    </row>
    <row r="905" spans="1:5" x14ac:dyDescent="0.25">
      <c r="A905" s="299" t="s">
        <v>1503</v>
      </c>
      <c r="B905" s="301" t="s">
        <v>1496</v>
      </c>
      <c r="C905" s="302"/>
      <c r="D905" s="305" t="s">
        <v>41</v>
      </c>
      <c r="E905" s="170" t="s">
        <v>1053</v>
      </c>
    </row>
    <row r="906" spans="1:5" x14ac:dyDescent="0.25">
      <c r="A906" s="300"/>
      <c r="B906" s="303"/>
      <c r="C906" s="304"/>
      <c r="D906" s="306"/>
      <c r="E906" s="171" t="s">
        <v>1054</v>
      </c>
    </row>
    <row r="907" spans="1:5" x14ac:dyDescent="0.25">
      <c r="A907" s="291" t="s">
        <v>1504</v>
      </c>
      <c r="B907" s="293" t="s">
        <v>1496</v>
      </c>
      <c r="C907" s="294"/>
      <c r="D907" s="297" t="s">
        <v>41</v>
      </c>
      <c r="E907" s="172" t="s">
        <v>1053</v>
      </c>
    </row>
    <row r="908" spans="1:5" x14ac:dyDescent="0.25">
      <c r="A908" s="292"/>
      <c r="B908" s="295"/>
      <c r="C908" s="296"/>
      <c r="D908" s="298"/>
      <c r="E908" s="173" t="s">
        <v>1054</v>
      </c>
    </row>
    <row r="909" spans="1:5" x14ac:dyDescent="0.25">
      <c r="A909" s="299" t="s">
        <v>1505</v>
      </c>
      <c r="B909" s="301" t="s">
        <v>1496</v>
      </c>
      <c r="C909" s="302"/>
      <c r="D909" s="305" t="s">
        <v>41</v>
      </c>
      <c r="E909" s="170" t="s">
        <v>1053</v>
      </c>
    </row>
    <row r="910" spans="1:5" x14ac:dyDescent="0.25">
      <c r="A910" s="300"/>
      <c r="B910" s="303"/>
      <c r="C910" s="304"/>
      <c r="D910" s="306"/>
      <c r="E910" s="171" t="s">
        <v>1054</v>
      </c>
    </row>
    <row r="911" spans="1:5" x14ac:dyDescent="0.25">
      <c r="A911" s="291" t="s">
        <v>1474</v>
      </c>
      <c r="B911" s="293" t="s">
        <v>1496</v>
      </c>
      <c r="C911" s="294"/>
      <c r="D911" s="297" t="s">
        <v>41</v>
      </c>
      <c r="E911" s="172" t="s">
        <v>1053</v>
      </c>
    </row>
    <row r="912" spans="1:5" x14ac:dyDescent="0.25">
      <c r="A912" s="292"/>
      <c r="B912" s="295"/>
      <c r="C912" s="296"/>
      <c r="D912" s="298"/>
      <c r="E912" s="173" t="s">
        <v>1054</v>
      </c>
    </row>
    <row r="913" spans="1:5" x14ac:dyDescent="0.25">
      <c r="A913" s="299" t="s">
        <v>1506</v>
      </c>
      <c r="B913" s="301" t="s">
        <v>1507</v>
      </c>
      <c r="C913" s="302"/>
      <c r="D913" s="305" t="s">
        <v>41</v>
      </c>
      <c r="E913" s="170" t="s">
        <v>1053</v>
      </c>
    </row>
    <row r="914" spans="1:5" x14ac:dyDescent="0.25">
      <c r="A914" s="300"/>
      <c r="B914" s="303"/>
      <c r="C914" s="304"/>
      <c r="D914" s="306"/>
      <c r="E914" s="171" t="s">
        <v>1054</v>
      </c>
    </row>
    <row r="915" spans="1:5" x14ac:dyDescent="0.25">
      <c r="A915" s="291" t="s">
        <v>1508</v>
      </c>
      <c r="B915" s="293" t="s">
        <v>1507</v>
      </c>
      <c r="C915" s="294"/>
      <c r="D915" s="297" t="s">
        <v>41</v>
      </c>
      <c r="E915" s="172" t="s">
        <v>1053</v>
      </c>
    </row>
    <row r="916" spans="1:5" x14ac:dyDescent="0.25">
      <c r="A916" s="292"/>
      <c r="B916" s="295"/>
      <c r="C916" s="296"/>
      <c r="D916" s="298"/>
      <c r="E916" s="173" t="s">
        <v>1054</v>
      </c>
    </row>
    <row r="917" spans="1:5" x14ac:dyDescent="0.25">
      <c r="A917" s="299" t="s">
        <v>1509</v>
      </c>
      <c r="B917" s="301" t="s">
        <v>1507</v>
      </c>
      <c r="C917" s="302"/>
      <c r="D917" s="305" t="s">
        <v>41</v>
      </c>
      <c r="E917" s="170" t="s">
        <v>1053</v>
      </c>
    </row>
    <row r="918" spans="1:5" x14ac:dyDescent="0.25">
      <c r="A918" s="300"/>
      <c r="B918" s="303"/>
      <c r="C918" s="304"/>
      <c r="D918" s="306"/>
      <c r="E918" s="171" t="s">
        <v>1054</v>
      </c>
    </row>
    <row r="919" spans="1:5" x14ac:dyDescent="0.25">
      <c r="A919" s="291" t="s">
        <v>1510</v>
      </c>
      <c r="B919" s="293" t="s">
        <v>1507</v>
      </c>
      <c r="C919" s="294"/>
      <c r="D919" s="297" t="s">
        <v>41</v>
      </c>
      <c r="E919" s="172" t="s">
        <v>1053</v>
      </c>
    </row>
    <row r="920" spans="1:5" x14ac:dyDescent="0.25">
      <c r="A920" s="292"/>
      <c r="B920" s="295"/>
      <c r="C920" s="296"/>
      <c r="D920" s="298"/>
      <c r="E920" s="173" t="s">
        <v>1054</v>
      </c>
    </row>
    <row r="921" spans="1:5" x14ac:dyDescent="0.25">
      <c r="A921" s="299" t="s">
        <v>1511</v>
      </c>
      <c r="B921" s="301" t="s">
        <v>1507</v>
      </c>
      <c r="C921" s="302"/>
      <c r="D921" s="305" t="s">
        <v>41</v>
      </c>
      <c r="E921" s="170" t="s">
        <v>1053</v>
      </c>
    </row>
    <row r="922" spans="1:5" x14ac:dyDescent="0.25">
      <c r="A922" s="300"/>
      <c r="B922" s="303"/>
      <c r="C922" s="304"/>
      <c r="D922" s="306"/>
      <c r="E922" s="171" t="s">
        <v>1054</v>
      </c>
    </row>
    <row r="923" spans="1:5" x14ac:dyDescent="0.25">
      <c r="A923" s="291" t="s">
        <v>1512</v>
      </c>
      <c r="B923" s="293" t="s">
        <v>1507</v>
      </c>
      <c r="C923" s="294"/>
      <c r="D923" s="297" t="s">
        <v>41</v>
      </c>
      <c r="E923" s="172" t="s">
        <v>1053</v>
      </c>
    </row>
    <row r="924" spans="1:5" x14ac:dyDescent="0.25">
      <c r="A924" s="292"/>
      <c r="B924" s="295"/>
      <c r="C924" s="296"/>
      <c r="D924" s="298"/>
      <c r="E924" s="173" t="s">
        <v>1054</v>
      </c>
    </row>
    <row r="925" spans="1:5" x14ac:dyDescent="0.25">
      <c r="A925" s="299" t="s">
        <v>1513</v>
      </c>
      <c r="B925" s="301" t="s">
        <v>1514</v>
      </c>
      <c r="C925" s="302"/>
      <c r="D925" s="305" t="s">
        <v>41</v>
      </c>
      <c r="E925" s="170" t="s">
        <v>1053</v>
      </c>
    </row>
    <row r="926" spans="1:5" x14ac:dyDescent="0.25">
      <c r="A926" s="300"/>
      <c r="B926" s="303"/>
      <c r="C926" s="304"/>
      <c r="D926" s="306"/>
      <c r="E926" s="171" t="s">
        <v>1054</v>
      </c>
    </row>
    <row r="927" spans="1:5" x14ac:dyDescent="0.25">
      <c r="A927" s="291" t="s">
        <v>1515</v>
      </c>
      <c r="B927" s="293" t="s">
        <v>1514</v>
      </c>
      <c r="C927" s="294"/>
      <c r="D927" s="297" t="s">
        <v>41</v>
      </c>
      <c r="E927" s="172" t="s">
        <v>1053</v>
      </c>
    </row>
    <row r="928" spans="1:5" x14ac:dyDescent="0.25">
      <c r="A928" s="292"/>
      <c r="B928" s="295"/>
      <c r="C928" s="296"/>
      <c r="D928" s="298"/>
      <c r="E928" s="173" t="s">
        <v>1054</v>
      </c>
    </row>
    <row r="929" spans="1:5" x14ac:dyDescent="0.25">
      <c r="A929" s="299" t="s">
        <v>1516</v>
      </c>
      <c r="B929" s="301" t="s">
        <v>1514</v>
      </c>
      <c r="C929" s="302"/>
      <c r="D929" s="305" t="s">
        <v>41</v>
      </c>
      <c r="E929" s="170" t="s">
        <v>1053</v>
      </c>
    </row>
    <row r="930" spans="1:5" x14ac:dyDescent="0.25">
      <c r="A930" s="300"/>
      <c r="B930" s="303"/>
      <c r="C930" s="304"/>
      <c r="D930" s="306"/>
      <c r="E930" s="171" t="s">
        <v>1054</v>
      </c>
    </row>
    <row r="931" spans="1:5" x14ac:dyDescent="0.25">
      <c r="A931" s="291" t="s">
        <v>1517</v>
      </c>
      <c r="B931" s="293" t="s">
        <v>1514</v>
      </c>
      <c r="C931" s="294"/>
      <c r="D931" s="297" t="s">
        <v>41</v>
      </c>
      <c r="E931" s="172" t="s">
        <v>1053</v>
      </c>
    </row>
    <row r="932" spans="1:5" x14ac:dyDescent="0.25">
      <c r="A932" s="292"/>
      <c r="B932" s="295"/>
      <c r="C932" s="296"/>
      <c r="D932" s="298"/>
      <c r="E932" s="173" t="s">
        <v>1054</v>
      </c>
    </row>
    <row r="933" spans="1:5" x14ac:dyDescent="0.25">
      <c r="A933" s="299" t="s">
        <v>1518</v>
      </c>
      <c r="B933" s="301" t="s">
        <v>1514</v>
      </c>
      <c r="C933" s="302"/>
      <c r="D933" s="305" t="s">
        <v>41</v>
      </c>
      <c r="E933" s="170" t="s">
        <v>1053</v>
      </c>
    </row>
    <row r="934" spans="1:5" x14ac:dyDescent="0.25">
      <c r="A934" s="300"/>
      <c r="B934" s="303"/>
      <c r="C934" s="304"/>
      <c r="D934" s="306"/>
      <c r="E934" s="171" t="s">
        <v>1054</v>
      </c>
    </row>
    <row r="935" spans="1:5" x14ac:dyDescent="0.25">
      <c r="A935" s="291" t="s">
        <v>1519</v>
      </c>
      <c r="B935" s="293" t="s">
        <v>1514</v>
      </c>
      <c r="C935" s="294"/>
      <c r="D935" s="297" t="s">
        <v>41</v>
      </c>
      <c r="E935" s="172" t="s">
        <v>1053</v>
      </c>
    </row>
    <row r="936" spans="1:5" x14ac:dyDescent="0.25">
      <c r="A936" s="292"/>
      <c r="B936" s="295"/>
      <c r="C936" s="296"/>
      <c r="D936" s="298"/>
      <c r="E936" s="173" t="s">
        <v>1054</v>
      </c>
    </row>
    <row r="937" spans="1:5" x14ac:dyDescent="0.25">
      <c r="A937" s="299" t="s">
        <v>1520</v>
      </c>
      <c r="B937" s="301" t="s">
        <v>1514</v>
      </c>
      <c r="C937" s="302"/>
      <c r="D937" s="305" t="s">
        <v>41</v>
      </c>
      <c r="E937" s="170" t="s">
        <v>1053</v>
      </c>
    </row>
    <row r="938" spans="1:5" x14ac:dyDescent="0.25">
      <c r="A938" s="300"/>
      <c r="B938" s="303"/>
      <c r="C938" s="304"/>
      <c r="D938" s="306"/>
      <c r="E938" s="171" t="s">
        <v>1054</v>
      </c>
    </row>
    <row r="939" spans="1:5" x14ac:dyDescent="0.25">
      <c r="A939" s="291" t="s">
        <v>1521</v>
      </c>
      <c r="B939" s="293" t="s">
        <v>1514</v>
      </c>
      <c r="C939" s="294"/>
      <c r="D939" s="297" t="s">
        <v>41</v>
      </c>
      <c r="E939" s="172" t="s">
        <v>1053</v>
      </c>
    </row>
    <row r="940" spans="1:5" x14ac:dyDescent="0.25">
      <c r="A940" s="292"/>
      <c r="B940" s="295"/>
      <c r="C940" s="296"/>
      <c r="D940" s="298"/>
      <c r="E940" s="173" t="s">
        <v>1054</v>
      </c>
    </row>
    <row r="941" spans="1:5" x14ac:dyDescent="0.25">
      <c r="A941" s="299" t="s">
        <v>1172</v>
      </c>
      <c r="B941" s="301" t="s">
        <v>1522</v>
      </c>
      <c r="C941" s="302"/>
      <c r="D941" s="305" t="s">
        <v>41</v>
      </c>
      <c r="E941" s="170" t="s">
        <v>1053</v>
      </c>
    </row>
    <row r="942" spans="1:5" x14ac:dyDescent="0.25">
      <c r="A942" s="300"/>
      <c r="B942" s="303"/>
      <c r="C942" s="304"/>
      <c r="D942" s="306"/>
      <c r="E942" s="171" t="s">
        <v>1054</v>
      </c>
    </row>
    <row r="943" spans="1:5" x14ac:dyDescent="0.25">
      <c r="A943" s="291" t="s">
        <v>1523</v>
      </c>
      <c r="B943" s="293" t="s">
        <v>1522</v>
      </c>
      <c r="C943" s="294"/>
      <c r="D943" s="297" t="s">
        <v>41</v>
      </c>
      <c r="E943" s="172" t="s">
        <v>1053</v>
      </c>
    </row>
    <row r="944" spans="1:5" x14ac:dyDescent="0.25">
      <c r="A944" s="292"/>
      <c r="B944" s="295"/>
      <c r="C944" s="296"/>
      <c r="D944" s="298"/>
      <c r="E944" s="173" t="s">
        <v>1054</v>
      </c>
    </row>
    <row r="945" spans="1:5" x14ac:dyDescent="0.25">
      <c r="A945" s="299" t="s">
        <v>1524</v>
      </c>
      <c r="B945" s="301" t="s">
        <v>1522</v>
      </c>
      <c r="C945" s="302"/>
      <c r="D945" s="305" t="s">
        <v>41</v>
      </c>
      <c r="E945" s="170" t="s">
        <v>1053</v>
      </c>
    </row>
    <row r="946" spans="1:5" x14ac:dyDescent="0.25">
      <c r="A946" s="300"/>
      <c r="B946" s="303"/>
      <c r="C946" s="304"/>
      <c r="D946" s="306"/>
      <c r="E946" s="171" t="s">
        <v>1054</v>
      </c>
    </row>
    <row r="947" spans="1:5" x14ac:dyDescent="0.25">
      <c r="A947" s="291" t="s">
        <v>1525</v>
      </c>
      <c r="B947" s="293" t="s">
        <v>1526</v>
      </c>
      <c r="C947" s="294"/>
      <c r="D947" s="297" t="s">
        <v>41</v>
      </c>
      <c r="E947" s="172" t="s">
        <v>1053</v>
      </c>
    </row>
    <row r="948" spans="1:5" x14ac:dyDescent="0.25">
      <c r="A948" s="292"/>
      <c r="B948" s="295"/>
      <c r="C948" s="296"/>
      <c r="D948" s="298"/>
      <c r="E948" s="173" t="s">
        <v>1054</v>
      </c>
    </row>
    <row r="949" spans="1:5" x14ac:dyDescent="0.25">
      <c r="A949" s="299" t="s">
        <v>1527</v>
      </c>
      <c r="B949" s="301" t="s">
        <v>1526</v>
      </c>
      <c r="C949" s="302"/>
      <c r="D949" s="305" t="s">
        <v>41</v>
      </c>
      <c r="E949" s="170" t="s">
        <v>1053</v>
      </c>
    </row>
    <row r="950" spans="1:5" x14ac:dyDescent="0.25">
      <c r="A950" s="300"/>
      <c r="B950" s="303"/>
      <c r="C950" s="304"/>
      <c r="D950" s="306"/>
      <c r="E950" s="171" t="s">
        <v>1054</v>
      </c>
    </row>
    <row r="951" spans="1:5" x14ac:dyDescent="0.25">
      <c r="A951" s="291" t="s">
        <v>1528</v>
      </c>
      <c r="B951" s="293" t="s">
        <v>1526</v>
      </c>
      <c r="C951" s="294"/>
      <c r="D951" s="297" t="s">
        <v>41</v>
      </c>
      <c r="E951" s="172" t="s">
        <v>1053</v>
      </c>
    </row>
    <row r="952" spans="1:5" x14ac:dyDescent="0.25">
      <c r="A952" s="292"/>
      <c r="B952" s="295"/>
      <c r="C952" s="296"/>
      <c r="D952" s="298"/>
      <c r="E952" s="173" t="s">
        <v>1054</v>
      </c>
    </row>
    <row r="953" spans="1:5" x14ac:dyDescent="0.25">
      <c r="A953" s="299" t="s">
        <v>1529</v>
      </c>
      <c r="B953" s="301" t="s">
        <v>1526</v>
      </c>
      <c r="C953" s="302"/>
      <c r="D953" s="305" t="s">
        <v>41</v>
      </c>
      <c r="E953" s="170" t="s">
        <v>1053</v>
      </c>
    </row>
    <row r="954" spans="1:5" x14ac:dyDescent="0.25">
      <c r="A954" s="300"/>
      <c r="B954" s="303"/>
      <c r="C954" s="304"/>
      <c r="D954" s="306"/>
      <c r="E954" s="171" t="s">
        <v>1054</v>
      </c>
    </row>
    <row r="955" spans="1:5" x14ac:dyDescent="0.25">
      <c r="A955" s="291" t="s">
        <v>1530</v>
      </c>
      <c r="B955" s="293" t="s">
        <v>1526</v>
      </c>
      <c r="C955" s="294"/>
      <c r="D955" s="297" t="s">
        <v>41</v>
      </c>
      <c r="E955" s="172" t="s">
        <v>1053</v>
      </c>
    </row>
    <row r="956" spans="1:5" x14ac:dyDescent="0.25">
      <c r="A956" s="292"/>
      <c r="B956" s="295"/>
      <c r="C956" s="296"/>
      <c r="D956" s="298"/>
      <c r="E956" s="173" t="s">
        <v>1054</v>
      </c>
    </row>
    <row r="957" spans="1:5" x14ac:dyDescent="0.25">
      <c r="A957" s="299" t="s">
        <v>1531</v>
      </c>
      <c r="B957" s="301" t="s">
        <v>1526</v>
      </c>
      <c r="C957" s="302"/>
      <c r="D957" s="305" t="s">
        <v>41</v>
      </c>
      <c r="E957" s="170" t="s">
        <v>1053</v>
      </c>
    </row>
    <row r="958" spans="1:5" x14ac:dyDescent="0.25">
      <c r="A958" s="300"/>
      <c r="B958" s="303"/>
      <c r="C958" s="304"/>
      <c r="D958" s="306"/>
      <c r="E958" s="171" t="s">
        <v>1054</v>
      </c>
    </row>
    <row r="959" spans="1:5" x14ac:dyDescent="0.25">
      <c r="A959" s="291" t="s">
        <v>1532</v>
      </c>
      <c r="B959" s="293" t="s">
        <v>1526</v>
      </c>
      <c r="C959" s="294"/>
      <c r="D959" s="297" t="s">
        <v>41</v>
      </c>
      <c r="E959" s="172" t="s">
        <v>1053</v>
      </c>
    </row>
    <row r="960" spans="1:5" x14ac:dyDescent="0.25">
      <c r="A960" s="292"/>
      <c r="B960" s="295"/>
      <c r="C960" s="296"/>
      <c r="D960" s="298"/>
      <c r="E960" s="173" t="s">
        <v>1054</v>
      </c>
    </row>
    <row r="961" spans="1:5" x14ac:dyDescent="0.25">
      <c r="A961" s="299" t="s">
        <v>1533</v>
      </c>
      <c r="B961" s="301" t="s">
        <v>1526</v>
      </c>
      <c r="C961" s="302"/>
      <c r="D961" s="305" t="s">
        <v>41</v>
      </c>
      <c r="E961" s="170" t="s">
        <v>1053</v>
      </c>
    </row>
    <row r="962" spans="1:5" x14ac:dyDescent="0.25">
      <c r="A962" s="300"/>
      <c r="B962" s="303"/>
      <c r="C962" s="304"/>
      <c r="D962" s="306"/>
      <c r="E962" s="171" t="s">
        <v>1054</v>
      </c>
    </row>
    <row r="963" spans="1:5" x14ac:dyDescent="0.25">
      <c r="A963" s="291" t="s">
        <v>1534</v>
      </c>
      <c r="B963" s="293" t="s">
        <v>1526</v>
      </c>
      <c r="C963" s="294"/>
      <c r="D963" s="297" t="s">
        <v>41</v>
      </c>
      <c r="E963" s="172" t="s">
        <v>1053</v>
      </c>
    </row>
    <row r="964" spans="1:5" x14ac:dyDescent="0.25">
      <c r="A964" s="292"/>
      <c r="B964" s="295"/>
      <c r="C964" s="296"/>
      <c r="D964" s="298"/>
      <c r="E964" s="173" t="s">
        <v>1054</v>
      </c>
    </row>
    <row r="965" spans="1:5" x14ac:dyDescent="0.25">
      <c r="A965" s="299" t="s">
        <v>1535</v>
      </c>
      <c r="B965" s="301" t="s">
        <v>1526</v>
      </c>
      <c r="C965" s="302"/>
      <c r="D965" s="305" t="s">
        <v>41</v>
      </c>
      <c r="E965" s="170" t="s">
        <v>1053</v>
      </c>
    </row>
    <row r="966" spans="1:5" x14ac:dyDescent="0.25">
      <c r="A966" s="300"/>
      <c r="B966" s="303"/>
      <c r="C966" s="304"/>
      <c r="D966" s="306"/>
      <c r="E966" s="171" t="s">
        <v>1054</v>
      </c>
    </row>
    <row r="967" spans="1:5" x14ac:dyDescent="0.25">
      <c r="A967" s="291" t="s">
        <v>1536</v>
      </c>
      <c r="B967" s="293" t="s">
        <v>1526</v>
      </c>
      <c r="C967" s="294"/>
      <c r="D967" s="297" t="s">
        <v>41</v>
      </c>
      <c r="E967" s="172" t="s">
        <v>1053</v>
      </c>
    </row>
    <row r="968" spans="1:5" x14ac:dyDescent="0.25">
      <c r="A968" s="292"/>
      <c r="B968" s="295"/>
      <c r="C968" s="296"/>
      <c r="D968" s="298"/>
      <c r="E968" s="173" t="s">
        <v>1054</v>
      </c>
    </row>
    <row r="969" spans="1:5" x14ac:dyDescent="0.25">
      <c r="A969" s="299" t="s">
        <v>1537</v>
      </c>
      <c r="B969" s="301" t="s">
        <v>1526</v>
      </c>
      <c r="C969" s="302"/>
      <c r="D969" s="305" t="s">
        <v>41</v>
      </c>
      <c r="E969" s="170" t="s">
        <v>1053</v>
      </c>
    </row>
    <row r="970" spans="1:5" x14ac:dyDescent="0.25">
      <c r="A970" s="300"/>
      <c r="B970" s="303"/>
      <c r="C970" s="304"/>
      <c r="D970" s="306"/>
      <c r="E970" s="171" t="s">
        <v>1054</v>
      </c>
    </row>
    <row r="971" spans="1:5" x14ac:dyDescent="0.25">
      <c r="A971" s="291" t="s">
        <v>1172</v>
      </c>
      <c r="B971" s="293" t="s">
        <v>1526</v>
      </c>
      <c r="C971" s="294"/>
      <c r="D971" s="297" t="s">
        <v>41</v>
      </c>
      <c r="E971" s="172" t="s">
        <v>1053</v>
      </c>
    </row>
    <row r="972" spans="1:5" x14ac:dyDescent="0.25">
      <c r="A972" s="292"/>
      <c r="B972" s="295"/>
      <c r="C972" s="296"/>
      <c r="D972" s="298"/>
      <c r="E972" s="173" t="s">
        <v>1054</v>
      </c>
    </row>
    <row r="973" spans="1:5" x14ac:dyDescent="0.25">
      <c r="A973" s="299" t="s">
        <v>1538</v>
      </c>
      <c r="B973" s="301" t="s">
        <v>1526</v>
      </c>
      <c r="C973" s="302"/>
      <c r="D973" s="305" t="s">
        <v>41</v>
      </c>
      <c r="E973" s="170" t="s">
        <v>1053</v>
      </c>
    </row>
    <row r="974" spans="1:5" x14ac:dyDescent="0.25">
      <c r="A974" s="300"/>
      <c r="B974" s="303"/>
      <c r="C974" s="304"/>
      <c r="D974" s="306"/>
      <c r="E974" s="171" t="s">
        <v>1054</v>
      </c>
    </row>
    <row r="975" spans="1:5" x14ac:dyDescent="0.25">
      <c r="A975" s="291" t="s">
        <v>1539</v>
      </c>
      <c r="B975" s="293" t="s">
        <v>1526</v>
      </c>
      <c r="C975" s="294"/>
      <c r="D975" s="297" t="s">
        <v>41</v>
      </c>
      <c r="E975" s="172" t="s">
        <v>1053</v>
      </c>
    </row>
    <row r="976" spans="1:5" x14ac:dyDescent="0.25">
      <c r="A976" s="292"/>
      <c r="B976" s="295"/>
      <c r="C976" s="296"/>
      <c r="D976" s="298"/>
      <c r="E976" s="173" t="s">
        <v>1054</v>
      </c>
    </row>
    <row r="977" spans="1:5" x14ac:dyDescent="0.25">
      <c r="A977" s="299" t="s">
        <v>1540</v>
      </c>
      <c r="B977" s="301" t="s">
        <v>1526</v>
      </c>
      <c r="C977" s="302"/>
      <c r="D977" s="305" t="s">
        <v>41</v>
      </c>
      <c r="E977" s="170" t="s">
        <v>1053</v>
      </c>
    </row>
    <row r="978" spans="1:5" x14ac:dyDescent="0.25">
      <c r="A978" s="300"/>
      <c r="B978" s="303"/>
      <c r="C978" s="304"/>
      <c r="D978" s="306"/>
      <c r="E978" s="171" t="s">
        <v>1054</v>
      </c>
    </row>
    <row r="979" spans="1:5" x14ac:dyDescent="0.25">
      <c r="A979" s="291" t="s">
        <v>1541</v>
      </c>
      <c r="B979" s="293" t="s">
        <v>1542</v>
      </c>
      <c r="C979" s="294"/>
      <c r="D979" s="297" t="s">
        <v>41</v>
      </c>
      <c r="E979" s="172" t="s">
        <v>1053</v>
      </c>
    </row>
    <row r="980" spans="1:5" x14ac:dyDescent="0.25">
      <c r="A980" s="292"/>
      <c r="B980" s="295"/>
      <c r="C980" s="296"/>
      <c r="D980" s="298"/>
      <c r="E980" s="173" t="s">
        <v>1054</v>
      </c>
    </row>
    <row r="981" spans="1:5" x14ac:dyDescent="0.25">
      <c r="A981" s="299" t="s">
        <v>1543</v>
      </c>
      <c r="B981" s="301" t="s">
        <v>1542</v>
      </c>
      <c r="C981" s="302"/>
      <c r="D981" s="305" t="s">
        <v>41</v>
      </c>
      <c r="E981" s="170" t="s">
        <v>1053</v>
      </c>
    </row>
    <row r="982" spans="1:5" x14ac:dyDescent="0.25">
      <c r="A982" s="300"/>
      <c r="B982" s="303"/>
      <c r="C982" s="304"/>
      <c r="D982" s="306"/>
      <c r="E982" s="171" t="s">
        <v>1054</v>
      </c>
    </row>
    <row r="983" spans="1:5" x14ac:dyDescent="0.25">
      <c r="A983" s="291" t="s">
        <v>1544</v>
      </c>
      <c r="B983" s="293" t="s">
        <v>1542</v>
      </c>
      <c r="C983" s="294"/>
      <c r="D983" s="297" t="s">
        <v>41</v>
      </c>
      <c r="E983" s="172" t="s">
        <v>1053</v>
      </c>
    </row>
    <row r="984" spans="1:5" x14ac:dyDescent="0.25">
      <c r="A984" s="292"/>
      <c r="B984" s="295"/>
      <c r="C984" s="296"/>
      <c r="D984" s="298"/>
      <c r="E984" s="173" t="s">
        <v>1054</v>
      </c>
    </row>
    <row r="985" spans="1:5" x14ac:dyDescent="0.25">
      <c r="A985" s="299" t="s">
        <v>1545</v>
      </c>
      <c r="B985" s="301" t="s">
        <v>1542</v>
      </c>
      <c r="C985" s="302"/>
      <c r="D985" s="305" t="s">
        <v>41</v>
      </c>
      <c r="E985" s="170" t="s">
        <v>1053</v>
      </c>
    </row>
    <row r="986" spans="1:5" x14ac:dyDescent="0.25">
      <c r="A986" s="300"/>
      <c r="B986" s="303"/>
      <c r="C986" s="304"/>
      <c r="D986" s="306"/>
      <c r="E986" s="171" t="s">
        <v>1054</v>
      </c>
    </row>
    <row r="987" spans="1:5" x14ac:dyDescent="0.25">
      <c r="A987" s="291" t="s">
        <v>1546</v>
      </c>
      <c r="B987" s="293" t="s">
        <v>1542</v>
      </c>
      <c r="C987" s="294"/>
      <c r="D987" s="297" t="s">
        <v>41</v>
      </c>
      <c r="E987" s="172" t="s">
        <v>1053</v>
      </c>
    </row>
    <row r="988" spans="1:5" x14ac:dyDescent="0.25">
      <c r="A988" s="292"/>
      <c r="B988" s="295"/>
      <c r="C988" s="296"/>
      <c r="D988" s="298"/>
      <c r="E988" s="173" t="s">
        <v>1054</v>
      </c>
    </row>
    <row r="989" spans="1:5" x14ac:dyDescent="0.25">
      <c r="A989" s="299" t="s">
        <v>1547</v>
      </c>
      <c r="B989" s="301" t="s">
        <v>1548</v>
      </c>
      <c r="C989" s="302"/>
      <c r="D989" s="305" t="s">
        <v>41</v>
      </c>
      <c r="E989" s="170" t="s">
        <v>1053</v>
      </c>
    </row>
    <row r="990" spans="1:5" x14ac:dyDescent="0.25">
      <c r="A990" s="300"/>
      <c r="B990" s="303"/>
      <c r="C990" s="304"/>
      <c r="D990" s="306"/>
      <c r="E990" s="171" t="s">
        <v>1054</v>
      </c>
    </row>
    <row r="991" spans="1:5" x14ac:dyDescent="0.25">
      <c r="A991" s="291" t="s">
        <v>1549</v>
      </c>
      <c r="B991" s="293" t="s">
        <v>1548</v>
      </c>
      <c r="C991" s="294"/>
      <c r="D991" s="297" t="s">
        <v>41</v>
      </c>
      <c r="E991" s="172" t="s">
        <v>1053</v>
      </c>
    </row>
    <row r="992" spans="1:5" x14ac:dyDescent="0.25">
      <c r="A992" s="292"/>
      <c r="B992" s="295"/>
      <c r="C992" s="296"/>
      <c r="D992" s="298"/>
      <c r="E992" s="173" t="s">
        <v>1054</v>
      </c>
    </row>
    <row r="993" spans="1:5" x14ac:dyDescent="0.25">
      <c r="A993" s="299" t="s">
        <v>1550</v>
      </c>
      <c r="B993" s="301" t="s">
        <v>1548</v>
      </c>
      <c r="C993" s="302"/>
      <c r="D993" s="305" t="s">
        <v>41</v>
      </c>
      <c r="E993" s="170" t="s">
        <v>1053</v>
      </c>
    </row>
    <row r="994" spans="1:5" x14ac:dyDescent="0.25">
      <c r="A994" s="300"/>
      <c r="B994" s="303"/>
      <c r="C994" s="304"/>
      <c r="D994" s="306"/>
      <c r="E994" s="171" t="s">
        <v>1054</v>
      </c>
    </row>
    <row r="995" spans="1:5" x14ac:dyDescent="0.25">
      <c r="A995" s="291" t="s">
        <v>1551</v>
      </c>
      <c r="B995" s="293" t="s">
        <v>1548</v>
      </c>
      <c r="C995" s="294"/>
      <c r="D995" s="297" t="s">
        <v>41</v>
      </c>
      <c r="E995" s="172" t="s">
        <v>1053</v>
      </c>
    </row>
    <row r="996" spans="1:5" x14ac:dyDescent="0.25">
      <c r="A996" s="292"/>
      <c r="B996" s="295"/>
      <c r="C996" s="296"/>
      <c r="D996" s="298"/>
      <c r="E996" s="173" t="s">
        <v>1054</v>
      </c>
    </row>
    <row r="997" spans="1:5" x14ac:dyDescent="0.25">
      <c r="A997" s="299" t="s">
        <v>1552</v>
      </c>
      <c r="B997" s="301" t="s">
        <v>1548</v>
      </c>
      <c r="C997" s="302"/>
      <c r="D997" s="305" t="s">
        <v>41</v>
      </c>
      <c r="E997" s="170" t="s">
        <v>1053</v>
      </c>
    </row>
    <row r="998" spans="1:5" x14ac:dyDescent="0.25">
      <c r="A998" s="300"/>
      <c r="B998" s="303"/>
      <c r="C998" s="304"/>
      <c r="D998" s="306"/>
      <c r="E998" s="171" t="s">
        <v>1054</v>
      </c>
    </row>
    <row r="999" spans="1:5" x14ac:dyDescent="0.25">
      <c r="A999" s="291" t="s">
        <v>1553</v>
      </c>
      <c r="B999" s="293" t="s">
        <v>1548</v>
      </c>
      <c r="C999" s="294"/>
      <c r="D999" s="297" t="s">
        <v>41</v>
      </c>
      <c r="E999" s="172" t="s">
        <v>1053</v>
      </c>
    </row>
    <row r="1000" spans="1:5" x14ac:dyDescent="0.25">
      <c r="A1000" s="292"/>
      <c r="B1000" s="295"/>
      <c r="C1000" s="296"/>
      <c r="D1000" s="298"/>
      <c r="E1000" s="173" t="s">
        <v>1054</v>
      </c>
    </row>
    <row r="1001" spans="1:5" x14ac:dyDescent="0.25">
      <c r="A1001" s="299" t="s">
        <v>1554</v>
      </c>
      <c r="B1001" s="301" t="s">
        <v>1548</v>
      </c>
      <c r="C1001" s="302"/>
      <c r="D1001" s="305" t="s">
        <v>41</v>
      </c>
      <c r="E1001" s="170" t="s">
        <v>1053</v>
      </c>
    </row>
    <row r="1002" spans="1:5" x14ac:dyDescent="0.25">
      <c r="A1002" s="300"/>
      <c r="B1002" s="303"/>
      <c r="C1002" s="304"/>
      <c r="D1002" s="306"/>
      <c r="E1002" s="171" t="s">
        <v>1054</v>
      </c>
    </row>
    <row r="1003" spans="1:5" x14ac:dyDescent="0.25">
      <c r="A1003" s="291" t="s">
        <v>1555</v>
      </c>
      <c r="B1003" s="293" t="s">
        <v>1548</v>
      </c>
      <c r="C1003" s="294"/>
      <c r="D1003" s="297" t="s">
        <v>41</v>
      </c>
      <c r="E1003" s="172" t="s">
        <v>1053</v>
      </c>
    </row>
    <row r="1004" spans="1:5" x14ac:dyDescent="0.25">
      <c r="A1004" s="292"/>
      <c r="B1004" s="295"/>
      <c r="C1004" s="296"/>
      <c r="D1004" s="298"/>
      <c r="E1004" s="173" t="s">
        <v>1054</v>
      </c>
    </row>
    <row r="1005" spans="1:5" x14ac:dyDescent="0.25">
      <c r="A1005" s="299" t="s">
        <v>1556</v>
      </c>
      <c r="B1005" s="301" t="s">
        <v>1557</v>
      </c>
      <c r="C1005" s="302"/>
      <c r="D1005" s="305" t="s">
        <v>41</v>
      </c>
      <c r="E1005" s="170" t="s">
        <v>1053</v>
      </c>
    </row>
    <row r="1006" spans="1:5" x14ac:dyDescent="0.25">
      <c r="A1006" s="300"/>
      <c r="B1006" s="303"/>
      <c r="C1006" s="304"/>
      <c r="D1006" s="306"/>
      <c r="E1006" s="171" t="s">
        <v>1054</v>
      </c>
    </row>
    <row r="1007" spans="1:5" x14ac:dyDescent="0.25">
      <c r="A1007" s="291" t="s">
        <v>1065</v>
      </c>
      <c r="B1007" s="293" t="s">
        <v>1557</v>
      </c>
      <c r="C1007" s="294"/>
      <c r="D1007" s="297" t="s">
        <v>41</v>
      </c>
      <c r="E1007" s="172" t="s">
        <v>1053</v>
      </c>
    </row>
    <row r="1008" spans="1:5" x14ac:dyDescent="0.25">
      <c r="A1008" s="292"/>
      <c r="B1008" s="295"/>
      <c r="C1008" s="296"/>
      <c r="D1008" s="298"/>
      <c r="E1008" s="173" t="s">
        <v>1054</v>
      </c>
    </row>
    <row r="1009" spans="1:5" x14ac:dyDescent="0.25">
      <c r="A1009" s="299" t="s">
        <v>1558</v>
      </c>
      <c r="B1009" s="301" t="s">
        <v>1557</v>
      </c>
      <c r="C1009" s="302"/>
      <c r="D1009" s="305" t="s">
        <v>41</v>
      </c>
      <c r="E1009" s="170" t="s">
        <v>1053</v>
      </c>
    </row>
    <row r="1010" spans="1:5" x14ac:dyDescent="0.25">
      <c r="A1010" s="300"/>
      <c r="B1010" s="303"/>
      <c r="C1010" s="304"/>
      <c r="D1010" s="306"/>
      <c r="E1010" s="171" t="s">
        <v>1054</v>
      </c>
    </row>
    <row r="1011" spans="1:5" x14ac:dyDescent="0.25">
      <c r="A1011" s="291" t="s">
        <v>1559</v>
      </c>
      <c r="B1011" s="293" t="s">
        <v>1557</v>
      </c>
      <c r="C1011" s="294"/>
      <c r="D1011" s="297" t="s">
        <v>41</v>
      </c>
      <c r="E1011" s="172" t="s">
        <v>1053</v>
      </c>
    </row>
    <row r="1012" spans="1:5" x14ac:dyDescent="0.25">
      <c r="A1012" s="292"/>
      <c r="B1012" s="295"/>
      <c r="C1012" s="296"/>
      <c r="D1012" s="298"/>
      <c r="E1012" s="173" t="s">
        <v>1054</v>
      </c>
    </row>
    <row r="1013" spans="1:5" x14ac:dyDescent="0.25">
      <c r="A1013" s="299" t="s">
        <v>1560</v>
      </c>
      <c r="B1013" s="301" t="s">
        <v>1557</v>
      </c>
      <c r="C1013" s="302"/>
      <c r="D1013" s="305" t="s">
        <v>41</v>
      </c>
      <c r="E1013" s="170" t="s">
        <v>1053</v>
      </c>
    </row>
    <row r="1014" spans="1:5" x14ac:dyDescent="0.25">
      <c r="A1014" s="300"/>
      <c r="B1014" s="303"/>
      <c r="C1014" s="304"/>
      <c r="D1014" s="306"/>
      <c r="E1014" s="171" t="s">
        <v>1054</v>
      </c>
    </row>
    <row r="1015" spans="1:5" x14ac:dyDescent="0.25">
      <c r="A1015" s="291" t="s">
        <v>1561</v>
      </c>
      <c r="B1015" s="293" t="s">
        <v>1557</v>
      </c>
      <c r="C1015" s="294"/>
      <c r="D1015" s="297" t="s">
        <v>41</v>
      </c>
      <c r="E1015" s="172" t="s">
        <v>1053</v>
      </c>
    </row>
    <row r="1016" spans="1:5" x14ac:dyDescent="0.25">
      <c r="A1016" s="292"/>
      <c r="B1016" s="295"/>
      <c r="C1016" s="296"/>
      <c r="D1016" s="298"/>
      <c r="E1016" s="173" t="s">
        <v>1054</v>
      </c>
    </row>
    <row r="1017" spans="1:5" x14ac:dyDescent="0.25">
      <c r="A1017" s="299" t="s">
        <v>1562</v>
      </c>
      <c r="B1017" s="301" t="s">
        <v>1557</v>
      </c>
      <c r="C1017" s="302"/>
      <c r="D1017" s="305" t="s">
        <v>41</v>
      </c>
      <c r="E1017" s="170" t="s">
        <v>1053</v>
      </c>
    </row>
    <row r="1018" spans="1:5" x14ac:dyDescent="0.25">
      <c r="A1018" s="300"/>
      <c r="B1018" s="303"/>
      <c r="C1018" s="304"/>
      <c r="D1018" s="306"/>
      <c r="E1018" s="171" t="s">
        <v>1054</v>
      </c>
    </row>
    <row r="1019" spans="1:5" x14ac:dyDescent="0.25">
      <c r="A1019" s="291" t="s">
        <v>1563</v>
      </c>
      <c r="B1019" s="293" t="s">
        <v>1557</v>
      </c>
      <c r="C1019" s="294"/>
      <c r="D1019" s="297" t="s">
        <v>41</v>
      </c>
      <c r="E1019" s="172" t="s">
        <v>1053</v>
      </c>
    </row>
    <row r="1020" spans="1:5" x14ac:dyDescent="0.25">
      <c r="A1020" s="292"/>
      <c r="B1020" s="295"/>
      <c r="C1020" s="296"/>
      <c r="D1020" s="298"/>
      <c r="E1020" s="173" t="s">
        <v>1054</v>
      </c>
    </row>
    <row r="1021" spans="1:5" x14ac:dyDescent="0.25">
      <c r="A1021" s="299" t="s">
        <v>1564</v>
      </c>
      <c r="B1021" s="301" t="s">
        <v>1557</v>
      </c>
      <c r="C1021" s="302"/>
      <c r="D1021" s="305" t="s">
        <v>41</v>
      </c>
      <c r="E1021" s="170" t="s">
        <v>1053</v>
      </c>
    </row>
    <row r="1022" spans="1:5" x14ac:dyDescent="0.25">
      <c r="A1022" s="300"/>
      <c r="B1022" s="303"/>
      <c r="C1022" s="304"/>
      <c r="D1022" s="306"/>
      <c r="E1022" s="171" t="s">
        <v>1054</v>
      </c>
    </row>
    <row r="1023" spans="1:5" x14ac:dyDescent="0.25">
      <c r="A1023" s="291" t="s">
        <v>1565</v>
      </c>
      <c r="B1023" s="293" t="s">
        <v>1557</v>
      </c>
      <c r="C1023" s="294"/>
      <c r="D1023" s="297" t="s">
        <v>41</v>
      </c>
      <c r="E1023" s="172" t="s">
        <v>1053</v>
      </c>
    </row>
    <row r="1024" spans="1:5" x14ac:dyDescent="0.25">
      <c r="A1024" s="292"/>
      <c r="B1024" s="295"/>
      <c r="C1024" s="296"/>
      <c r="D1024" s="298"/>
      <c r="E1024" s="173" t="s">
        <v>1054</v>
      </c>
    </row>
    <row r="1025" spans="1:5" x14ac:dyDescent="0.25">
      <c r="A1025" s="299" t="s">
        <v>1566</v>
      </c>
      <c r="B1025" s="301" t="s">
        <v>1567</v>
      </c>
      <c r="C1025" s="302"/>
      <c r="D1025" s="305" t="s">
        <v>41</v>
      </c>
      <c r="E1025" s="170" t="s">
        <v>1053</v>
      </c>
    </row>
    <row r="1026" spans="1:5" x14ac:dyDescent="0.25">
      <c r="A1026" s="300"/>
      <c r="B1026" s="303"/>
      <c r="C1026" s="304"/>
      <c r="D1026" s="306"/>
      <c r="E1026" s="171" t="s">
        <v>1054</v>
      </c>
    </row>
    <row r="1027" spans="1:5" x14ac:dyDescent="0.25">
      <c r="A1027" s="291" t="s">
        <v>1568</v>
      </c>
      <c r="B1027" s="293" t="s">
        <v>1567</v>
      </c>
      <c r="C1027" s="294"/>
      <c r="D1027" s="297" t="s">
        <v>41</v>
      </c>
      <c r="E1027" s="172" t="s">
        <v>1053</v>
      </c>
    </row>
    <row r="1028" spans="1:5" x14ac:dyDescent="0.25">
      <c r="A1028" s="292"/>
      <c r="B1028" s="295"/>
      <c r="C1028" s="296"/>
      <c r="D1028" s="298"/>
      <c r="E1028" s="173" t="s">
        <v>1054</v>
      </c>
    </row>
    <row r="1029" spans="1:5" x14ac:dyDescent="0.25">
      <c r="A1029" s="299" t="s">
        <v>1569</v>
      </c>
      <c r="B1029" s="301" t="s">
        <v>1567</v>
      </c>
      <c r="C1029" s="302"/>
      <c r="D1029" s="305" t="s">
        <v>41</v>
      </c>
      <c r="E1029" s="170" t="s">
        <v>1053</v>
      </c>
    </row>
    <row r="1030" spans="1:5" x14ac:dyDescent="0.25">
      <c r="A1030" s="300"/>
      <c r="B1030" s="303"/>
      <c r="C1030" s="304"/>
      <c r="D1030" s="306"/>
      <c r="E1030" s="171" t="s">
        <v>1054</v>
      </c>
    </row>
    <row r="1031" spans="1:5" x14ac:dyDescent="0.25">
      <c r="A1031" s="291" t="s">
        <v>1570</v>
      </c>
      <c r="B1031" s="293" t="s">
        <v>1567</v>
      </c>
      <c r="C1031" s="294"/>
      <c r="D1031" s="297" t="s">
        <v>41</v>
      </c>
      <c r="E1031" s="172" t="s">
        <v>1053</v>
      </c>
    </row>
    <row r="1032" spans="1:5" x14ac:dyDescent="0.25">
      <c r="A1032" s="292"/>
      <c r="B1032" s="295"/>
      <c r="C1032" s="296"/>
      <c r="D1032" s="298"/>
      <c r="E1032" s="173" t="s">
        <v>1054</v>
      </c>
    </row>
    <row r="1033" spans="1:5" x14ac:dyDescent="0.25">
      <c r="A1033" s="299" t="s">
        <v>1571</v>
      </c>
      <c r="B1033" s="301" t="s">
        <v>1567</v>
      </c>
      <c r="C1033" s="302"/>
      <c r="D1033" s="305" t="s">
        <v>41</v>
      </c>
      <c r="E1033" s="170" t="s">
        <v>1053</v>
      </c>
    </row>
    <row r="1034" spans="1:5" x14ac:dyDescent="0.25">
      <c r="A1034" s="300"/>
      <c r="B1034" s="303"/>
      <c r="C1034" s="304"/>
      <c r="D1034" s="306"/>
      <c r="E1034" s="171" t="s">
        <v>1054</v>
      </c>
    </row>
    <row r="1035" spans="1:5" x14ac:dyDescent="0.25">
      <c r="A1035" s="291" t="s">
        <v>1572</v>
      </c>
      <c r="B1035" s="293" t="s">
        <v>1567</v>
      </c>
      <c r="C1035" s="294"/>
      <c r="D1035" s="297" t="s">
        <v>41</v>
      </c>
      <c r="E1035" s="172" t="s">
        <v>1053</v>
      </c>
    </row>
    <row r="1036" spans="1:5" x14ac:dyDescent="0.25">
      <c r="A1036" s="292"/>
      <c r="B1036" s="295"/>
      <c r="C1036" s="296"/>
      <c r="D1036" s="298"/>
      <c r="E1036" s="173" t="s">
        <v>1054</v>
      </c>
    </row>
    <row r="1037" spans="1:5" x14ac:dyDescent="0.25">
      <c r="A1037" s="299" t="s">
        <v>1573</v>
      </c>
      <c r="B1037" s="301" t="s">
        <v>1567</v>
      </c>
      <c r="C1037" s="302"/>
      <c r="D1037" s="305" t="s">
        <v>41</v>
      </c>
      <c r="E1037" s="170" t="s">
        <v>1053</v>
      </c>
    </row>
    <row r="1038" spans="1:5" x14ac:dyDescent="0.25">
      <c r="A1038" s="300"/>
      <c r="B1038" s="303"/>
      <c r="C1038" s="304"/>
      <c r="D1038" s="306"/>
      <c r="E1038" s="171" t="s">
        <v>1054</v>
      </c>
    </row>
    <row r="1039" spans="1:5" x14ac:dyDescent="0.25">
      <c r="A1039" s="291" t="s">
        <v>1574</v>
      </c>
      <c r="B1039" s="293" t="s">
        <v>1567</v>
      </c>
      <c r="C1039" s="294"/>
      <c r="D1039" s="297" t="s">
        <v>41</v>
      </c>
      <c r="E1039" s="172" t="s">
        <v>1053</v>
      </c>
    </row>
    <row r="1040" spans="1:5" x14ac:dyDescent="0.25">
      <c r="A1040" s="292"/>
      <c r="B1040" s="295"/>
      <c r="C1040" s="296"/>
      <c r="D1040" s="298"/>
      <c r="E1040" s="173" t="s">
        <v>1054</v>
      </c>
    </row>
    <row r="1041" spans="1:5" x14ac:dyDescent="0.25">
      <c r="A1041" s="299" t="s">
        <v>1575</v>
      </c>
      <c r="B1041" s="301" t="s">
        <v>1567</v>
      </c>
      <c r="C1041" s="302"/>
      <c r="D1041" s="305" t="s">
        <v>41</v>
      </c>
      <c r="E1041" s="170" t="s">
        <v>1053</v>
      </c>
    </row>
    <row r="1042" spans="1:5" x14ac:dyDescent="0.25">
      <c r="A1042" s="300"/>
      <c r="B1042" s="303"/>
      <c r="C1042" s="304"/>
      <c r="D1042" s="306"/>
      <c r="E1042" s="171" t="s">
        <v>1054</v>
      </c>
    </row>
    <row r="1043" spans="1:5" x14ac:dyDescent="0.25">
      <c r="A1043" s="291" t="s">
        <v>1576</v>
      </c>
      <c r="B1043" s="293" t="s">
        <v>1567</v>
      </c>
      <c r="C1043" s="294"/>
      <c r="D1043" s="297" t="s">
        <v>41</v>
      </c>
      <c r="E1043" s="172" t="s">
        <v>1053</v>
      </c>
    </row>
    <row r="1044" spans="1:5" x14ac:dyDescent="0.25">
      <c r="A1044" s="292"/>
      <c r="B1044" s="295"/>
      <c r="C1044" s="296"/>
      <c r="D1044" s="298"/>
      <c r="E1044" s="173" t="s">
        <v>1054</v>
      </c>
    </row>
    <row r="1045" spans="1:5" x14ac:dyDescent="0.25">
      <c r="A1045" s="299" t="s">
        <v>1577</v>
      </c>
      <c r="B1045" s="301" t="s">
        <v>1567</v>
      </c>
      <c r="C1045" s="302"/>
      <c r="D1045" s="305" t="s">
        <v>41</v>
      </c>
      <c r="E1045" s="170" t="s">
        <v>1053</v>
      </c>
    </row>
    <row r="1046" spans="1:5" x14ac:dyDescent="0.25">
      <c r="A1046" s="300"/>
      <c r="B1046" s="303"/>
      <c r="C1046" s="304"/>
      <c r="D1046" s="306"/>
      <c r="E1046" s="171" t="s">
        <v>1054</v>
      </c>
    </row>
    <row r="1047" spans="1:5" x14ac:dyDescent="0.25">
      <c r="A1047" s="291" t="s">
        <v>1578</v>
      </c>
      <c r="B1047" s="293" t="s">
        <v>1567</v>
      </c>
      <c r="C1047" s="294"/>
      <c r="D1047" s="297" t="s">
        <v>41</v>
      </c>
      <c r="E1047" s="172" t="s">
        <v>1053</v>
      </c>
    </row>
    <row r="1048" spans="1:5" x14ac:dyDescent="0.25">
      <c r="A1048" s="292"/>
      <c r="B1048" s="295"/>
      <c r="C1048" s="296"/>
      <c r="D1048" s="298"/>
      <c r="E1048" s="173" t="s">
        <v>1054</v>
      </c>
    </row>
    <row r="1049" spans="1:5" x14ac:dyDescent="0.25">
      <c r="A1049" s="299" t="s">
        <v>1579</v>
      </c>
      <c r="B1049" s="301" t="s">
        <v>1567</v>
      </c>
      <c r="C1049" s="302"/>
      <c r="D1049" s="305" t="s">
        <v>41</v>
      </c>
      <c r="E1049" s="170" t="s">
        <v>1053</v>
      </c>
    </row>
    <row r="1050" spans="1:5" x14ac:dyDescent="0.25">
      <c r="A1050" s="300"/>
      <c r="B1050" s="303"/>
      <c r="C1050" s="304"/>
      <c r="D1050" s="306"/>
      <c r="E1050" s="171" t="s">
        <v>1054</v>
      </c>
    </row>
    <row r="1051" spans="1:5" x14ac:dyDescent="0.25">
      <c r="A1051" s="291" t="s">
        <v>1580</v>
      </c>
      <c r="B1051" s="293" t="s">
        <v>1567</v>
      </c>
      <c r="C1051" s="294"/>
      <c r="D1051" s="297" t="s">
        <v>41</v>
      </c>
      <c r="E1051" s="172" t="s">
        <v>1053</v>
      </c>
    </row>
    <row r="1052" spans="1:5" x14ac:dyDescent="0.25">
      <c r="A1052" s="292"/>
      <c r="B1052" s="295"/>
      <c r="C1052" s="296"/>
      <c r="D1052" s="298"/>
      <c r="E1052" s="173" t="s">
        <v>1054</v>
      </c>
    </row>
    <row r="1053" spans="1:5" x14ac:dyDescent="0.25">
      <c r="A1053" s="299" t="s">
        <v>1581</v>
      </c>
      <c r="B1053" s="301" t="s">
        <v>1567</v>
      </c>
      <c r="C1053" s="302"/>
      <c r="D1053" s="305" t="s">
        <v>41</v>
      </c>
      <c r="E1053" s="170" t="s">
        <v>1053</v>
      </c>
    </row>
    <row r="1054" spans="1:5" x14ac:dyDescent="0.25">
      <c r="A1054" s="300"/>
      <c r="B1054" s="303"/>
      <c r="C1054" s="304"/>
      <c r="D1054" s="306"/>
      <c r="E1054" s="171" t="s">
        <v>1054</v>
      </c>
    </row>
    <row r="1055" spans="1:5" x14ac:dyDescent="0.25">
      <c r="A1055" s="291" t="s">
        <v>1582</v>
      </c>
      <c r="B1055" s="293" t="s">
        <v>1567</v>
      </c>
      <c r="C1055" s="294"/>
      <c r="D1055" s="297" t="s">
        <v>41</v>
      </c>
      <c r="E1055" s="172" t="s">
        <v>1053</v>
      </c>
    </row>
    <row r="1056" spans="1:5" x14ac:dyDescent="0.25">
      <c r="A1056" s="292"/>
      <c r="B1056" s="295"/>
      <c r="C1056" s="296"/>
      <c r="D1056" s="298"/>
      <c r="E1056" s="173" t="s">
        <v>1054</v>
      </c>
    </row>
    <row r="1057" spans="1:5" x14ac:dyDescent="0.25">
      <c r="A1057" s="299" t="s">
        <v>1583</v>
      </c>
      <c r="B1057" s="301" t="s">
        <v>1567</v>
      </c>
      <c r="C1057" s="302"/>
      <c r="D1057" s="305" t="s">
        <v>41</v>
      </c>
      <c r="E1057" s="170" t="s">
        <v>1053</v>
      </c>
    </row>
    <row r="1058" spans="1:5" x14ac:dyDescent="0.25">
      <c r="A1058" s="300"/>
      <c r="B1058" s="303"/>
      <c r="C1058" s="304"/>
      <c r="D1058" s="306"/>
      <c r="E1058" s="171" t="s">
        <v>1054</v>
      </c>
    </row>
    <row r="1059" spans="1:5" x14ac:dyDescent="0.25">
      <c r="A1059" s="291" t="s">
        <v>1584</v>
      </c>
      <c r="B1059" s="293" t="s">
        <v>1567</v>
      </c>
      <c r="C1059" s="294"/>
      <c r="D1059" s="297" t="s">
        <v>41</v>
      </c>
      <c r="E1059" s="172" t="s">
        <v>1053</v>
      </c>
    </row>
    <row r="1060" spans="1:5" x14ac:dyDescent="0.25">
      <c r="A1060" s="292"/>
      <c r="B1060" s="295"/>
      <c r="C1060" s="296"/>
      <c r="D1060" s="298"/>
      <c r="E1060" s="173" t="s">
        <v>1054</v>
      </c>
    </row>
    <row r="1061" spans="1:5" x14ac:dyDescent="0.25">
      <c r="A1061" s="299" t="s">
        <v>1585</v>
      </c>
      <c r="B1061" s="301" t="s">
        <v>1567</v>
      </c>
      <c r="C1061" s="302"/>
      <c r="D1061" s="305" t="s">
        <v>41</v>
      </c>
      <c r="E1061" s="170" t="s">
        <v>1053</v>
      </c>
    </row>
    <row r="1062" spans="1:5" x14ac:dyDescent="0.25">
      <c r="A1062" s="300"/>
      <c r="B1062" s="303"/>
      <c r="C1062" s="304"/>
      <c r="D1062" s="306"/>
      <c r="E1062" s="171" t="s">
        <v>1054</v>
      </c>
    </row>
    <row r="1063" spans="1:5" x14ac:dyDescent="0.25">
      <c r="A1063" s="291" t="s">
        <v>1586</v>
      </c>
      <c r="B1063" s="293" t="s">
        <v>1587</v>
      </c>
      <c r="C1063" s="294"/>
      <c r="D1063" s="297" t="s">
        <v>41</v>
      </c>
      <c r="E1063" s="172" t="s">
        <v>1053</v>
      </c>
    </row>
    <row r="1064" spans="1:5" x14ac:dyDescent="0.25">
      <c r="A1064" s="292"/>
      <c r="B1064" s="295"/>
      <c r="C1064" s="296"/>
      <c r="D1064" s="298"/>
      <c r="E1064" s="173" t="s">
        <v>1054</v>
      </c>
    </row>
    <row r="1065" spans="1:5" x14ac:dyDescent="0.25">
      <c r="A1065" s="299" t="s">
        <v>1588</v>
      </c>
      <c r="B1065" s="301" t="s">
        <v>1587</v>
      </c>
      <c r="C1065" s="302"/>
      <c r="D1065" s="305" t="s">
        <v>41</v>
      </c>
      <c r="E1065" s="170" t="s">
        <v>1053</v>
      </c>
    </row>
    <row r="1066" spans="1:5" x14ac:dyDescent="0.25">
      <c r="A1066" s="300"/>
      <c r="B1066" s="303"/>
      <c r="C1066" s="304"/>
      <c r="D1066" s="306"/>
      <c r="E1066" s="171" t="s">
        <v>1054</v>
      </c>
    </row>
    <row r="1067" spans="1:5" x14ac:dyDescent="0.25">
      <c r="A1067" s="291" t="s">
        <v>1589</v>
      </c>
      <c r="B1067" s="293" t="s">
        <v>1587</v>
      </c>
      <c r="C1067" s="294"/>
      <c r="D1067" s="297" t="s">
        <v>41</v>
      </c>
      <c r="E1067" s="172" t="s">
        <v>1053</v>
      </c>
    </row>
    <row r="1068" spans="1:5" x14ac:dyDescent="0.25">
      <c r="A1068" s="292"/>
      <c r="B1068" s="295"/>
      <c r="C1068" s="296"/>
      <c r="D1068" s="298"/>
      <c r="E1068" s="173" t="s">
        <v>1054</v>
      </c>
    </row>
    <row r="1069" spans="1:5" x14ac:dyDescent="0.25">
      <c r="A1069" s="299" t="s">
        <v>1540</v>
      </c>
      <c r="B1069" s="301" t="s">
        <v>1587</v>
      </c>
      <c r="C1069" s="302"/>
      <c r="D1069" s="305" t="s">
        <v>41</v>
      </c>
      <c r="E1069" s="170" t="s">
        <v>1053</v>
      </c>
    </row>
    <row r="1070" spans="1:5" x14ac:dyDescent="0.25">
      <c r="A1070" s="300"/>
      <c r="B1070" s="303"/>
      <c r="C1070" s="304"/>
      <c r="D1070" s="306"/>
      <c r="E1070" s="171" t="s">
        <v>1054</v>
      </c>
    </row>
    <row r="1071" spans="1:5" x14ac:dyDescent="0.25">
      <c r="A1071" s="291" t="s">
        <v>1590</v>
      </c>
      <c r="B1071" s="293" t="s">
        <v>1591</v>
      </c>
      <c r="C1071" s="294"/>
      <c r="D1071" s="297" t="s">
        <v>41</v>
      </c>
      <c r="E1071" s="172" t="s">
        <v>1053</v>
      </c>
    </row>
    <row r="1072" spans="1:5" x14ac:dyDescent="0.25">
      <c r="A1072" s="292"/>
      <c r="B1072" s="295"/>
      <c r="C1072" s="296"/>
      <c r="D1072" s="298"/>
      <c r="E1072" s="173" t="s">
        <v>1054</v>
      </c>
    </row>
    <row r="1073" spans="1:5" x14ac:dyDescent="0.25">
      <c r="A1073" s="299" t="s">
        <v>1592</v>
      </c>
      <c r="B1073" s="301" t="s">
        <v>1591</v>
      </c>
      <c r="C1073" s="302"/>
      <c r="D1073" s="305" t="s">
        <v>41</v>
      </c>
      <c r="E1073" s="170" t="s">
        <v>1053</v>
      </c>
    </row>
    <row r="1074" spans="1:5" x14ac:dyDescent="0.25">
      <c r="A1074" s="300"/>
      <c r="B1074" s="303"/>
      <c r="C1074" s="304"/>
      <c r="D1074" s="306"/>
      <c r="E1074" s="171" t="s">
        <v>1054</v>
      </c>
    </row>
    <row r="1075" spans="1:5" x14ac:dyDescent="0.25">
      <c r="A1075" s="291" t="s">
        <v>1593</v>
      </c>
      <c r="B1075" s="293" t="s">
        <v>1591</v>
      </c>
      <c r="C1075" s="294"/>
      <c r="D1075" s="297" t="s">
        <v>41</v>
      </c>
      <c r="E1075" s="172" t="s">
        <v>1053</v>
      </c>
    </row>
    <row r="1076" spans="1:5" x14ac:dyDescent="0.25">
      <c r="A1076" s="292"/>
      <c r="B1076" s="295"/>
      <c r="C1076" s="296"/>
      <c r="D1076" s="298"/>
      <c r="E1076" s="173" t="s">
        <v>1054</v>
      </c>
    </row>
    <row r="1077" spans="1:5" x14ac:dyDescent="0.25">
      <c r="A1077" s="299" t="s">
        <v>1594</v>
      </c>
      <c r="B1077" s="301" t="s">
        <v>1591</v>
      </c>
      <c r="C1077" s="302"/>
      <c r="D1077" s="305" t="s">
        <v>41</v>
      </c>
      <c r="E1077" s="170" t="s">
        <v>1053</v>
      </c>
    </row>
    <row r="1078" spans="1:5" x14ac:dyDescent="0.25">
      <c r="A1078" s="300"/>
      <c r="B1078" s="303"/>
      <c r="C1078" s="304"/>
      <c r="D1078" s="306"/>
      <c r="E1078" s="171" t="s">
        <v>1054</v>
      </c>
    </row>
    <row r="1079" spans="1:5" x14ac:dyDescent="0.25">
      <c r="A1079" s="291" t="s">
        <v>1595</v>
      </c>
      <c r="B1079" s="293" t="s">
        <v>1596</v>
      </c>
      <c r="C1079" s="294"/>
      <c r="D1079" s="297" t="s">
        <v>41</v>
      </c>
      <c r="E1079" s="172" t="s">
        <v>1053</v>
      </c>
    </row>
    <row r="1080" spans="1:5" x14ac:dyDescent="0.25">
      <c r="A1080" s="292"/>
      <c r="B1080" s="295"/>
      <c r="C1080" s="296"/>
      <c r="D1080" s="298"/>
      <c r="E1080" s="173" t="s">
        <v>1054</v>
      </c>
    </row>
    <row r="1081" spans="1:5" x14ac:dyDescent="0.25">
      <c r="A1081" s="299" t="s">
        <v>1597</v>
      </c>
      <c r="B1081" s="301" t="s">
        <v>1596</v>
      </c>
      <c r="C1081" s="302"/>
      <c r="D1081" s="305" t="s">
        <v>41</v>
      </c>
      <c r="E1081" s="170" t="s">
        <v>1053</v>
      </c>
    </row>
    <row r="1082" spans="1:5" x14ac:dyDescent="0.25">
      <c r="A1082" s="300"/>
      <c r="B1082" s="303"/>
      <c r="C1082" s="304"/>
      <c r="D1082" s="306"/>
      <c r="E1082" s="171" t="s">
        <v>1054</v>
      </c>
    </row>
    <row r="1083" spans="1:5" x14ac:dyDescent="0.25">
      <c r="A1083" s="291" t="s">
        <v>1598</v>
      </c>
      <c r="B1083" s="293" t="s">
        <v>1596</v>
      </c>
      <c r="C1083" s="294"/>
      <c r="D1083" s="297" t="s">
        <v>41</v>
      </c>
      <c r="E1083" s="172" t="s">
        <v>1053</v>
      </c>
    </row>
    <row r="1084" spans="1:5" x14ac:dyDescent="0.25">
      <c r="A1084" s="292"/>
      <c r="B1084" s="295"/>
      <c r="C1084" s="296"/>
      <c r="D1084" s="298"/>
      <c r="E1084" s="173" t="s">
        <v>1054</v>
      </c>
    </row>
    <row r="1085" spans="1:5" x14ac:dyDescent="0.25">
      <c r="A1085" s="299" t="s">
        <v>1599</v>
      </c>
      <c r="B1085" s="301" t="s">
        <v>1596</v>
      </c>
      <c r="C1085" s="302"/>
      <c r="D1085" s="305" t="s">
        <v>41</v>
      </c>
      <c r="E1085" s="170" t="s">
        <v>1053</v>
      </c>
    </row>
    <row r="1086" spans="1:5" x14ac:dyDescent="0.25">
      <c r="A1086" s="300"/>
      <c r="B1086" s="303"/>
      <c r="C1086" s="304"/>
      <c r="D1086" s="306"/>
      <c r="E1086" s="171" t="s">
        <v>1054</v>
      </c>
    </row>
    <row r="1087" spans="1:5" x14ac:dyDescent="0.25">
      <c r="A1087" s="291" t="s">
        <v>1600</v>
      </c>
      <c r="B1087" s="293" t="s">
        <v>1596</v>
      </c>
      <c r="C1087" s="294"/>
      <c r="D1087" s="297" t="s">
        <v>41</v>
      </c>
      <c r="E1087" s="172" t="s">
        <v>1053</v>
      </c>
    </row>
    <row r="1088" spans="1:5" x14ac:dyDescent="0.25">
      <c r="A1088" s="292"/>
      <c r="B1088" s="295"/>
      <c r="C1088" s="296"/>
      <c r="D1088" s="298"/>
      <c r="E1088" s="173" t="s">
        <v>1054</v>
      </c>
    </row>
    <row r="1089" spans="1:5" x14ac:dyDescent="0.25">
      <c r="A1089" s="299" t="s">
        <v>1601</v>
      </c>
      <c r="B1089" s="301" t="s">
        <v>1602</v>
      </c>
      <c r="C1089" s="302"/>
      <c r="D1089" s="305" t="s">
        <v>41</v>
      </c>
      <c r="E1089" s="170" t="s">
        <v>1053</v>
      </c>
    </row>
    <row r="1090" spans="1:5" x14ac:dyDescent="0.25">
      <c r="A1090" s="300"/>
      <c r="B1090" s="303"/>
      <c r="C1090" s="304"/>
      <c r="D1090" s="306"/>
      <c r="E1090" s="171" t="s">
        <v>1054</v>
      </c>
    </row>
    <row r="1091" spans="1:5" x14ac:dyDescent="0.25">
      <c r="A1091" s="291" t="s">
        <v>1171</v>
      </c>
      <c r="B1091" s="293" t="s">
        <v>1602</v>
      </c>
      <c r="C1091" s="294"/>
      <c r="D1091" s="297" t="s">
        <v>41</v>
      </c>
      <c r="E1091" s="172" t="s">
        <v>1053</v>
      </c>
    </row>
    <row r="1092" spans="1:5" x14ac:dyDescent="0.25">
      <c r="A1092" s="292"/>
      <c r="B1092" s="295"/>
      <c r="C1092" s="296"/>
      <c r="D1092" s="298"/>
      <c r="E1092" s="173" t="s">
        <v>1054</v>
      </c>
    </row>
    <row r="1093" spans="1:5" x14ac:dyDescent="0.25">
      <c r="A1093" s="299" t="s">
        <v>1603</v>
      </c>
      <c r="B1093" s="301" t="s">
        <v>1602</v>
      </c>
      <c r="C1093" s="302"/>
      <c r="D1093" s="305" t="s">
        <v>41</v>
      </c>
      <c r="E1093" s="170" t="s">
        <v>1053</v>
      </c>
    </row>
    <row r="1094" spans="1:5" x14ac:dyDescent="0.25">
      <c r="A1094" s="300"/>
      <c r="B1094" s="303"/>
      <c r="C1094" s="304"/>
      <c r="D1094" s="306"/>
      <c r="E1094" s="171" t="s">
        <v>1054</v>
      </c>
    </row>
    <row r="1095" spans="1:5" x14ac:dyDescent="0.25">
      <c r="A1095" s="291" t="s">
        <v>1604</v>
      </c>
      <c r="B1095" s="293" t="s">
        <v>1602</v>
      </c>
      <c r="C1095" s="294"/>
      <c r="D1095" s="297" t="s">
        <v>41</v>
      </c>
      <c r="E1095" s="172" t="s">
        <v>1053</v>
      </c>
    </row>
    <row r="1096" spans="1:5" x14ac:dyDescent="0.25">
      <c r="A1096" s="292"/>
      <c r="B1096" s="295"/>
      <c r="C1096" s="296"/>
      <c r="D1096" s="298"/>
      <c r="E1096" s="173" t="s">
        <v>1054</v>
      </c>
    </row>
    <row r="1097" spans="1:5" x14ac:dyDescent="0.25">
      <c r="A1097" s="299" t="s">
        <v>1605</v>
      </c>
      <c r="B1097" s="301" t="s">
        <v>1602</v>
      </c>
      <c r="C1097" s="302"/>
      <c r="D1097" s="305" t="s">
        <v>41</v>
      </c>
      <c r="E1097" s="170" t="s">
        <v>1053</v>
      </c>
    </row>
    <row r="1098" spans="1:5" x14ac:dyDescent="0.25">
      <c r="A1098" s="300"/>
      <c r="B1098" s="303"/>
      <c r="C1098" s="304"/>
      <c r="D1098" s="306"/>
      <c r="E1098" s="171" t="s">
        <v>1054</v>
      </c>
    </row>
    <row r="1099" spans="1:5" x14ac:dyDescent="0.25">
      <c r="A1099" s="291" t="s">
        <v>1606</v>
      </c>
      <c r="B1099" s="293" t="s">
        <v>1602</v>
      </c>
      <c r="C1099" s="294"/>
      <c r="D1099" s="297" t="s">
        <v>41</v>
      </c>
      <c r="E1099" s="172" t="s">
        <v>1053</v>
      </c>
    </row>
    <row r="1100" spans="1:5" x14ac:dyDescent="0.25">
      <c r="A1100" s="292"/>
      <c r="B1100" s="295"/>
      <c r="C1100" s="296"/>
      <c r="D1100" s="298"/>
      <c r="E1100" s="173" t="s">
        <v>1054</v>
      </c>
    </row>
    <row r="1101" spans="1:5" x14ac:dyDescent="0.25">
      <c r="A1101" s="299" t="s">
        <v>1607</v>
      </c>
      <c r="B1101" s="301" t="s">
        <v>1608</v>
      </c>
      <c r="C1101" s="302"/>
      <c r="D1101" s="305" t="s">
        <v>41</v>
      </c>
      <c r="E1101" s="170" t="s">
        <v>1053</v>
      </c>
    </row>
    <row r="1102" spans="1:5" x14ac:dyDescent="0.25">
      <c r="A1102" s="300"/>
      <c r="B1102" s="303"/>
      <c r="C1102" s="304"/>
      <c r="D1102" s="306"/>
      <c r="E1102" s="171" t="s">
        <v>1054</v>
      </c>
    </row>
    <row r="1103" spans="1:5" x14ac:dyDescent="0.25">
      <c r="A1103" s="291" t="s">
        <v>1609</v>
      </c>
      <c r="B1103" s="293" t="s">
        <v>1608</v>
      </c>
      <c r="C1103" s="294"/>
      <c r="D1103" s="297" t="s">
        <v>41</v>
      </c>
      <c r="E1103" s="172" t="s">
        <v>1053</v>
      </c>
    </row>
    <row r="1104" spans="1:5" x14ac:dyDescent="0.25">
      <c r="A1104" s="292"/>
      <c r="B1104" s="295"/>
      <c r="C1104" s="296"/>
      <c r="D1104" s="298"/>
      <c r="E1104" s="173" t="s">
        <v>1054</v>
      </c>
    </row>
    <row r="1105" spans="1:5" x14ac:dyDescent="0.25">
      <c r="A1105" s="299" t="s">
        <v>1610</v>
      </c>
      <c r="B1105" s="301" t="s">
        <v>1608</v>
      </c>
      <c r="C1105" s="302"/>
      <c r="D1105" s="305" t="s">
        <v>41</v>
      </c>
      <c r="E1105" s="170" t="s">
        <v>1053</v>
      </c>
    </row>
    <row r="1106" spans="1:5" x14ac:dyDescent="0.25">
      <c r="A1106" s="300"/>
      <c r="B1106" s="303"/>
      <c r="C1106" s="304"/>
      <c r="D1106" s="306"/>
      <c r="E1106" s="171" t="s">
        <v>1054</v>
      </c>
    </row>
    <row r="1107" spans="1:5" x14ac:dyDescent="0.25">
      <c r="A1107" s="291" t="s">
        <v>1611</v>
      </c>
      <c r="B1107" s="293" t="s">
        <v>1608</v>
      </c>
      <c r="C1107" s="294"/>
      <c r="D1107" s="297" t="s">
        <v>41</v>
      </c>
      <c r="E1107" s="172" t="s">
        <v>1053</v>
      </c>
    </row>
    <row r="1108" spans="1:5" x14ac:dyDescent="0.25">
      <c r="A1108" s="292"/>
      <c r="B1108" s="295"/>
      <c r="C1108" s="296"/>
      <c r="D1108" s="298"/>
      <c r="E1108" s="173" t="s">
        <v>1054</v>
      </c>
    </row>
    <row r="1109" spans="1:5" x14ac:dyDescent="0.25">
      <c r="A1109" s="299" t="s">
        <v>1612</v>
      </c>
      <c r="B1109" s="301" t="s">
        <v>1608</v>
      </c>
      <c r="C1109" s="302"/>
      <c r="D1109" s="305" t="s">
        <v>41</v>
      </c>
      <c r="E1109" s="170" t="s">
        <v>1053</v>
      </c>
    </row>
    <row r="1110" spans="1:5" x14ac:dyDescent="0.25">
      <c r="A1110" s="300"/>
      <c r="B1110" s="303"/>
      <c r="C1110" s="304"/>
      <c r="D1110" s="306"/>
      <c r="E1110" s="171" t="s">
        <v>1054</v>
      </c>
    </row>
    <row r="1111" spans="1:5" x14ac:dyDescent="0.25">
      <c r="A1111" s="291" t="s">
        <v>1613</v>
      </c>
      <c r="B1111" s="293" t="s">
        <v>1608</v>
      </c>
      <c r="C1111" s="294"/>
      <c r="D1111" s="297" t="s">
        <v>41</v>
      </c>
      <c r="E1111" s="172" t="s">
        <v>1053</v>
      </c>
    </row>
    <row r="1112" spans="1:5" x14ac:dyDescent="0.25">
      <c r="A1112" s="292"/>
      <c r="B1112" s="295"/>
      <c r="C1112" s="296"/>
      <c r="D1112" s="298"/>
      <c r="E1112" s="173" t="s">
        <v>1054</v>
      </c>
    </row>
    <row r="1113" spans="1:5" x14ac:dyDescent="0.25">
      <c r="A1113" s="299" t="s">
        <v>1614</v>
      </c>
      <c r="B1113" s="301" t="s">
        <v>1608</v>
      </c>
      <c r="C1113" s="302"/>
      <c r="D1113" s="305" t="s">
        <v>41</v>
      </c>
      <c r="E1113" s="170" t="s">
        <v>1053</v>
      </c>
    </row>
    <row r="1114" spans="1:5" x14ac:dyDescent="0.25">
      <c r="A1114" s="300"/>
      <c r="B1114" s="303"/>
      <c r="C1114" s="304"/>
      <c r="D1114" s="306"/>
      <c r="E1114" s="171" t="s">
        <v>1054</v>
      </c>
    </row>
    <row r="1115" spans="1:5" x14ac:dyDescent="0.25">
      <c r="A1115" s="291" t="s">
        <v>1615</v>
      </c>
      <c r="B1115" s="293" t="s">
        <v>1616</v>
      </c>
      <c r="C1115" s="294"/>
      <c r="D1115" s="297" t="s">
        <v>41</v>
      </c>
      <c r="E1115" s="172" t="s">
        <v>1053</v>
      </c>
    </row>
    <row r="1116" spans="1:5" x14ac:dyDescent="0.25">
      <c r="A1116" s="292"/>
      <c r="B1116" s="295"/>
      <c r="C1116" s="296"/>
      <c r="D1116" s="298"/>
      <c r="E1116" s="173" t="s">
        <v>1054</v>
      </c>
    </row>
    <row r="1117" spans="1:5" x14ac:dyDescent="0.25">
      <c r="A1117" s="299" t="s">
        <v>1617</v>
      </c>
      <c r="B1117" s="301" t="s">
        <v>1616</v>
      </c>
      <c r="C1117" s="302"/>
      <c r="D1117" s="305" t="s">
        <v>41</v>
      </c>
      <c r="E1117" s="170" t="s">
        <v>1053</v>
      </c>
    </row>
    <row r="1118" spans="1:5" x14ac:dyDescent="0.25">
      <c r="A1118" s="300"/>
      <c r="B1118" s="303"/>
      <c r="C1118" s="304"/>
      <c r="D1118" s="306"/>
      <c r="E1118" s="171" t="s">
        <v>1054</v>
      </c>
    </row>
    <row r="1119" spans="1:5" x14ac:dyDescent="0.25">
      <c r="A1119" s="291" t="s">
        <v>1618</v>
      </c>
      <c r="B1119" s="293" t="s">
        <v>1616</v>
      </c>
      <c r="C1119" s="294"/>
      <c r="D1119" s="297" t="s">
        <v>41</v>
      </c>
      <c r="E1119" s="172" t="s">
        <v>1053</v>
      </c>
    </row>
    <row r="1120" spans="1:5" x14ac:dyDescent="0.25">
      <c r="A1120" s="292"/>
      <c r="B1120" s="295"/>
      <c r="C1120" s="296"/>
      <c r="D1120" s="298"/>
      <c r="E1120" s="173" t="s">
        <v>1054</v>
      </c>
    </row>
    <row r="1121" spans="1:5" x14ac:dyDescent="0.25">
      <c r="A1121" s="299" t="s">
        <v>1619</v>
      </c>
      <c r="B1121" s="301" t="s">
        <v>1616</v>
      </c>
      <c r="C1121" s="302"/>
      <c r="D1121" s="305" t="s">
        <v>41</v>
      </c>
      <c r="E1121" s="170" t="s">
        <v>1053</v>
      </c>
    </row>
    <row r="1122" spans="1:5" x14ac:dyDescent="0.25">
      <c r="A1122" s="300"/>
      <c r="B1122" s="303"/>
      <c r="C1122" s="304"/>
      <c r="D1122" s="306"/>
      <c r="E1122" s="171" t="s">
        <v>1054</v>
      </c>
    </row>
    <row r="1123" spans="1:5" x14ac:dyDescent="0.25">
      <c r="A1123" s="291" t="s">
        <v>1620</v>
      </c>
      <c r="B1123" s="293" t="s">
        <v>1616</v>
      </c>
      <c r="C1123" s="294"/>
      <c r="D1123" s="297" t="s">
        <v>41</v>
      </c>
      <c r="E1123" s="172" t="s">
        <v>1053</v>
      </c>
    </row>
    <row r="1124" spans="1:5" x14ac:dyDescent="0.25">
      <c r="A1124" s="292"/>
      <c r="B1124" s="295"/>
      <c r="C1124" s="296"/>
      <c r="D1124" s="298"/>
      <c r="E1124" s="173" t="s">
        <v>1054</v>
      </c>
    </row>
    <row r="1125" spans="1:5" x14ac:dyDescent="0.25">
      <c r="A1125" s="299" t="s">
        <v>1621</v>
      </c>
      <c r="B1125" s="301" t="s">
        <v>1616</v>
      </c>
      <c r="C1125" s="302"/>
      <c r="D1125" s="305" t="s">
        <v>41</v>
      </c>
      <c r="E1125" s="170" t="s">
        <v>1053</v>
      </c>
    </row>
    <row r="1126" spans="1:5" x14ac:dyDescent="0.25">
      <c r="A1126" s="300"/>
      <c r="B1126" s="303"/>
      <c r="C1126" s="304"/>
      <c r="D1126" s="306"/>
      <c r="E1126" s="171" t="s">
        <v>1054</v>
      </c>
    </row>
    <row r="1127" spans="1:5" x14ac:dyDescent="0.25">
      <c r="A1127" s="291" t="s">
        <v>1622</v>
      </c>
      <c r="B1127" s="293" t="s">
        <v>1616</v>
      </c>
      <c r="C1127" s="294"/>
      <c r="D1127" s="297" t="s">
        <v>41</v>
      </c>
      <c r="E1127" s="172" t="s">
        <v>1053</v>
      </c>
    </row>
    <row r="1128" spans="1:5" x14ac:dyDescent="0.25">
      <c r="A1128" s="292"/>
      <c r="B1128" s="295"/>
      <c r="C1128" s="296"/>
      <c r="D1128" s="298"/>
      <c r="E1128" s="173" t="s">
        <v>1054</v>
      </c>
    </row>
    <row r="1129" spans="1:5" x14ac:dyDescent="0.25">
      <c r="A1129" s="299" t="s">
        <v>1623</v>
      </c>
      <c r="B1129" s="301" t="s">
        <v>1616</v>
      </c>
      <c r="C1129" s="302"/>
      <c r="D1129" s="305" t="s">
        <v>41</v>
      </c>
      <c r="E1129" s="170" t="s">
        <v>1053</v>
      </c>
    </row>
    <row r="1130" spans="1:5" x14ac:dyDescent="0.25">
      <c r="A1130" s="300"/>
      <c r="B1130" s="303"/>
      <c r="C1130" s="304"/>
      <c r="D1130" s="306"/>
      <c r="E1130" s="171" t="s">
        <v>1054</v>
      </c>
    </row>
    <row r="1131" spans="1:5" x14ac:dyDescent="0.25">
      <c r="A1131" s="291" t="s">
        <v>1463</v>
      </c>
      <c r="B1131" s="293"/>
      <c r="C1131" s="294"/>
      <c r="D1131" s="297" t="s">
        <v>41</v>
      </c>
      <c r="E1131" s="172" t="s">
        <v>1053</v>
      </c>
    </row>
    <row r="1132" spans="1:5" x14ac:dyDescent="0.25">
      <c r="A1132" s="292"/>
      <c r="B1132" s="295"/>
      <c r="C1132" s="296"/>
      <c r="D1132" s="298"/>
      <c r="E1132" s="173" t="s">
        <v>1054</v>
      </c>
    </row>
    <row r="1133" spans="1:5" x14ac:dyDescent="0.25">
      <c r="A1133" s="299" t="s">
        <v>1485</v>
      </c>
      <c r="B1133" s="301"/>
      <c r="C1133" s="302"/>
      <c r="D1133" s="305" t="s">
        <v>41</v>
      </c>
      <c r="E1133" s="170" t="s">
        <v>1053</v>
      </c>
    </row>
    <row r="1134" spans="1:5" x14ac:dyDescent="0.25">
      <c r="A1134" s="300"/>
      <c r="B1134" s="303"/>
      <c r="C1134" s="304"/>
      <c r="D1134" s="306"/>
      <c r="E1134" s="171" t="s">
        <v>1054</v>
      </c>
    </row>
    <row r="1135" spans="1:5" x14ac:dyDescent="0.25">
      <c r="A1135" s="291" t="s">
        <v>1491</v>
      </c>
      <c r="B1135" s="293"/>
      <c r="C1135" s="294"/>
      <c r="D1135" s="297" t="s">
        <v>41</v>
      </c>
      <c r="E1135" s="172" t="s">
        <v>1053</v>
      </c>
    </row>
    <row r="1136" spans="1:5" x14ac:dyDescent="0.25">
      <c r="A1136" s="292"/>
      <c r="B1136" s="295"/>
      <c r="C1136" s="296"/>
      <c r="D1136" s="298"/>
      <c r="E1136" s="173" t="s">
        <v>1054</v>
      </c>
    </row>
    <row r="1137" spans="1:5" x14ac:dyDescent="0.25">
      <c r="A1137" s="299" t="s">
        <v>1496</v>
      </c>
      <c r="B1137" s="301"/>
      <c r="C1137" s="302"/>
      <c r="D1137" s="305" t="s">
        <v>41</v>
      </c>
      <c r="E1137" s="170" t="s">
        <v>1053</v>
      </c>
    </row>
    <row r="1138" spans="1:5" x14ac:dyDescent="0.25">
      <c r="A1138" s="300"/>
      <c r="B1138" s="303"/>
      <c r="C1138" s="304"/>
      <c r="D1138" s="306"/>
      <c r="E1138" s="171" t="s">
        <v>1054</v>
      </c>
    </row>
    <row r="1139" spans="1:5" x14ac:dyDescent="0.25">
      <c r="A1139" s="291" t="s">
        <v>1507</v>
      </c>
      <c r="B1139" s="293"/>
      <c r="C1139" s="294"/>
      <c r="D1139" s="297" t="s">
        <v>41</v>
      </c>
      <c r="E1139" s="172" t="s">
        <v>1053</v>
      </c>
    </row>
    <row r="1140" spans="1:5" x14ac:dyDescent="0.25">
      <c r="A1140" s="292"/>
      <c r="B1140" s="295"/>
      <c r="C1140" s="296"/>
      <c r="D1140" s="298"/>
      <c r="E1140" s="173" t="s">
        <v>1054</v>
      </c>
    </row>
    <row r="1141" spans="1:5" x14ac:dyDescent="0.25">
      <c r="A1141" s="299" t="s">
        <v>1514</v>
      </c>
      <c r="B1141" s="301"/>
      <c r="C1141" s="302"/>
      <c r="D1141" s="305" t="s">
        <v>41</v>
      </c>
      <c r="E1141" s="170" t="s">
        <v>1053</v>
      </c>
    </row>
    <row r="1142" spans="1:5" x14ac:dyDescent="0.25">
      <c r="A1142" s="300"/>
      <c r="B1142" s="303"/>
      <c r="C1142" s="304"/>
      <c r="D1142" s="306"/>
      <c r="E1142" s="171" t="s">
        <v>1054</v>
      </c>
    </row>
    <row r="1143" spans="1:5" x14ac:dyDescent="0.25">
      <c r="A1143" s="291" t="s">
        <v>1522</v>
      </c>
      <c r="B1143" s="293"/>
      <c r="C1143" s="294"/>
      <c r="D1143" s="297" t="s">
        <v>41</v>
      </c>
      <c r="E1143" s="172" t="s">
        <v>1053</v>
      </c>
    </row>
    <row r="1144" spans="1:5" x14ac:dyDescent="0.25">
      <c r="A1144" s="292"/>
      <c r="B1144" s="295"/>
      <c r="C1144" s="296"/>
      <c r="D1144" s="298"/>
      <c r="E1144" s="173" t="s">
        <v>1054</v>
      </c>
    </row>
    <row r="1145" spans="1:5" x14ac:dyDescent="0.25">
      <c r="A1145" s="299" t="s">
        <v>1526</v>
      </c>
      <c r="B1145" s="301"/>
      <c r="C1145" s="302"/>
      <c r="D1145" s="305" t="s">
        <v>41</v>
      </c>
      <c r="E1145" s="170" t="s">
        <v>1053</v>
      </c>
    </row>
    <row r="1146" spans="1:5" x14ac:dyDescent="0.25">
      <c r="A1146" s="300"/>
      <c r="B1146" s="303"/>
      <c r="C1146" s="304"/>
      <c r="D1146" s="306"/>
      <c r="E1146" s="171" t="s">
        <v>1054</v>
      </c>
    </row>
    <row r="1147" spans="1:5" x14ac:dyDescent="0.25">
      <c r="A1147" s="291" t="s">
        <v>1542</v>
      </c>
      <c r="B1147" s="293"/>
      <c r="C1147" s="294"/>
      <c r="D1147" s="297" t="s">
        <v>41</v>
      </c>
      <c r="E1147" s="172" t="s">
        <v>1053</v>
      </c>
    </row>
    <row r="1148" spans="1:5" x14ac:dyDescent="0.25">
      <c r="A1148" s="292"/>
      <c r="B1148" s="295"/>
      <c r="C1148" s="296"/>
      <c r="D1148" s="298"/>
      <c r="E1148" s="173" t="s">
        <v>1054</v>
      </c>
    </row>
    <row r="1149" spans="1:5" x14ac:dyDescent="0.25">
      <c r="A1149" s="299" t="s">
        <v>1548</v>
      </c>
      <c r="B1149" s="301"/>
      <c r="C1149" s="302"/>
      <c r="D1149" s="305" t="s">
        <v>41</v>
      </c>
      <c r="E1149" s="170" t="s">
        <v>1053</v>
      </c>
    </row>
    <row r="1150" spans="1:5" x14ac:dyDescent="0.25">
      <c r="A1150" s="300"/>
      <c r="B1150" s="303"/>
      <c r="C1150" s="304"/>
      <c r="D1150" s="306"/>
      <c r="E1150" s="171" t="s">
        <v>1054</v>
      </c>
    </row>
    <row r="1151" spans="1:5" x14ac:dyDescent="0.25">
      <c r="A1151" s="291" t="s">
        <v>1557</v>
      </c>
      <c r="B1151" s="293"/>
      <c r="C1151" s="294"/>
      <c r="D1151" s="297" t="s">
        <v>41</v>
      </c>
      <c r="E1151" s="172" t="s">
        <v>1053</v>
      </c>
    </row>
    <row r="1152" spans="1:5" x14ac:dyDescent="0.25">
      <c r="A1152" s="292"/>
      <c r="B1152" s="295"/>
      <c r="C1152" s="296"/>
      <c r="D1152" s="298"/>
      <c r="E1152" s="173" t="s">
        <v>1054</v>
      </c>
    </row>
    <row r="1153" spans="1:5" x14ac:dyDescent="0.25">
      <c r="A1153" s="299" t="s">
        <v>1587</v>
      </c>
      <c r="B1153" s="301"/>
      <c r="C1153" s="302"/>
      <c r="D1153" s="305" t="s">
        <v>41</v>
      </c>
      <c r="E1153" s="170" t="s">
        <v>1053</v>
      </c>
    </row>
    <row r="1154" spans="1:5" x14ac:dyDescent="0.25">
      <c r="A1154" s="300"/>
      <c r="B1154" s="303"/>
      <c r="C1154" s="304"/>
      <c r="D1154" s="306"/>
      <c r="E1154" s="171" t="s">
        <v>1054</v>
      </c>
    </row>
    <row r="1155" spans="1:5" x14ac:dyDescent="0.25">
      <c r="A1155" s="291" t="s">
        <v>1591</v>
      </c>
      <c r="B1155" s="293"/>
      <c r="C1155" s="294"/>
      <c r="D1155" s="297" t="s">
        <v>41</v>
      </c>
      <c r="E1155" s="172" t="s">
        <v>1053</v>
      </c>
    </row>
    <row r="1156" spans="1:5" x14ac:dyDescent="0.25">
      <c r="A1156" s="292"/>
      <c r="B1156" s="295"/>
      <c r="C1156" s="296"/>
      <c r="D1156" s="298"/>
      <c r="E1156" s="173" t="s">
        <v>1054</v>
      </c>
    </row>
    <row r="1157" spans="1:5" x14ac:dyDescent="0.25">
      <c r="A1157" s="299" t="s">
        <v>1596</v>
      </c>
      <c r="B1157" s="301"/>
      <c r="C1157" s="302"/>
      <c r="D1157" s="305" t="s">
        <v>41</v>
      </c>
      <c r="E1157" s="170" t="s">
        <v>1053</v>
      </c>
    </row>
    <row r="1158" spans="1:5" x14ac:dyDescent="0.25">
      <c r="A1158" s="300"/>
      <c r="B1158" s="303"/>
      <c r="C1158" s="304"/>
      <c r="D1158" s="306"/>
      <c r="E1158" s="171" t="s">
        <v>1054</v>
      </c>
    </row>
    <row r="1159" spans="1:5" x14ac:dyDescent="0.25">
      <c r="A1159" s="291" t="s">
        <v>1602</v>
      </c>
      <c r="B1159" s="293"/>
      <c r="C1159" s="294"/>
      <c r="D1159" s="297" t="s">
        <v>41</v>
      </c>
      <c r="E1159" s="172" t="s">
        <v>1053</v>
      </c>
    </row>
    <row r="1160" spans="1:5" x14ac:dyDescent="0.25">
      <c r="A1160" s="292"/>
      <c r="B1160" s="295"/>
      <c r="C1160" s="296"/>
      <c r="D1160" s="298"/>
      <c r="E1160" s="173" t="s">
        <v>1054</v>
      </c>
    </row>
    <row r="1161" spans="1:5" x14ac:dyDescent="0.25">
      <c r="A1161" s="299" t="s">
        <v>1608</v>
      </c>
      <c r="B1161" s="301"/>
      <c r="C1161" s="302"/>
      <c r="D1161" s="305" t="s">
        <v>41</v>
      </c>
      <c r="E1161" s="170" t="s">
        <v>1053</v>
      </c>
    </row>
    <row r="1162" spans="1:5" x14ac:dyDescent="0.25">
      <c r="A1162" s="300"/>
      <c r="B1162" s="303"/>
      <c r="C1162" s="304"/>
      <c r="D1162" s="306"/>
      <c r="E1162" s="171" t="s">
        <v>1054</v>
      </c>
    </row>
    <row r="1163" spans="1:5" x14ac:dyDescent="0.25">
      <c r="A1163" s="291" t="s">
        <v>1567</v>
      </c>
      <c r="B1163" s="293"/>
      <c r="C1163" s="294"/>
      <c r="D1163" s="297" t="s">
        <v>41</v>
      </c>
      <c r="E1163" s="172" t="s">
        <v>1053</v>
      </c>
    </row>
    <row r="1164" spans="1:5" x14ac:dyDescent="0.25">
      <c r="A1164" s="292"/>
      <c r="B1164" s="295"/>
      <c r="C1164" s="296"/>
      <c r="D1164" s="298"/>
      <c r="E1164" s="173" t="s">
        <v>1054</v>
      </c>
    </row>
    <row r="1165" spans="1:5" x14ac:dyDescent="0.25">
      <c r="A1165" s="299" t="s">
        <v>1573</v>
      </c>
      <c r="B1165" s="301" t="s">
        <v>1522</v>
      </c>
      <c r="C1165" s="302"/>
      <c r="D1165" s="305" t="s">
        <v>41</v>
      </c>
      <c r="E1165" s="170" t="s">
        <v>1053</v>
      </c>
    </row>
    <row r="1166" spans="1:5" x14ac:dyDescent="0.25">
      <c r="A1166" s="300"/>
      <c r="B1166" s="303"/>
      <c r="C1166" s="304"/>
      <c r="D1166" s="306"/>
      <c r="E1166" s="171" t="s">
        <v>1054</v>
      </c>
    </row>
    <row r="1167" spans="1:5" x14ac:dyDescent="0.25">
      <c r="A1167" s="291" t="s">
        <v>1624</v>
      </c>
      <c r="B1167" s="293" t="s">
        <v>1463</v>
      </c>
      <c r="C1167" s="294"/>
      <c r="D1167" s="297" t="s">
        <v>41</v>
      </c>
      <c r="E1167" s="172" t="s">
        <v>1053</v>
      </c>
    </row>
    <row r="1168" spans="1:5" x14ac:dyDescent="0.25">
      <c r="A1168" s="292"/>
      <c r="B1168" s="295"/>
      <c r="C1168" s="296"/>
      <c r="D1168" s="298"/>
      <c r="E1168" s="173" t="s">
        <v>1054</v>
      </c>
    </row>
    <row r="1169" spans="1:5" x14ac:dyDescent="0.25">
      <c r="A1169" s="299" t="s">
        <v>1625</v>
      </c>
      <c r="B1169" s="301" t="s">
        <v>1485</v>
      </c>
      <c r="C1169" s="302"/>
      <c r="D1169" s="305" t="s">
        <v>41</v>
      </c>
      <c r="E1169" s="170" t="s">
        <v>1053</v>
      </c>
    </row>
    <row r="1170" spans="1:5" x14ac:dyDescent="0.25">
      <c r="A1170" s="300"/>
      <c r="B1170" s="303"/>
      <c r="C1170" s="304"/>
      <c r="D1170" s="306"/>
      <c r="E1170" s="171" t="s">
        <v>1054</v>
      </c>
    </row>
    <row r="1171" spans="1:5" x14ac:dyDescent="0.25">
      <c r="A1171" s="291" t="s">
        <v>1373</v>
      </c>
      <c r="B1171" s="293" t="s">
        <v>1491</v>
      </c>
      <c r="C1171" s="294"/>
      <c r="D1171" s="297" t="s">
        <v>41</v>
      </c>
      <c r="E1171" s="172" t="s">
        <v>1053</v>
      </c>
    </row>
    <row r="1172" spans="1:5" x14ac:dyDescent="0.25">
      <c r="A1172" s="292"/>
      <c r="B1172" s="295"/>
      <c r="C1172" s="296"/>
      <c r="D1172" s="298"/>
      <c r="E1172" s="173" t="s">
        <v>1054</v>
      </c>
    </row>
    <row r="1173" spans="1:5" x14ac:dyDescent="0.25">
      <c r="A1173" s="299" t="s">
        <v>1626</v>
      </c>
      <c r="B1173" s="301" t="s">
        <v>1496</v>
      </c>
      <c r="C1173" s="302"/>
      <c r="D1173" s="305" t="s">
        <v>41</v>
      </c>
      <c r="E1173" s="170" t="s">
        <v>1053</v>
      </c>
    </row>
    <row r="1174" spans="1:5" x14ac:dyDescent="0.25">
      <c r="A1174" s="300"/>
      <c r="B1174" s="303"/>
      <c r="C1174" s="304"/>
      <c r="D1174" s="306"/>
      <c r="E1174" s="171" t="s">
        <v>1054</v>
      </c>
    </row>
    <row r="1175" spans="1:5" x14ac:dyDescent="0.25">
      <c r="A1175" s="291" t="s">
        <v>1183</v>
      </c>
      <c r="B1175" s="293" t="s">
        <v>1507</v>
      </c>
      <c r="C1175" s="294"/>
      <c r="D1175" s="297" t="s">
        <v>41</v>
      </c>
      <c r="E1175" s="172" t="s">
        <v>1053</v>
      </c>
    </row>
    <row r="1176" spans="1:5" x14ac:dyDescent="0.25">
      <c r="A1176" s="292"/>
      <c r="B1176" s="295"/>
      <c r="C1176" s="296"/>
      <c r="D1176" s="298"/>
      <c r="E1176" s="173" t="s">
        <v>1054</v>
      </c>
    </row>
    <row r="1177" spans="1:5" x14ac:dyDescent="0.25">
      <c r="A1177" s="299" t="s">
        <v>1627</v>
      </c>
      <c r="B1177" s="301" t="s">
        <v>1526</v>
      </c>
      <c r="C1177" s="302"/>
      <c r="D1177" s="305" t="s">
        <v>41</v>
      </c>
      <c r="E1177" s="170" t="s">
        <v>1053</v>
      </c>
    </row>
    <row r="1178" spans="1:5" x14ac:dyDescent="0.25">
      <c r="A1178" s="300"/>
      <c r="B1178" s="303"/>
      <c r="C1178" s="304"/>
      <c r="D1178" s="306"/>
      <c r="E1178" s="171" t="s">
        <v>1054</v>
      </c>
    </row>
    <row r="1179" spans="1:5" x14ac:dyDescent="0.25">
      <c r="A1179" s="291" t="s">
        <v>1628</v>
      </c>
      <c r="B1179" s="293" t="s">
        <v>1526</v>
      </c>
      <c r="C1179" s="294"/>
      <c r="D1179" s="297" t="s">
        <v>41</v>
      </c>
      <c r="E1179" s="172" t="s">
        <v>1053</v>
      </c>
    </row>
    <row r="1180" spans="1:5" x14ac:dyDescent="0.25">
      <c r="A1180" s="292"/>
      <c r="B1180" s="295"/>
      <c r="C1180" s="296"/>
      <c r="D1180" s="298"/>
      <c r="E1180" s="173" t="s">
        <v>1054</v>
      </c>
    </row>
    <row r="1181" spans="1:5" x14ac:dyDescent="0.25">
      <c r="A1181" s="299" t="s">
        <v>1629</v>
      </c>
      <c r="B1181" s="301" t="s">
        <v>1542</v>
      </c>
      <c r="C1181" s="302"/>
      <c r="D1181" s="305" t="s">
        <v>41</v>
      </c>
      <c r="E1181" s="170" t="s">
        <v>1053</v>
      </c>
    </row>
    <row r="1182" spans="1:5" x14ac:dyDescent="0.25">
      <c r="A1182" s="300"/>
      <c r="B1182" s="303"/>
      <c r="C1182" s="304"/>
      <c r="D1182" s="306"/>
      <c r="E1182" s="171" t="s">
        <v>1054</v>
      </c>
    </row>
    <row r="1183" spans="1:5" x14ac:dyDescent="0.25">
      <c r="A1183" s="291" t="s">
        <v>1630</v>
      </c>
      <c r="B1183" s="293" t="s">
        <v>1557</v>
      </c>
      <c r="C1183" s="294"/>
      <c r="D1183" s="297" t="s">
        <v>41</v>
      </c>
      <c r="E1183" s="172" t="s">
        <v>1053</v>
      </c>
    </row>
    <row r="1184" spans="1:5" x14ac:dyDescent="0.25">
      <c r="A1184" s="292"/>
      <c r="B1184" s="295"/>
      <c r="C1184" s="296"/>
      <c r="D1184" s="298"/>
      <c r="E1184" s="173" t="s">
        <v>1054</v>
      </c>
    </row>
    <row r="1185" spans="1:5" x14ac:dyDescent="0.25">
      <c r="A1185" s="299" t="s">
        <v>1631</v>
      </c>
      <c r="B1185" s="301" t="s">
        <v>1567</v>
      </c>
      <c r="C1185" s="302"/>
      <c r="D1185" s="305" t="s">
        <v>41</v>
      </c>
      <c r="E1185" s="170" t="s">
        <v>1053</v>
      </c>
    </row>
    <row r="1186" spans="1:5" x14ac:dyDescent="0.25">
      <c r="A1186" s="300"/>
      <c r="B1186" s="303"/>
      <c r="C1186" s="304"/>
      <c r="D1186" s="306"/>
      <c r="E1186" s="171" t="s">
        <v>1054</v>
      </c>
    </row>
    <row r="1187" spans="1:5" x14ac:dyDescent="0.25">
      <c r="A1187" s="291" t="s">
        <v>1632</v>
      </c>
      <c r="B1187" s="293" t="s">
        <v>1463</v>
      </c>
      <c r="C1187" s="294"/>
      <c r="D1187" s="297" t="s">
        <v>41</v>
      </c>
      <c r="E1187" s="172" t="s">
        <v>1053</v>
      </c>
    </row>
    <row r="1188" spans="1:5" x14ac:dyDescent="0.25">
      <c r="A1188" s="292"/>
      <c r="B1188" s="295"/>
      <c r="C1188" s="296"/>
      <c r="D1188" s="298"/>
      <c r="E1188" s="173" t="s">
        <v>1054</v>
      </c>
    </row>
    <row r="1189" spans="1:5" x14ac:dyDescent="0.25">
      <c r="A1189" s="299" t="s">
        <v>1633</v>
      </c>
      <c r="B1189" s="301" t="s">
        <v>1514</v>
      </c>
      <c r="C1189" s="302"/>
      <c r="D1189" s="305" t="s">
        <v>41</v>
      </c>
      <c r="E1189" s="170" t="s">
        <v>1053</v>
      </c>
    </row>
    <row r="1190" spans="1:5" x14ac:dyDescent="0.25">
      <c r="A1190" s="300"/>
      <c r="B1190" s="303"/>
      <c r="C1190" s="304"/>
      <c r="D1190" s="306"/>
      <c r="E1190" s="171" t="s">
        <v>1054</v>
      </c>
    </row>
    <row r="1191" spans="1:5" x14ac:dyDescent="0.25">
      <c r="A1191" s="291" t="s">
        <v>1634</v>
      </c>
      <c r="B1191" s="293" t="s">
        <v>1548</v>
      </c>
      <c r="C1191" s="294"/>
      <c r="D1191" s="297" t="s">
        <v>41</v>
      </c>
      <c r="E1191" s="172" t="s">
        <v>1053</v>
      </c>
    </row>
    <row r="1192" spans="1:5" x14ac:dyDescent="0.25">
      <c r="A1192" s="292"/>
      <c r="B1192" s="295"/>
      <c r="C1192" s="296"/>
      <c r="D1192" s="298"/>
      <c r="E1192" s="173" t="s">
        <v>1054</v>
      </c>
    </row>
    <row r="1193" spans="1:5" x14ac:dyDescent="0.25">
      <c r="A1193" s="299" t="s">
        <v>1635</v>
      </c>
      <c r="B1193" s="301" t="s">
        <v>1548</v>
      </c>
      <c r="C1193" s="302"/>
      <c r="D1193" s="305" t="s">
        <v>41</v>
      </c>
      <c r="E1193" s="170" t="s">
        <v>1053</v>
      </c>
    </row>
    <row r="1194" spans="1:5" x14ac:dyDescent="0.25">
      <c r="A1194" s="300"/>
      <c r="B1194" s="303"/>
      <c r="C1194" s="304"/>
      <c r="D1194" s="306"/>
      <c r="E1194" s="171" t="s">
        <v>1054</v>
      </c>
    </row>
    <row r="1195" spans="1:5" x14ac:dyDescent="0.25">
      <c r="A1195" s="291" t="s">
        <v>1616</v>
      </c>
      <c r="B1195" s="293"/>
      <c r="C1195" s="294"/>
      <c r="D1195" s="297" t="s">
        <v>41</v>
      </c>
      <c r="E1195" s="172" t="s">
        <v>1053</v>
      </c>
    </row>
    <row r="1196" spans="1:5" x14ac:dyDescent="0.25">
      <c r="A1196" s="292"/>
      <c r="B1196" s="295"/>
      <c r="C1196" s="296"/>
      <c r="D1196" s="298"/>
      <c r="E1196" s="173" t="s">
        <v>1054</v>
      </c>
    </row>
    <row r="1197" spans="1:5" x14ac:dyDescent="0.25">
      <c r="A1197" s="299" t="s">
        <v>1636</v>
      </c>
      <c r="B1197" s="301" t="s">
        <v>1463</v>
      </c>
      <c r="C1197" s="302"/>
      <c r="D1197" s="305" t="s">
        <v>41</v>
      </c>
      <c r="E1197" s="170" t="s">
        <v>1053</v>
      </c>
    </row>
    <row r="1198" spans="1:5" x14ac:dyDescent="0.25">
      <c r="A1198" s="300"/>
      <c r="B1198" s="303"/>
      <c r="C1198" s="304"/>
      <c r="D1198" s="306"/>
      <c r="E1198" s="171" t="s">
        <v>1054</v>
      </c>
    </row>
    <row r="1199" spans="1:5" x14ac:dyDescent="0.25">
      <c r="A1199" s="291" t="s">
        <v>1637</v>
      </c>
      <c r="B1199" s="293" t="s">
        <v>1463</v>
      </c>
      <c r="C1199" s="294"/>
      <c r="D1199" s="297" t="s">
        <v>41</v>
      </c>
      <c r="E1199" s="172" t="s">
        <v>1053</v>
      </c>
    </row>
    <row r="1200" spans="1:5" x14ac:dyDescent="0.25">
      <c r="A1200" s="292"/>
      <c r="B1200" s="295"/>
      <c r="C1200" s="296"/>
      <c r="D1200" s="298"/>
      <c r="E1200" s="173" t="s">
        <v>1054</v>
      </c>
    </row>
    <row r="1201" spans="1:5" x14ac:dyDescent="0.25">
      <c r="A1201" s="299" t="s">
        <v>1638</v>
      </c>
      <c r="B1201" s="301" t="s">
        <v>1463</v>
      </c>
      <c r="C1201" s="302"/>
      <c r="D1201" s="305" t="s">
        <v>41</v>
      </c>
      <c r="E1201" s="170" t="s">
        <v>1053</v>
      </c>
    </row>
    <row r="1202" spans="1:5" x14ac:dyDescent="0.25">
      <c r="A1202" s="300"/>
      <c r="B1202" s="303"/>
      <c r="C1202" s="304"/>
      <c r="D1202" s="306"/>
      <c r="E1202" s="171" t="s">
        <v>1054</v>
      </c>
    </row>
    <row r="1203" spans="1:5" x14ac:dyDescent="0.25">
      <c r="A1203" s="291" t="s">
        <v>1639</v>
      </c>
      <c r="B1203" s="293" t="s">
        <v>1496</v>
      </c>
      <c r="C1203" s="294"/>
      <c r="D1203" s="297" t="s">
        <v>41</v>
      </c>
      <c r="E1203" s="172" t="s">
        <v>1053</v>
      </c>
    </row>
    <row r="1204" spans="1:5" x14ac:dyDescent="0.25">
      <c r="A1204" s="292"/>
      <c r="B1204" s="295"/>
      <c r="C1204" s="296"/>
      <c r="D1204" s="298"/>
      <c r="E1204" s="173" t="s">
        <v>1054</v>
      </c>
    </row>
    <row r="1205" spans="1:5" x14ac:dyDescent="0.25">
      <c r="A1205" s="299" t="s">
        <v>1640</v>
      </c>
      <c r="B1205" s="301"/>
      <c r="C1205" s="302"/>
      <c r="D1205" s="305" t="s">
        <v>42</v>
      </c>
      <c r="E1205" s="170" t="s">
        <v>1053</v>
      </c>
    </row>
    <row r="1206" spans="1:5" x14ac:dyDescent="0.25">
      <c r="A1206" s="300"/>
      <c r="B1206" s="303"/>
      <c r="C1206" s="304"/>
      <c r="D1206" s="306"/>
      <c r="E1206" s="171" t="s">
        <v>1054</v>
      </c>
    </row>
    <row r="1207" spans="1:5" x14ac:dyDescent="0.25">
      <c r="A1207" s="291" t="s">
        <v>1641</v>
      </c>
      <c r="B1207" s="293"/>
      <c r="C1207" s="294"/>
      <c r="D1207" s="297" t="s">
        <v>42</v>
      </c>
      <c r="E1207" s="172" t="s">
        <v>1053</v>
      </c>
    </row>
    <row r="1208" spans="1:5" x14ac:dyDescent="0.25">
      <c r="A1208" s="292"/>
      <c r="B1208" s="295"/>
      <c r="C1208" s="296"/>
      <c r="D1208" s="298"/>
      <c r="E1208" s="173" t="s">
        <v>1054</v>
      </c>
    </row>
    <row r="1209" spans="1:5" x14ac:dyDescent="0.25">
      <c r="A1209" s="299" t="s">
        <v>1642</v>
      </c>
      <c r="B1209" s="301"/>
      <c r="C1209" s="302"/>
      <c r="D1209" s="305" t="s">
        <v>42</v>
      </c>
      <c r="E1209" s="170" t="s">
        <v>1053</v>
      </c>
    </row>
    <row r="1210" spans="1:5" x14ac:dyDescent="0.25">
      <c r="A1210" s="300"/>
      <c r="B1210" s="303"/>
      <c r="C1210" s="304"/>
      <c r="D1210" s="306"/>
      <c r="E1210" s="171" t="s">
        <v>1054</v>
      </c>
    </row>
    <row r="1211" spans="1:5" x14ac:dyDescent="0.25">
      <c r="A1211" s="291" t="s">
        <v>1643</v>
      </c>
      <c r="B1211" s="293"/>
      <c r="C1211" s="294"/>
      <c r="D1211" s="297" t="s">
        <v>42</v>
      </c>
      <c r="E1211" s="172" t="s">
        <v>1053</v>
      </c>
    </row>
    <row r="1212" spans="1:5" x14ac:dyDescent="0.25">
      <c r="A1212" s="292"/>
      <c r="B1212" s="295"/>
      <c r="C1212" s="296"/>
      <c r="D1212" s="298"/>
      <c r="E1212" s="173" t="s">
        <v>1054</v>
      </c>
    </row>
    <row r="1213" spans="1:5" x14ac:dyDescent="0.25">
      <c r="A1213" s="299" t="s">
        <v>1644</v>
      </c>
      <c r="B1213" s="301"/>
      <c r="C1213" s="302"/>
      <c r="D1213" s="305" t="s">
        <v>42</v>
      </c>
      <c r="E1213" s="170" t="s">
        <v>1053</v>
      </c>
    </row>
    <row r="1214" spans="1:5" x14ac:dyDescent="0.25">
      <c r="A1214" s="300"/>
      <c r="B1214" s="303"/>
      <c r="C1214" s="304"/>
      <c r="D1214" s="306"/>
      <c r="E1214" s="171" t="s">
        <v>1054</v>
      </c>
    </row>
    <row r="1215" spans="1:5" x14ac:dyDescent="0.25">
      <c r="A1215" s="291" t="s">
        <v>1645</v>
      </c>
      <c r="B1215" s="293"/>
      <c r="C1215" s="294"/>
      <c r="D1215" s="297" t="s">
        <v>42</v>
      </c>
      <c r="E1215" s="172" t="s">
        <v>1053</v>
      </c>
    </row>
    <row r="1216" spans="1:5" x14ac:dyDescent="0.25">
      <c r="A1216" s="292"/>
      <c r="B1216" s="295"/>
      <c r="C1216" s="296"/>
      <c r="D1216" s="298"/>
      <c r="E1216" s="173" t="s">
        <v>1054</v>
      </c>
    </row>
    <row r="1217" spans="1:5" x14ac:dyDescent="0.25">
      <c r="A1217" s="299" t="s">
        <v>1646</v>
      </c>
      <c r="B1217" s="301"/>
      <c r="C1217" s="302"/>
      <c r="D1217" s="305" t="s">
        <v>42</v>
      </c>
      <c r="E1217" s="170" t="s">
        <v>1053</v>
      </c>
    </row>
    <row r="1218" spans="1:5" x14ac:dyDescent="0.25">
      <c r="A1218" s="300"/>
      <c r="B1218" s="303"/>
      <c r="C1218" s="304"/>
      <c r="D1218" s="306"/>
      <c r="E1218" s="171" t="s">
        <v>1054</v>
      </c>
    </row>
    <row r="1219" spans="1:5" x14ac:dyDescent="0.25">
      <c r="A1219" s="291" t="s">
        <v>1647</v>
      </c>
      <c r="B1219" s="293"/>
      <c r="C1219" s="294"/>
      <c r="D1219" s="297" t="s">
        <v>42</v>
      </c>
      <c r="E1219" s="172" t="s">
        <v>1053</v>
      </c>
    </row>
    <row r="1220" spans="1:5" x14ac:dyDescent="0.25">
      <c r="A1220" s="292"/>
      <c r="B1220" s="295"/>
      <c r="C1220" s="296"/>
      <c r="D1220" s="298"/>
      <c r="E1220" s="173" t="s">
        <v>1054</v>
      </c>
    </row>
    <row r="1221" spans="1:5" x14ac:dyDescent="0.25">
      <c r="A1221" s="299" t="s">
        <v>1648</v>
      </c>
      <c r="B1221" s="301" t="s">
        <v>1649</v>
      </c>
      <c r="C1221" s="302"/>
      <c r="D1221" s="305" t="s">
        <v>42</v>
      </c>
      <c r="E1221" s="170" t="s">
        <v>1053</v>
      </c>
    </row>
    <row r="1222" spans="1:5" x14ac:dyDescent="0.25">
      <c r="A1222" s="300"/>
      <c r="B1222" s="303"/>
      <c r="C1222" s="304"/>
      <c r="D1222" s="306"/>
      <c r="E1222" s="171" t="s">
        <v>1054</v>
      </c>
    </row>
    <row r="1223" spans="1:5" x14ac:dyDescent="0.25">
      <c r="A1223" s="291" t="s">
        <v>1543</v>
      </c>
      <c r="B1223" s="293" t="s">
        <v>1649</v>
      </c>
      <c r="C1223" s="294"/>
      <c r="D1223" s="297" t="s">
        <v>42</v>
      </c>
      <c r="E1223" s="172" t="s">
        <v>1053</v>
      </c>
    </row>
    <row r="1224" spans="1:5" x14ac:dyDescent="0.25">
      <c r="A1224" s="292"/>
      <c r="B1224" s="295"/>
      <c r="C1224" s="296"/>
      <c r="D1224" s="298"/>
      <c r="E1224" s="173" t="s">
        <v>1054</v>
      </c>
    </row>
    <row r="1225" spans="1:5" x14ac:dyDescent="0.25">
      <c r="A1225" s="299" t="s">
        <v>1650</v>
      </c>
      <c r="B1225" s="301" t="s">
        <v>1649</v>
      </c>
      <c r="C1225" s="302"/>
      <c r="D1225" s="305" t="s">
        <v>42</v>
      </c>
      <c r="E1225" s="170" t="s">
        <v>1053</v>
      </c>
    </row>
    <row r="1226" spans="1:5" x14ac:dyDescent="0.25">
      <c r="A1226" s="300"/>
      <c r="B1226" s="303"/>
      <c r="C1226" s="304"/>
      <c r="D1226" s="306"/>
      <c r="E1226" s="171" t="s">
        <v>1054</v>
      </c>
    </row>
    <row r="1227" spans="1:5" x14ac:dyDescent="0.25">
      <c r="A1227" s="291" t="s">
        <v>1651</v>
      </c>
      <c r="B1227" s="293" t="s">
        <v>1649</v>
      </c>
      <c r="C1227" s="294"/>
      <c r="D1227" s="297" t="s">
        <v>42</v>
      </c>
      <c r="E1227" s="172" t="s">
        <v>1053</v>
      </c>
    </row>
    <row r="1228" spans="1:5" x14ac:dyDescent="0.25">
      <c r="A1228" s="292"/>
      <c r="B1228" s="295"/>
      <c r="C1228" s="296"/>
      <c r="D1228" s="298"/>
      <c r="E1228" s="173" t="s">
        <v>1054</v>
      </c>
    </row>
    <row r="1229" spans="1:5" x14ac:dyDescent="0.25">
      <c r="A1229" s="299" t="s">
        <v>1652</v>
      </c>
      <c r="B1229" s="301" t="s">
        <v>1649</v>
      </c>
      <c r="C1229" s="302"/>
      <c r="D1229" s="305" t="s">
        <v>42</v>
      </c>
      <c r="E1229" s="170" t="s">
        <v>1053</v>
      </c>
    </row>
    <row r="1230" spans="1:5" x14ac:dyDescent="0.25">
      <c r="A1230" s="300"/>
      <c r="B1230" s="303"/>
      <c r="C1230" s="304"/>
      <c r="D1230" s="306"/>
      <c r="E1230" s="171" t="s">
        <v>1054</v>
      </c>
    </row>
    <row r="1231" spans="1:5" x14ac:dyDescent="0.25">
      <c r="A1231" s="291" t="s">
        <v>1653</v>
      </c>
      <c r="B1231" s="293" t="s">
        <v>1649</v>
      </c>
      <c r="C1231" s="294"/>
      <c r="D1231" s="297" t="s">
        <v>42</v>
      </c>
      <c r="E1231" s="172" t="s">
        <v>1053</v>
      </c>
    </row>
    <row r="1232" spans="1:5" x14ac:dyDescent="0.25">
      <c r="A1232" s="292"/>
      <c r="B1232" s="295"/>
      <c r="C1232" s="296"/>
      <c r="D1232" s="298"/>
      <c r="E1232" s="173" t="s">
        <v>1054</v>
      </c>
    </row>
    <row r="1233" spans="1:5" x14ac:dyDescent="0.25">
      <c r="A1233" s="299" t="s">
        <v>1654</v>
      </c>
      <c r="B1233" s="301" t="s">
        <v>1649</v>
      </c>
      <c r="C1233" s="302"/>
      <c r="D1233" s="305" t="s">
        <v>42</v>
      </c>
      <c r="E1233" s="170" t="s">
        <v>1053</v>
      </c>
    </row>
    <row r="1234" spans="1:5" x14ac:dyDescent="0.25">
      <c r="A1234" s="300"/>
      <c r="B1234" s="303"/>
      <c r="C1234" s="304"/>
      <c r="D1234" s="306"/>
      <c r="E1234" s="171" t="s">
        <v>1054</v>
      </c>
    </row>
    <row r="1235" spans="1:5" x14ac:dyDescent="0.25">
      <c r="A1235" s="291" t="s">
        <v>1655</v>
      </c>
      <c r="B1235" s="293" t="s">
        <v>1649</v>
      </c>
      <c r="C1235" s="294"/>
      <c r="D1235" s="297" t="s">
        <v>42</v>
      </c>
      <c r="E1235" s="172" t="s">
        <v>1053</v>
      </c>
    </row>
    <row r="1236" spans="1:5" x14ac:dyDescent="0.25">
      <c r="A1236" s="292"/>
      <c r="B1236" s="295"/>
      <c r="C1236" s="296"/>
      <c r="D1236" s="298"/>
      <c r="E1236" s="173" t="s">
        <v>1054</v>
      </c>
    </row>
    <row r="1237" spans="1:5" x14ac:dyDescent="0.25">
      <c r="A1237" s="299" t="s">
        <v>1656</v>
      </c>
      <c r="B1237" s="301" t="s">
        <v>1649</v>
      </c>
      <c r="C1237" s="302"/>
      <c r="D1237" s="305" t="s">
        <v>42</v>
      </c>
      <c r="E1237" s="170" t="s">
        <v>1053</v>
      </c>
    </row>
    <row r="1238" spans="1:5" x14ac:dyDescent="0.25">
      <c r="A1238" s="300"/>
      <c r="B1238" s="303"/>
      <c r="C1238" s="304"/>
      <c r="D1238" s="306"/>
      <c r="E1238" s="171" t="s">
        <v>1054</v>
      </c>
    </row>
    <row r="1239" spans="1:5" x14ac:dyDescent="0.25">
      <c r="A1239" s="291" t="s">
        <v>1563</v>
      </c>
      <c r="B1239" s="293" t="s">
        <v>1649</v>
      </c>
      <c r="C1239" s="294"/>
      <c r="D1239" s="297" t="s">
        <v>42</v>
      </c>
      <c r="E1239" s="172" t="s">
        <v>1053</v>
      </c>
    </row>
    <row r="1240" spans="1:5" x14ac:dyDescent="0.25">
      <c r="A1240" s="292"/>
      <c r="B1240" s="295"/>
      <c r="C1240" s="296"/>
      <c r="D1240" s="298"/>
      <c r="E1240" s="173" t="s">
        <v>1054</v>
      </c>
    </row>
    <row r="1241" spans="1:5" x14ac:dyDescent="0.25">
      <c r="A1241" s="299" t="s">
        <v>1657</v>
      </c>
      <c r="B1241" s="301" t="s">
        <v>1649</v>
      </c>
      <c r="C1241" s="302"/>
      <c r="D1241" s="305" t="s">
        <v>42</v>
      </c>
      <c r="E1241" s="170" t="s">
        <v>1053</v>
      </c>
    </row>
    <row r="1242" spans="1:5" x14ac:dyDescent="0.25">
      <c r="A1242" s="300"/>
      <c r="B1242" s="303"/>
      <c r="C1242" s="304"/>
      <c r="D1242" s="306"/>
      <c r="E1242" s="171" t="s">
        <v>1054</v>
      </c>
    </row>
    <row r="1243" spans="1:5" x14ac:dyDescent="0.25">
      <c r="A1243" s="291" t="s">
        <v>1658</v>
      </c>
      <c r="B1243" s="293" t="s">
        <v>1649</v>
      </c>
      <c r="C1243" s="294"/>
      <c r="D1243" s="297" t="s">
        <v>42</v>
      </c>
      <c r="E1243" s="172" t="s">
        <v>1053</v>
      </c>
    </row>
    <row r="1244" spans="1:5" x14ac:dyDescent="0.25">
      <c r="A1244" s="292"/>
      <c r="B1244" s="295"/>
      <c r="C1244" s="296"/>
      <c r="D1244" s="298"/>
      <c r="E1244" s="173" t="s">
        <v>1054</v>
      </c>
    </row>
    <row r="1245" spans="1:5" x14ac:dyDescent="0.25">
      <c r="A1245" s="299" t="s">
        <v>1659</v>
      </c>
      <c r="B1245" s="301" t="s">
        <v>1649</v>
      </c>
      <c r="C1245" s="302"/>
      <c r="D1245" s="305" t="s">
        <v>42</v>
      </c>
      <c r="E1245" s="170" t="s">
        <v>1053</v>
      </c>
    </row>
    <row r="1246" spans="1:5" x14ac:dyDescent="0.25">
      <c r="A1246" s="300"/>
      <c r="B1246" s="303"/>
      <c r="C1246" s="304"/>
      <c r="D1246" s="306"/>
      <c r="E1246" s="171" t="s">
        <v>1054</v>
      </c>
    </row>
    <row r="1247" spans="1:5" x14ac:dyDescent="0.25">
      <c r="A1247" s="291" t="s">
        <v>1660</v>
      </c>
      <c r="B1247" s="293" t="s">
        <v>1649</v>
      </c>
      <c r="C1247" s="294"/>
      <c r="D1247" s="297" t="s">
        <v>42</v>
      </c>
      <c r="E1247" s="172" t="s">
        <v>1053</v>
      </c>
    </row>
    <row r="1248" spans="1:5" x14ac:dyDescent="0.25">
      <c r="A1248" s="292"/>
      <c r="B1248" s="295"/>
      <c r="C1248" s="296"/>
      <c r="D1248" s="298"/>
      <c r="E1248" s="173" t="s">
        <v>1054</v>
      </c>
    </row>
    <row r="1249" spans="1:5" x14ac:dyDescent="0.25">
      <c r="A1249" s="299" t="s">
        <v>1661</v>
      </c>
      <c r="B1249" s="301" t="s">
        <v>1649</v>
      </c>
      <c r="C1249" s="302"/>
      <c r="D1249" s="305" t="s">
        <v>42</v>
      </c>
      <c r="E1249" s="170" t="s">
        <v>1053</v>
      </c>
    </row>
    <row r="1250" spans="1:5" x14ac:dyDescent="0.25">
      <c r="A1250" s="300"/>
      <c r="B1250" s="303"/>
      <c r="C1250" s="304"/>
      <c r="D1250" s="306"/>
      <c r="E1250" s="171" t="s">
        <v>1054</v>
      </c>
    </row>
    <row r="1251" spans="1:5" x14ac:dyDescent="0.25">
      <c r="A1251" s="291" t="s">
        <v>1662</v>
      </c>
      <c r="B1251" s="293" t="s">
        <v>1649</v>
      </c>
      <c r="C1251" s="294"/>
      <c r="D1251" s="297" t="s">
        <v>42</v>
      </c>
      <c r="E1251" s="172" t="s">
        <v>1053</v>
      </c>
    </row>
    <row r="1252" spans="1:5" x14ac:dyDescent="0.25">
      <c r="A1252" s="292"/>
      <c r="B1252" s="295"/>
      <c r="C1252" s="296"/>
      <c r="D1252" s="298"/>
      <c r="E1252" s="173" t="s">
        <v>1054</v>
      </c>
    </row>
    <row r="1253" spans="1:5" x14ac:dyDescent="0.25">
      <c r="A1253" s="299" t="s">
        <v>1663</v>
      </c>
      <c r="B1253" s="301" t="s">
        <v>1649</v>
      </c>
      <c r="C1253" s="302"/>
      <c r="D1253" s="305" t="s">
        <v>42</v>
      </c>
      <c r="E1253" s="170" t="s">
        <v>1053</v>
      </c>
    </row>
    <row r="1254" spans="1:5" x14ac:dyDescent="0.25">
      <c r="A1254" s="300"/>
      <c r="B1254" s="303"/>
      <c r="C1254" s="304"/>
      <c r="D1254" s="306"/>
      <c r="E1254" s="171" t="s">
        <v>1054</v>
      </c>
    </row>
    <row r="1255" spans="1:5" x14ac:dyDescent="0.25">
      <c r="A1255" s="291" t="s">
        <v>1664</v>
      </c>
      <c r="B1255" s="293" t="s">
        <v>1665</v>
      </c>
      <c r="C1255" s="294"/>
      <c r="D1255" s="297" t="s">
        <v>42</v>
      </c>
      <c r="E1255" s="172" t="s">
        <v>1053</v>
      </c>
    </row>
    <row r="1256" spans="1:5" x14ac:dyDescent="0.25">
      <c r="A1256" s="292"/>
      <c r="B1256" s="295"/>
      <c r="C1256" s="296"/>
      <c r="D1256" s="298"/>
      <c r="E1256" s="173" t="s">
        <v>1054</v>
      </c>
    </row>
    <row r="1257" spans="1:5" x14ac:dyDescent="0.25">
      <c r="A1257" s="299" t="s">
        <v>1666</v>
      </c>
      <c r="B1257" s="301" t="s">
        <v>1665</v>
      </c>
      <c r="C1257" s="302"/>
      <c r="D1257" s="305" t="s">
        <v>42</v>
      </c>
      <c r="E1257" s="170" t="s">
        <v>1053</v>
      </c>
    </row>
    <row r="1258" spans="1:5" x14ac:dyDescent="0.25">
      <c r="A1258" s="300"/>
      <c r="B1258" s="303"/>
      <c r="C1258" s="304"/>
      <c r="D1258" s="306"/>
      <c r="E1258" s="171" t="s">
        <v>1054</v>
      </c>
    </row>
    <row r="1259" spans="1:5" x14ac:dyDescent="0.25">
      <c r="A1259" s="291" t="s">
        <v>1667</v>
      </c>
      <c r="B1259" s="293" t="s">
        <v>1665</v>
      </c>
      <c r="C1259" s="294"/>
      <c r="D1259" s="297" t="s">
        <v>42</v>
      </c>
      <c r="E1259" s="172" t="s">
        <v>1053</v>
      </c>
    </row>
    <row r="1260" spans="1:5" x14ac:dyDescent="0.25">
      <c r="A1260" s="292"/>
      <c r="B1260" s="295"/>
      <c r="C1260" s="296"/>
      <c r="D1260" s="298"/>
      <c r="E1260" s="173" t="s">
        <v>1054</v>
      </c>
    </row>
    <row r="1261" spans="1:5" x14ac:dyDescent="0.25">
      <c r="A1261" s="299" t="s">
        <v>1668</v>
      </c>
      <c r="B1261" s="301" t="s">
        <v>1665</v>
      </c>
      <c r="C1261" s="302"/>
      <c r="D1261" s="305" t="s">
        <v>42</v>
      </c>
      <c r="E1261" s="170" t="s">
        <v>1053</v>
      </c>
    </row>
    <row r="1262" spans="1:5" x14ac:dyDescent="0.25">
      <c r="A1262" s="300"/>
      <c r="B1262" s="303"/>
      <c r="C1262" s="304"/>
      <c r="D1262" s="306"/>
      <c r="E1262" s="171" t="s">
        <v>1054</v>
      </c>
    </row>
    <row r="1263" spans="1:5" x14ac:dyDescent="0.25">
      <c r="A1263" s="291" t="s">
        <v>1669</v>
      </c>
      <c r="B1263" s="293" t="s">
        <v>1665</v>
      </c>
      <c r="C1263" s="294"/>
      <c r="D1263" s="297" t="s">
        <v>42</v>
      </c>
      <c r="E1263" s="172" t="s">
        <v>1053</v>
      </c>
    </row>
    <row r="1264" spans="1:5" x14ac:dyDescent="0.25">
      <c r="A1264" s="292"/>
      <c r="B1264" s="295"/>
      <c r="C1264" s="296"/>
      <c r="D1264" s="298"/>
      <c r="E1264" s="173" t="s">
        <v>1054</v>
      </c>
    </row>
    <row r="1265" spans="1:5" x14ac:dyDescent="0.25">
      <c r="A1265" s="299" t="s">
        <v>1670</v>
      </c>
      <c r="B1265" s="301" t="s">
        <v>1665</v>
      </c>
      <c r="C1265" s="302"/>
      <c r="D1265" s="305" t="s">
        <v>42</v>
      </c>
      <c r="E1265" s="170" t="s">
        <v>1053</v>
      </c>
    </row>
    <row r="1266" spans="1:5" x14ac:dyDescent="0.25">
      <c r="A1266" s="300"/>
      <c r="B1266" s="303"/>
      <c r="C1266" s="304"/>
      <c r="D1266" s="306"/>
      <c r="E1266" s="171" t="s">
        <v>1671</v>
      </c>
    </row>
    <row r="1267" spans="1:5" x14ac:dyDescent="0.25">
      <c r="A1267" s="291" t="s">
        <v>1672</v>
      </c>
      <c r="B1267" s="293" t="s">
        <v>1665</v>
      </c>
      <c r="C1267" s="294"/>
      <c r="D1267" s="297" t="s">
        <v>42</v>
      </c>
      <c r="E1267" s="172" t="s">
        <v>1053</v>
      </c>
    </row>
    <row r="1268" spans="1:5" x14ac:dyDescent="0.25">
      <c r="A1268" s="292"/>
      <c r="B1268" s="295"/>
      <c r="C1268" s="296"/>
      <c r="D1268" s="298"/>
      <c r="E1268" s="173" t="s">
        <v>1054</v>
      </c>
    </row>
    <row r="1269" spans="1:5" x14ac:dyDescent="0.25">
      <c r="A1269" s="299" t="s">
        <v>1673</v>
      </c>
      <c r="B1269" s="301" t="s">
        <v>1665</v>
      </c>
      <c r="C1269" s="302"/>
      <c r="D1269" s="305" t="s">
        <v>42</v>
      </c>
      <c r="E1269" s="170" t="s">
        <v>1053</v>
      </c>
    </row>
    <row r="1270" spans="1:5" x14ac:dyDescent="0.25">
      <c r="A1270" s="300"/>
      <c r="B1270" s="303"/>
      <c r="C1270" s="304"/>
      <c r="D1270" s="306"/>
      <c r="E1270" s="171" t="s">
        <v>1671</v>
      </c>
    </row>
    <row r="1271" spans="1:5" x14ac:dyDescent="0.25">
      <c r="A1271" s="291" t="s">
        <v>1674</v>
      </c>
      <c r="B1271" s="293" t="s">
        <v>1665</v>
      </c>
      <c r="C1271" s="294"/>
      <c r="D1271" s="297" t="s">
        <v>42</v>
      </c>
      <c r="E1271" s="172" t="s">
        <v>1053</v>
      </c>
    </row>
    <row r="1272" spans="1:5" x14ac:dyDescent="0.25">
      <c r="A1272" s="292"/>
      <c r="B1272" s="295"/>
      <c r="C1272" s="296"/>
      <c r="D1272" s="298"/>
      <c r="E1272" s="173" t="s">
        <v>1054</v>
      </c>
    </row>
    <row r="1273" spans="1:5" x14ac:dyDescent="0.25">
      <c r="A1273" s="299" t="s">
        <v>1675</v>
      </c>
      <c r="B1273" s="301" t="s">
        <v>1665</v>
      </c>
      <c r="C1273" s="302"/>
      <c r="D1273" s="305" t="s">
        <v>42</v>
      </c>
      <c r="E1273" s="170" t="s">
        <v>1053</v>
      </c>
    </row>
    <row r="1274" spans="1:5" x14ac:dyDescent="0.25">
      <c r="A1274" s="300"/>
      <c r="B1274" s="303"/>
      <c r="C1274" s="304"/>
      <c r="D1274" s="306"/>
      <c r="E1274" s="171" t="s">
        <v>1054</v>
      </c>
    </row>
    <row r="1275" spans="1:5" x14ac:dyDescent="0.25">
      <c r="A1275" s="291" t="s">
        <v>1676</v>
      </c>
      <c r="B1275" s="293" t="s">
        <v>1677</v>
      </c>
      <c r="C1275" s="294"/>
      <c r="D1275" s="297" t="s">
        <v>42</v>
      </c>
      <c r="E1275" s="172" t="s">
        <v>1053</v>
      </c>
    </row>
    <row r="1276" spans="1:5" x14ac:dyDescent="0.25">
      <c r="A1276" s="292"/>
      <c r="B1276" s="295"/>
      <c r="C1276" s="296"/>
      <c r="D1276" s="298"/>
      <c r="E1276" s="173" t="s">
        <v>1054</v>
      </c>
    </row>
    <row r="1277" spans="1:5" x14ac:dyDescent="0.25">
      <c r="A1277" s="299" t="s">
        <v>1678</v>
      </c>
      <c r="B1277" s="301" t="s">
        <v>1677</v>
      </c>
      <c r="C1277" s="302"/>
      <c r="D1277" s="305" t="s">
        <v>42</v>
      </c>
      <c r="E1277" s="170" t="s">
        <v>1053</v>
      </c>
    </row>
    <row r="1278" spans="1:5" x14ac:dyDescent="0.25">
      <c r="A1278" s="300"/>
      <c r="B1278" s="303"/>
      <c r="C1278" s="304"/>
      <c r="D1278" s="306"/>
      <c r="E1278" s="171" t="s">
        <v>1054</v>
      </c>
    </row>
    <row r="1279" spans="1:5" x14ac:dyDescent="0.25">
      <c r="A1279" s="291" t="s">
        <v>1679</v>
      </c>
      <c r="B1279" s="293" t="s">
        <v>1677</v>
      </c>
      <c r="C1279" s="294"/>
      <c r="D1279" s="297" t="s">
        <v>42</v>
      </c>
      <c r="E1279" s="172" t="s">
        <v>1053</v>
      </c>
    </row>
    <row r="1280" spans="1:5" x14ac:dyDescent="0.25">
      <c r="A1280" s="292"/>
      <c r="B1280" s="295"/>
      <c r="C1280" s="296"/>
      <c r="D1280" s="298"/>
      <c r="E1280" s="173" t="s">
        <v>1054</v>
      </c>
    </row>
    <row r="1281" spans="1:5" x14ac:dyDescent="0.25">
      <c r="A1281" s="299" t="s">
        <v>1680</v>
      </c>
      <c r="B1281" s="301" t="s">
        <v>1677</v>
      </c>
      <c r="C1281" s="302"/>
      <c r="D1281" s="305" t="s">
        <v>42</v>
      </c>
      <c r="E1281" s="170" t="s">
        <v>1053</v>
      </c>
    </row>
    <row r="1282" spans="1:5" x14ac:dyDescent="0.25">
      <c r="A1282" s="300"/>
      <c r="B1282" s="303"/>
      <c r="C1282" s="304"/>
      <c r="D1282" s="306"/>
      <c r="E1282" s="171" t="s">
        <v>1054</v>
      </c>
    </row>
    <row r="1283" spans="1:5" x14ac:dyDescent="0.25">
      <c r="A1283" s="291" t="s">
        <v>1681</v>
      </c>
      <c r="B1283" s="293" t="s">
        <v>1677</v>
      </c>
      <c r="C1283" s="294"/>
      <c r="D1283" s="297" t="s">
        <v>42</v>
      </c>
      <c r="E1283" s="172" t="s">
        <v>1053</v>
      </c>
    </row>
    <row r="1284" spans="1:5" x14ac:dyDescent="0.25">
      <c r="A1284" s="292"/>
      <c r="B1284" s="295"/>
      <c r="C1284" s="296"/>
      <c r="D1284" s="298"/>
      <c r="E1284" s="173" t="s">
        <v>1054</v>
      </c>
    </row>
    <row r="1285" spans="1:5" x14ac:dyDescent="0.25">
      <c r="A1285" s="299" t="s">
        <v>1682</v>
      </c>
      <c r="B1285" s="301" t="s">
        <v>1677</v>
      </c>
      <c r="C1285" s="302"/>
      <c r="D1285" s="305" t="s">
        <v>42</v>
      </c>
      <c r="E1285" s="170" t="s">
        <v>1053</v>
      </c>
    </row>
    <row r="1286" spans="1:5" x14ac:dyDescent="0.25">
      <c r="A1286" s="300"/>
      <c r="B1286" s="303"/>
      <c r="C1286" s="304"/>
      <c r="D1286" s="306"/>
      <c r="E1286" s="171" t="s">
        <v>1054</v>
      </c>
    </row>
    <row r="1287" spans="1:5" x14ac:dyDescent="0.25">
      <c r="A1287" s="291" t="s">
        <v>1683</v>
      </c>
      <c r="B1287" s="293" t="s">
        <v>1677</v>
      </c>
      <c r="C1287" s="294"/>
      <c r="D1287" s="297" t="s">
        <v>42</v>
      </c>
      <c r="E1287" s="172" t="s">
        <v>1053</v>
      </c>
    </row>
    <row r="1288" spans="1:5" x14ac:dyDescent="0.25">
      <c r="A1288" s="292"/>
      <c r="B1288" s="295"/>
      <c r="C1288" s="296"/>
      <c r="D1288" s="298"/>
      <c r="E1288" s="173" t="s">
        <v>1054</v>
      </c>
    </row>
    <row r="1289" spans="1:5" x14ac:dyDescent="0.25">
      <c r="A1289" s="299" t="s">
        <v>1684</v>
      </c>
      <c r="B1289" s="301" t="s">
        <v>1649</v>
      </c>
      <c r="C1289" s="302"/>
      <c r="D1289" s="305" t="s">
        <v>42</v>
      </c>
      <c r="E1289" s="170" t="s">
        <v>1053</v>
      </c>
    </row>
    <row r="1290" spans="1:5" x14ac:dyDescent="0.25">
      <c r="A1290" s="300"/>
      <c r="B1290" s="303"/>
      <c r="C1290" s="304"/>
      <c r="D1290" s="306"/>
      <c r="E1290" s="171" t="s">
        <v>1054</v>
      </c>
    </row>
    <row r="1291" spans="1:5" x14ac:dyDescent="0.25">
      <c r="A1291" s="291" t="s">
        <v>1685</v>
      </c>
      <c r="B1291" s="293" t="s">
        <v>1677</v>
      </c>
      <c r="C1291" s="294"/>
      <c r="D1291" s="297" t="s">
        <v>42</v>
      </c>
      <c r="E1291" s="172" t="s">
        <v>1053</v>
      </c>
    </row>
    <row r="1292" spans="1:5" x14ac:dyDescent="0.25">
      <c r="A1292" s="292"/>
      <c r="B1292" s="295"/>
      <c r="C1292" s="296"/>
      <c r="D1292" s="298"/>
      <c r="E1292" s="173" t="s">
        <v>1054</v>
      </c>
    </row>
    <row r="1293" spans="1:5" x14ac:dyDescent="0.25">
      <c r="A1293" s="299" t="s">
        <v>1686</v>
      </c>
      <c r="B1293" s="301" t="s">
        <v>1677</v>
      </c>
      <c r="C1293" s="302"/>
      <c r="D1293" s="305" t="s">
        <v>42</v>
      </c>
      <c r="E1293" s="170" t="s">
        <v>1053</v>
      </c>
    </row>
    <row r="1294" spans="1:5" x14ac:dyDescent="0.25">
      <c r="A1294" s="300"/>
      <c r="B1294" s="303"/>
      <c r="C1294" s="304"/>
      <c r="D1294" s="306"/>
      <c r="E1294" s="171" t="s">
        <v>1054</v>
      </c>
    </row>
    <row r="1295" spans="1:5" x14ac:dyDescent="0.25">
      <c r="A1295" s="291" t="s">
        <v>1687</v>
      </c>
      <c r="B1295" s="293" t="s">
        <v>1677</v>
      </c>
      <c r="C1295" s="294"/>
      <c r="D1295" s="297" t="s">
        <v>42</v>
      </c>
      <c r="E1295" s="172" t="s">
        <v>1053</v>
      </c>
    </row>
    <row r="1296" spans="1:5" x14ac:dyDescent="0.25">
      <c r="A1296" s="292"/>
      <c r="B1296" s="295"/>
      <c r="C1296" s="296"/>
      <c r="D1296" s="298"/>
      <c r="E1296" s="173" t="s">
        <v>1054</v>
      </c>
    </row>
    <row r="1297" spans="1:5" x14ac:dyDescent="0.25">
      <c r="A1297" s="299" t="s">
        <v>1688</v>
      </c>
      <c r="B1297" s="301" t="s">
        <v>1677</v>
      </c>
      <c r="C1297" s="302"/>
      <c r="D1297" s="305" t="s">
        <v>42</v>
      </c>
      <c r="E1297" s="170" t="s">
        <v>1053</v>
      </c>
    </row>
    <row r="1298" spans="1:5" x14ac:dyDescent="0.25">
      <c r="A1298" s="300"/>
      <c r="B1298" s="303"/>
      <c r="C1298" s="304"/>
      <c r="D1298" s="306"/>
      <c r="E1298" s="171" t="s">
        <v>1054</v>
      </c>
    </row>
    <row r="1299" spans="1:5" x14ac:dyDescent="0.25">
      <c r="A1299" s="291" t="s">
        <v>1689</v>
      </c>
      <c r="B1299" s="293" t="s">
        <v>1677</v>
      </c>
      <c r="C1299" s="294"/>
      <c r="D1299" s="297" t="s">
        <v>42</v>
      </c>
      <c r="E1299" s="172" t="s">
        <v>1053</v>
      </c>
    </row>
    <row r="1300" spans="1:5" x14ac:dyDescent="0.25">
      <c r="A1300" s="292"/>
      <c r="B1300" s="295"/>
      <c r="C1300" s="296"/>
      <c r="D1300" s="298"/>
      <c r="E1300" s="173" t="s">
        <v>1054</v>
      </c>
    </row>
    <row r="1301" spans="1:5" x14ac:dyDescent="0.25">
      <c r="A1301" s="299" t="s">
        <v>1690</v>
      </c>
      <c r="B1301" s="301" t="s">
        <v>1677</v>
      </c>
      <c r="C1301" s="302"/>
      <c r="D1301" s="305" t="s">
        <v>42</v>
      </c>
      <c r="E1301" s="170" t="s">
        <v>1053</v>
      </c>
    </row>
    <row r="1302" spans="1:5" x14ac:dyDescent="0.25">
      <c r="A1302" s="300"/>
      <c r="B1302" s="303"/>
      <c r="C1302" s="304"/>
      <c r="D1302" s="306"/>
      <c r="E1302" s="171" t="s">
        <v>1054</v>
      </c>
    </row>
    <row r="1303" spans="1:5" x14ac:dyDescent="0.25">
      <c r="A1303" s="291" t="s">
        <v>1691</v>
      </c>
      <c r="B1303" s="293" t="s">
        <v>1677</v>
      </c>
      <c r="C1303" s="294"/>
      <c r="D1303" s="297" t="s">
        <v>42</v>
      </c>
      <c r="E1303" s="172" t="s">
        <v>1053</v>
      </c>
    </row>
    <row r="1304" spans="1:5" x14ac:dyDescent="0.25">
      <c r="A1304" s="292"/>
      <c r="B1304" s="295"/>
      <c r="C1304" s="296"/>
      <c r="D1304" s="298"/>
      <c r="E1304" s="173" t="s">
        <v>1054</v>
      </c>
    </row>
    <row r="1305" spans="1:5" x14ac:dyDescent="0.25">
      <c r="A1305" s="299" t="s">
        <v>1692</v>
      </c>
      <c r="B1305" s="301" t="s">
        <v>1693</v>
      </c>
      <c r="C1305" s="302"/>
      <c r="D1305" s="305" t="s">
        <v>42</v>
      </c>
      <c r="E1305" s="170" t="s">
        <v>1053</v>
      </c>
    </row>
    <row r="1306" spans="1:5" x14ac:dyDescent="0.25">
      <c r="A1306" s="300"/>
      <c r="B1306" s="303"/>
      <c r="C1306" s="304"/>
      <c r="D1306" s="306"/>
      <c r="E1306" s="171" t="s">
        <v>1054</v>
      </c>
    </row>
    <row r="1307" spans="1:5" x14ac:dyDescent="0.25">
      <c r="A1307" s="291" t="s">
        <v>1694</v>
      </c>
      <c r="B1307" s="293" t="s">
        <v>1693</v>
      </c>
      <c r="C1307" s="294"/>
      <c r="D1307" s="297" t="s">
        <v>42</v>
      </c>
      <c r="E1307" s="172" t="s">
        <v>1053</v>
      </c>
    </row>
    <row r="1308" spans="1:5" x14ac:dyDescent="0.25">
      <c r="A1308" s="292"/>
      <c r="B1308" s="295"/>
      <c r="C1308" s="296"/>
      <c r="D1308" s="298"/>
      <c r="E1308" s="173" t="s">
        <v>1054</v>
      </c>
    </row>
    <row r="1309" spans="1:5" x14ac:dyDescent="0.25">
      <c r="A1309" s="299" t="s">
        <v>1695</v>
      </c>
      <c r="B1309" s="301" t="s">
        <v>1696</v>
      </c>
      <c r="C1309" s="302"/>
      <c r="D1309" s="305" t="s">
        <v>42</v>
      </c>
      <c r="E1309" s="170" t="s">
        <v>1053</v>
      </c>
    </row>
    <row r="1310" spans="1:5" x14ac:dyDescent="0.25">
      <c r="A1310" s="300"/>
      <c r="B1310" s="303"/>
      <c r="C1310" s="304"/>
      <c r="D1310" s="306"/>
      <c r="E1310" s="171" t="s">
        <v>1054</v>
      </c>
    </row>
    <row r="1311" spans="1:5" x14ac:dyDescent="0.25">
      <c r="A1311" s="291" t="s">
        <v>1697</v>
      </c>
      <c r="B1311" s="293" t="s">
        <v>1696</v>
      </c>
      <c r="C1311" s="294"/>
      <c r="D1311" s="297" t="s">
        <v>42</v>
      </c>
      <c r="E1311" s="172" t="s">
        <v>1053</v>
      </c>
    </row>
    <row r="1312" spans="1:5" x14ac:dyDescent="0.25">
      <c r="A1312" s="292"/>
      <c r="B1312" s="295"/>
      <c r="C1312" s="296"/>
      <c r="D1312" s="298"/>
      <c r="E1312" s="173" t="s">
        <v>1054</v>
      </c>
    </row>
    <row r="1313" spans="1:5" x14ac:dyDescent="0.25">
      <c r="A1313" s="299" t="s">
        <v>1698</v>
      </c>
      <c r="B1313" s="301" t="s">
        <v>1696</v>
      </c>
      <c r="C1313" s="302"/>
      <c r="D1313" s="305" t="s">
        <v>42</v>
      </c>
      <c r="E1313" s="170" t="s">
        <v>1053</v>
      </c>
    </row>
    <row r="1314" spans="1:5" x14ac:dyDescent="0.25">
      <c r="A1314" s="300"/>
      <c r="B1314" s="303"/>
      <c r="C1314" s="304"/>
      <c r="D1314" s="306"/>
      <c r="E1314" s="171" t="s">
        <v>1054</v>
      </c>
    </row>
    <row r="1315" spans="1:5" x14ac:dyDescent="0.25">
      <c r="A1315" s="291" t="s">
        <v>1699</v>
      </c>
      <c r="B1315" s="293" t="s">
        <v>1696</v>
      </c>
      <c r="C1315" s="294"/>
      <c r="D1315" s="297" t="s">
        <v>42</v>
      </c>
      <c r="E1315" s="172" t="s">
        <v>1053</v>
      </c>
    </row>
    <row r="1316" spans="1:5" x14ac:dyDescent="0.25">
      <c r="A1316" s="292"/>
      <c r="B1316" s="295"/>
      <c r="C1316" s="296"/>
      <c r="D1316" s="298"/>
      <c r="E1316" s="173" t="s">
        <v>1054</v>
      </c>
    </row>
    <row r="1317" spans="1:5" x14ac:dyDescent="0.25">
      <c r="A1317" s="299" t="s">
        <v>1700</v>
      </c>
      <c r="B1317" s="301" t="s">
        <v>1693</v>
      </c>
      <c r="C1317" s="302"/>
      <c r="D1317" s="305" t="s">
        <v>42</v>
      </c>
      <c r="E1317" s="170" t="s">
        <v>1053</v>
      </c>
    </row>
    <row r="1318" spans="1:5" x14ac:dyDescent="0.25">
      <c r="A1318" s="300"/>
      <c r="B1318" s="303"/>
      <c r="C1318" s="304"/>
      <c r="D1318" s="306"/>
      <c r="E1318" s="171" t="s">
        <v>1054</v>
      </c>
    </row>
    <row r="1319" spans="1:5" x14ac:dyDescent="0.25">
      <c r="A1319" s="291" t="s">
        <v>1701</v>
      </c>
      <c r="B1319" s="293" t="s">
        <v>1693</v>
      </c>
      <c r="C1319" s="294"/>
      <c r="D1319" s="297" t="s">
        <v>42</v>
      </c>
      <c r="E1319" s="172" t="s">
        <v>1053</v>
      </c>
    </row>
    <row r="1320" spans="1:5" x14ac:dyDescent="0.25">
      <c r="A1320" s="292"/>
      <c r="B1320" s="295"/>
      <c r="C1320" s="296"/>
      <c r="D1320" s="298"/>
      <c r="E1320" s="173" t="s">
        <v>1054</v>
      </c>
    </row>
    <row r="1321" spans="1:5" x14ac:dyDescent="0.25">
      <c r="A1321" s="299" t="s">
        <v>1702</v>
      </c>
      <c r="B1321" s="301" t="s">
        <v>1693</v>
      </c>
      <c r="C1321" s="302"/>
      <c r="D1321" s="305" t="s">
        <v>42</v>
      </c>
      <c r="E1321" s="170" t="s">
        <v>1053</v>
      </c>
    </row>
    <row r="1322" spans="1:5" x14ac:dyDescent="0.25">
      <c r="A1322" s="300"/>
      <c r="B1322" s="303"/>
      <c r="C1322" s="304"/>
      <c r="D1322" s="306"/>
      <c r="E1322" s="171" t="s">
        <v>1054</v>
      </c>
    </row>
    <row r="1323" spans="1:5" x14ac:dyDescent="0.25">
      <c r="A1323" s="291" t="s">
        <v>1703</v>
      </c>
      <c r="B1323" s="293" t="s">
        <v>1704</v>
      </c>
      <c r="C1323" s="294"/>
      <c r="D1323" s="297" t="s">
        <v>42</v>
      </c>
      <c r="E1323" s="172" t="s">
        <v>1053</v>
      </c>
    </row>
    <row r="1324" spans="1:5" x14ac:dyDescent="0.25">
      <c r="A1324" s="292"/>
      <c r="B1324" s="295"/>
      <c r="C1324" s="296"/>
      <c r="D1324" s="298"/>
      <c r="E1324" s="173" t="s">
        <v>1054</v>
      </c>
    </row>
    <row r="1325" spans="1:5" x14ac:dyDescent="0.25">
      <c r="A1325" s="299" t="s">
        <v>1705</v>
      </c>
      <c r="B1325" s="301" t="s">
        <v>1704</v>
      </c>
      <c r="C1325" s="302"/>
      <c r="D1325" s="305" t="s">
        <v>42</v>
      </c>
      <c r="E1325" s="170" t="s">
        <v>1053</v>
      </c>
    </row>
    <row r="1326" spans="1:5" x14ac:dyDescent="0.25">
      <c r="A1326" s="300"/>
      <c r="B1326" s="303"/>
      <c r="C1326" s="304"/>
      <c r="D1326" s="306"/>
      <c r="E1326" s="171" t="s">
        <v>1054</v>
      </c>
    </row>
    <row r="1327" spans="1:5" x14ac:dyDescent="0.25">
      <c r="A1327" s="291" t="s">
        <v>1706</v>
      </c>
      <c r="B1327" s="293" t="s">
        <v>1704</v>
      </c>
      <c r="C1327" s="294"/>
      <c r="D1327" s="297" t="s">
        <v>42</v>
      </c>
      <c r="E1327" s="172" t="s">
        <v>1053</v>
      </c>
    </row>
    <row r="1328" spans="1:5" x14ac:dyDescent="0.25">
      <c r="A1328" s="292"/>
      <c r="B1328" s="295"/>
      <c r="C1328" s="296"/>
      <c r="D1328" s="298"/>
      <c r="E1328" s="173" t="s">
        <v>1054</v>
      </c>
    </row>
    <row r="1329" spans="1:5" x14ac:dyDescent="0.25">
      <c r="A1329" s="299" t="s">
        <v>1707</v>
      </c>
      <c r="B1329" s="301" t="s">
        <v>1704</v>
      </c>
      <c r="C1329" s="302"/>
      <c r="D1329" s="305" t="s">
        <v>42</v>
      </c>
      <c r="E1329" s="170" t="s">
        <v>1053</v>
      </c>
    </row>
    <row r="1330" spans="1:5" x14ac:dyDescent="0.25">
      <c r="A1330" s="300"/>
      <c r="B1330" s="303"/>
      <c r="C1330" s="304"/>
      <c r="D1330" s="306"/>
      <c r="E1330" s="171" t="s">
        <v>1054</v>
      </c>
    </row>
    <row r="1331" spans="1:5" x14ac:dyDescent="0.25">
      <c r="A1331" s="291" t="s">
        <v>1708</v>
      </c>
      <c r="B1331" s="293" t="s">
        <v>1704</v>
      </c>
      <c r="C1331" s="294"/>
      <c r="D1331" s="297" t="s">
        <v>42</v>
      </c>
      <c r="E1331" s="172" t="s">
        <v>1053</v>
      </c>
    </row>
    <row r="1332" spans="1:5" x14ac:dyDescent="0.25">
      <c r="A1332" s="292"/>
      <c r="B1332" s="295"/>
      <c r="C1332" s="296"/>
      <c r="D1332" s="298"/>
      <c r="E1332" s="173" t="s">
        <v>1054</v>
      </c>
    </row>
    <row r="1333" spans="1:5" x14ac:dyDescent="0.25">
      <c r="A1333" s="299" t="s">
        <v>1709</v>
      </c>
      <c r="B1333" s="301" t="s">
        <v>1710</v>
      </c>
      <c r="C1333" s="302"/>
      <c r="D1333" s="305" t="s">
        <v>42</v>
      </c>
      <c r="E1333" s="170" t="s">
        <v>1053</v>
      </c>
    </row>
    <row r="1334" spans="1:5" x14ac:dyDescent="0.25">
      <c r="A1334" s="300"/>
      <c r="B1334" s="303"/>
      <c r="C1334" s="304"/>
      <c r="D1334" s="306"/>
      <c r="E1334" s="171" t="s">
        <v>1054</v>
      </c>
    </row>
    <row r="1335" spans="1:5" x14ac:dyDescent="0.25">
      <c r="A1335" s="291" t="s">
        <v>1711</v>
      </c>
      <c r="B1335" s="293" t="s">
        <v>1710</v>
      </c>
      <c r="C1335" s="294"/>
      <c r="D1335" s="297" t="s">
        <v>42</v>
      </c>
      <c r="E1335" s="172" t="s">
        <v>1053</v>
      </c>
    </row>
    <row r="1336" spans="1:5" x14ac:dyDescent="0.25">
      <c r="A1336" s="292"/>
      <c r="B1336" s="295"/>
      <c r="C1336" s="296"/>
      <c r="D1336" s="298"/>
      <c r="E1336" s="173" t="s">
        <v>1054</v>
      </c>
    </row>
    <row r="1337" spans="1:5" x14ac:dyDescent="0.25">
      <c r="A1337" s="299" t="s">
        <v>1712</v>
      </c>
      <c r="B1337" s="301" t="s">
        <v>1710</v>
      </c>
      <c r="C1337" s="302"/>
      <c r="D1337" s="305" t="s">
        <v>42</v>
      </c>
      <c r="E1337" s="170" t="s">
        <v>1053</v>
      </c>
    </row>
    <row r="1338" spans="1:5" x14ac:dyDescent="0.25">
      <c r="A1338" s="300"/>
      <c r="B1338" s="303"/>
      <c r="C1338" s="304"/>
      <c r="D1338" s="306"/>
      <c r="E1338" s="171" t="s">
        <v>1054</v>
      </c>
    </row>
    <row r="1339" spans="1:5" x14ac:dyDescent="0.25">
      <c r="A1339" s="291" t="s">
        <v>1713</v>
      </c>
      <c r="B1339" s="293" t="s">
        <v>1714</v>
      </c>
      <c r="C1339" s="294"/>
      <c r="D1339" s="297" t="s">
        <v>42</v>
      </c>
      <c r="E1339" s="172" t="s">
        <v>1053</v>
      </c>
    </row>
    <row r="1340" spans="1:5" x14ac:dyDescent="0.25">
      <c r="A1340" s="292"/>
      <c r="B1340" s="295"/>
      <c r="C1340" s="296"/>
      <c r="D1340" s="298"/>
      <c r="E1340" s="173" t="s">
        <v>1054</v>
      </c>
    </row>
    <row r="1341" spans="1:5" x14ac:dyDescent="0.25">
      <c r="A1341" s="299" t="s">
        <v>1715</v>
      </c>
      <c r="B1341" s="301" t="s">
        <v>1714</v>
      </c>
      <c r="C1341" s="302"/>
      <c r="D1341" s="305" t="s">
        <v>42</v>
      </c>
      <c r="E1341" s="170" t="s">
        <v>1053</v>
      </c>
    </row>
    <row r="1342" spans="1:5" x14ac:dyDescent="0.25">
      <c r="A1342" s="300"/>
      <c r="B1342" s="303"/>
      <c r="C1342" s="304"/>
      <c r="D1342" s="306"/>
      <c r="E1342" s="171" t="s">
        <v>1054</v>
      </c>
    </row>
    <row r="1343" spans="1:5" x14ac:dyDescent="0.25">
      <c r="A1343" s="291" t="s">
        <v>1716</v>
      </c>
      <c r="B1343" s="293" t="s">
        <v>1714</v>
      </c>
      <c r="C1343" s="294"/>
      <c r="D1343" s="297" t="s">
        <v>42</v>
      </c>
      <c r="E1343" s="172" t="s">
        <v>1053</v>
      </c>
    </row>
    <row r="1344" spans="1:5" x14ac:dyDescent="0.25">
      <c r="A1344" s="292"/>
      <c r="B1344" s="295"/>
      <c r="C1344" s="296"/>
      <c r="D1344" s="298"/>
      <c r="E1344" s="173" t="s">
        <v>1054</v>
      </c>
    </row>
    <row r="1345" spans="1:5" x14ac:dyDescent="0.25">
      <c r="A1345" s="299" t="s">
        <v>1717</v>
      </c>
      <c r="B1345" s="301" t="s">
        <v>1714</v>
      </c>
      <c r="C1345" s="302"/>
      <c r="D1345" s="305" t="s">
        <v>42</v>
      </c>
      <c r="E1345" s="170" t="s">
        <v>1053</v>
      </c>
    </row>
    <row r="1346" spans="1:5" x14ac:dyDescent="0.25">
      <c r="A1346" s="300"/>
      <c r="B1346" s="303"/>
      <c r="C1346" s="304"/>
      <c r="D1346" s="306"/>
      <c r="E1346" s="171" t="s">
        <v>1054</v>
      </c>
    </row>
    <row r="1347" spans="1:5" x14ac:dyDescent="0.25">
      <c r="A1347" s="291" t="s">
        <v>1718</v>
      </c>
      <c r="B1347" s="293" t="s">
        <v>1714</v>
      </c>
      <c r="C1347" s="294"/>
      <c r="D1347" s="297" t="s">
        <v>42</v>
      </c>
      <c r="E1347" s="172" t="s">
        <v>1053</v>
      </c>
    </row>
    <row r="1348" spans="1:5" x14ac:dyDescent="0.25">
      <c r="A1348" s="292"/>
      <c r="B1348" s="295"/>
      <c r="C1348" s="296"/>
      <c r="D1348" s="298"/>
      <c r="E1348" s="173" t="s">
        <v>1054</v>
      </c>
    </row>
    <row r="1349" spans="1:5" x14ac:dyDescent="0.25">
      <c r="A1349" s="299" t="s">
        <v>1719</v>
      </c>
      <c r="B1349" s="301" t="s">
        <v>1714</v>
      </c>
      <c r="C1349" s="302"/>
      <c r="D1349" s="305" t="s">
        <v>42</v>
      </c>
      <c r="E1349" s="170" t="s">
        <v>1053</v>
      </c>
    </row>
    <row r="1350" spans="1:5" x14ac:dyDescent="0.25">
      <c r="A1350" s="300"/>
      <c r="B1350" s="303"/>
      <c r="C1350" s="304"/>
      <c r="D1350" s="306"/>
      <c r="E1350" s="171" t="s">
        <v>1054</v>
      </c>
    </row>
    <row r="1351" spans="1:5" x14ac:dyDescent="0.25">
      <c r="A1351" s="291" t="s">
        <v>1720</v>
      </c>
      <c r="B1351" s="293" t="s">
        <v>1714</v>
      </c>
      <c r="C1351" s="294"/>
      <c r="D1351" s="297" t="s">
        <v>42</v>
      </c>
      <c r="E1351" s="172" t="s">
        <v>1053</v>
      </c>
    </row>
    <row r="1352" spans="1:5" x14ac:dyDescent="0.25">
      <c r="A1352" s="292"/>
      <c r="B1352" s="295"/>
      <c r="C1352" s="296"/>
      <c r="D1352" s="298"/>
      <c r="E1352" s="173" t="s">
        <v>1054</v>
      </c>
    </row>
    <row r="1353" spans="1:5" x14ac:dyDescent="0.25">
      <c r="A1353" s="299" t="s">
        <v>1721</v>
      </c>
      <c r="B1353" s="301" t="s">
        <v>1722</v>
      </c>
      <c r="C1353" s="302"/>
      <c r="D1353" s="305" t="s">
        <v>42</v>
      </c>
      <c r="E1353" s="170" t="s">
        <v>1053</v>
      </c>
    </row>
    <row r="1354" spans="1:5" x14ac:dyDescent="0.25">
      <c r="A1354" s="300"/>
      <c r="B1354" s="303"/>
      <c r="C1354" s="304"/>
      <c r="D1354" s="306"/>
      <c r="E1354" s="171" t="s">
        <v>1054</v>
      </c>
    </row>
    <row r="1355" spans="1:5" x14ac:dyDescent="0.25">
      <c r="A1355" s="291" t="s">
        <v>1723</v>
      </c>
      <c r="B1355" s="293" t="s">
        <v>1722</v>
      </c>
      <c r="C1355" s="294"/>
      <c r="D1355" s="297" t="s">
        <v>42</v>
      </c>
      <c r="E1355" s="172" t="s">
        <v>1053</v>
      </c>
    </row>
    <row r="1356" spans="1:5" x14ac:dyDescent="0.25">
      <c r="A1356" s="292"/>
      <c r="B1356" s="295"/>
      <c r="C1356" s="296"/>
      <c r="D1356" s="298"/>
      <c r="E1356" s="173" t="s">
        <v>1054</v>
      </c>
    </row>
    <row r="1357" spans="1:5" x14ac:dyDescent="0.25">
      <c r="A1357" s="299" t="s">
        <v>1724</v>
      </c>
      <c r="B1357" s="301" t="s">
        <v>1722</v>
      </c>
      <c r="C1357" s="302"/>
      <c r="D1357" s="305" t="s">
        <v>42</v>
      </c>
      <c r="E1357" s="170" t="s">
        <v>1053</v>
      </c>
    </row>
    <row r="1358" spans="1:5" x14ac:dyDescent="0.25">
      <c r="A1358" s="300"/>
      <c r="B1358" s="303"/>
      <c r="C1358" s="304"/>
      <c r="D1358" s="306"/>
      <c r="E1358" s="171" t="s">
        <v>1054</v>
      </c>
    </row>
    <row r="1359" spans="1:5" x14ac:dyDescent="0.25">
      <c r="A1359" s="291" t="s">
        <v>1725</v>
      </c>
      <c r="B1359" s="293" t="s">
        <v>1722</v>
      </c>
      <c r="C1359" s="294"/>
      <c r="D1359" s="297" t="s">
        <v>42</v>
      </c>
      <c r="E1359" s="172" t="s">
        <v>1053</v>
      </c>
    </row>
    <row r="1360" spans="1:5" x14ac:dyDescent="0.25">
      <c r="A1360" s="292"/>
      <c r="B1360" s="295"/>
      <c r="C1360" s="296"/>
      <c r="D1360" s="298"/>
      <c r="E1360" s="173" t="s">
        <v>1054</v>
      </c>
    </row>
    <row r="1361" spans="1:5" x14ac:dyDescent="0.25">
      <c r="A1361" s="299" t="s">
        <v>1726</v>
      </c>
      <c r="B1361" s="301" t="s">
        <v>1722</v>
      </c>
      <c r="C1361" s="302"/>
      <c r="D1361" s="305" t="s">
        <v>42</v>
      </c>
      <c r="E1361" s="170" t="s">
        <v>1053</v>
      </c>
    </row>
    <row r="1362" spans="1:5" x14ac:dyDescent="0.25">
      <c r="A1362" s="300"/>
      <c r="B1362" s="303"/>
      <c r="C1362" s="304"/>
      <c r="D1362" s="306"/>
      <c r="E1362" s="171" t="s">
        <v>1054</v>
      </c>
    </row>
    <row r="1363" spans="1:5" x14ac:dyDescent="0.25">
      <c r="A1363" s="291" t="s">
        <v>1727</v>
      </c>
      <c r="B1363" s="293" t="s">
        <v>1696</v>
      </c>
      <c r="C1363" s="294"/>
      <c r="D1363" s="297" t="s">
        <v>42</v>
      </c>
      <c r="E1363" s="172" t="s">
        <v>1053</v>
      </c>
    </row>
    <row r="1364" spans="1:5" x14ac:dyDescent="0.25">
      <c r="A1364" s="292"/>
      <c r="B1364" s="295"/>
      <c r="C1364" s="296"/>
      <c r="D1364" s="298"/>
      <c r="E1364" s="173" t="s">
        <v>1054</v>
      </c>
    </row>
    <row r="1365" spans="1:5" x14ac:dyDescent="0.25">
      <c r="A1365" s="299" t="s">
        <v>1649</v>
      </c>
      <c r="B1365" s="301"/>
      <c r="C1365" s="302"/>
      <c r="D1365" s="305" t="s">
        <v>42</v>
      </c>
      <c r="E1365" s="170" t="s">
        <v>1053</v>
      </c>
    </row>
    <row r="1366" spans="1:5" x14ac:dyDescent="0.25">
      <c r="A1366" s="300"/>
      <c r="B1366" s="303"/>
      <c r="C1366" s="304"/>
      <c r="D1366" s="306"/>
      <c r="E1366" s="171" t="s">
        <v>1054</v>
      </c>
    </row>
    <row r="1367" spans="1:5" x14ac:dyDescent="0.25">
      <c r="A1367" s="291" t="s">
        <v>1677</v>
      </c>
      <c r="B1367" s="293"/>
      <c r="C1367" s="294"/>
      <c r="D1367" s="297" t="s">
        <v>42</v>
      </c>
      <c r="E1367" s="172" t="s">
        <v>1053</v>
      </c>
    </row>
    <row r="1368" spans="1:5" x14ac:dyDescent="0.25">
      <c r="A1368" s="292"/>
      <c r="B1368" s="295"/>
      <c r="C1368" s="296"/>
      <c r="D1368" s="298"/>
      <c r="E1368" s="173" t="s">
        <v>1054</v>
      </c>
    </row>
    <row r="1369" spans="1:5" x14ac:dyDescent="0.25">
      <c r="A1369" s="299" t="s">
        <v>1696</v>
      </c>
      <c r="B1369" s="301"/>
      <c r="C1369" s="302"/>
      <c r="D1369" s="305" t="s">
        <v>42</v>
      </c>
      <c r="E1369" s="170" t="s">
        <v>1053</v>
      </c>
    </row>
    <row r="1370" spans="1:5" x14ac:dyDescent="0.25">
      <c r="A1370" s="300"/>
      <c r="B1370" s="303"/>
      <c r="C1370" s="304"/>
      <c r="D1370" s="306"/>
      <c r="E1370" s="171" t="s">
        <v>1054</v>
      </c>
    </row>
    <row r="1371" spans="1:5" x14ac:dyDescent="0.25">
      <c r="A1371" s="291" t="s">
        <v>1704</v>
      </c>
      <c r="B1371" s="293"/>
      <c r="C1371" s="294"/>
      <c r="D1371" s="297" t="s">
        <v>42</v>
      </c>
      <c r="E1371" s="172" t="s">
        <v>1053</v>
      </c>
    </row>
    <row r="1372" spans="1:5" x14ac:dyDescent="0.25">
      <c r="A1372" s="292"/>
      <c r="B1372" s="295"/>
      <c r="C1372" s="296"/>
      <c r="D1372" s="298"/>
      <c r="E1372" s="173" t="s">
        <v>1054</v>
      </c>
    </row>
    <row r="1373" spans="1:5" x14ac:dyDescent="0.25">
      <c r="A1373" s="299" t="s">
        <v>1665</v>
      </c>
      <c r="B1373" s="301"/>
      <c r="C1373" s="302"/>
      <c r="D1373" s="305" t="s">
        <v>42</v>
      </c>
      <c r="E1373" s="170" t="s">
        <v>1053</v>
      </c>
    </row>
    <row r="1374" spans="1:5" x14ac:dyDescent="0.25">
      <c r="A1374" s="300"/>
      <c r="B1374" s="303"/>
      <c r="C1374" s="304"/>
      <c r="D1374" s="306"/>
      <c r="E1374" s="171" t="s">
        <v>1054</v>
      </c>
    </row>
    <row r="1375" spans="1:5" x14ac:dyDescent="0.25">
      <c r="A1375" s="291" t="s">
        <v>1728</v>
      </c>
      <c r="B1375" s="293" t="s">
        <v>1696</v>
      </c>
      <c r="C1375" s="294"/>
      <c r="D1375" s="297" t="s">
        <v>42</v>
      </c>
      <c r="E1375" s="172" t="s">
        <v>1053</v>
      </c>
    </row>
    <row r="1376" spans="1:5" x14ac:dyDescent="0.25">
      <c r="A1376" s="292"/>
      <c r="B1376" s="295"/>
      <c r="C1376" s="296"/>
      <c r="D1376" s="298"/>
      <c r="E1376" s="173" t="s">
        <v>1054</v>
      </c>
    </row>
    <row r="1377" spans="1:5" x14ac:dyDescent="0.25">
      <c r="A1377" s="299" t="s">
        <v>1729</v>
      </c>
      <c r="B1377" s="301"/>
      <c r="C1377" s="302"/>
      <c r="D1377" s="305" t="s">
        <v>42</v>
      </c>
      <c r="E1377" s="170" t="s">
        <v>1053</v>
      </c>
    </row>
    <row r="1378" spans="1:5" x14ac:dyDescent="0.25">
      <c r="A1378" s="300"/>
      <c r="B1378" s="303"/>
      <c r="C1378" s="304"/>
      <c r="D1378" s="306"/>
      <c r="E1378" s="171" t="s">
        <v>1054</v>
      </c>
    </row>
    <row r="1379" spans="1:5" x14ac:dyDescent="0.25">
      <c r="A1379" s="291" t="s">
        <v>1730</v>
      </c>
      <c r="B1379" s="293" t="s">
        <v>1722</v>
      </c>
      <c r="C1379" s="294"/>
      <c r="D1379" s="297" t="s">
        <v>42</v>
      </c>
      <c r="E1379" s="172" t="s">
        <v>1053</v>
      </c>
    </row>
    <row r="1380" spans="1:5" x14ac:dyDescent="0.25">
      <c r="A1380" s="292"/>
      <c r="B1380" s="295"/>
      <c r="C1380" s="296"/>
      <c r="D1380" s="298"/>
      <c r="E1380" s="173" t="s">
        <v>1054</v>
      </c>
    </row>
    <row r="1381" spans="1:5" x14ac:dyDescent="0.25">
      <c r="A1381" s="299" t="s">
        <v>1710</v>
      </c>
      <c r="B1381" s="301"/>
      <c r="C1381" s="302"/>
      <c r="D1381" s="305" t="s">
        <v>42</v>
      </c>
      <c r="E1381" s="170" t="s">
        <v>1053</v>
      </c>
    </row>
    <row r="1382" spans="1:5" x14ac:dyDescent="0.25">
      <c r="A1382" s="300"/>
      <c r="B1382" s="303"/>
      <c r="C1382" s="304"/>
      <c r="D1382" s="306"/>
      <c r="E1382" s="171" t="s">
        <v>1054</v>
      </c>
    </row>
    <row r="1383" spans="1:5" x14ac:dyDescent="0.25">
      <c r="A1383" s="291" t="s">
        <v>1693</v>
      </c>
      <c r="B1383" s="293"/>
      <c r="C1383" s="294"/>
      <c r="D1383" s="297" t="s">
        <v>42</v>
      </c>
      <c r="E1383" s="172" t="s">
        <v>1053</v>
      </c>
    </row>
    <row r="1384" spans="1:5" x14ac:dyDescent="0.25">
      <c r="A1384" s="292"/>
      <c r="B1384" s="295"/>
      <c r="C1384" s="296"/>
      <c r="D1384" s="298"/>
      <c r="E1384" s="173" t="s">
        <v>1054</v>
      </c>
    </row>
    <row r="1385" spans="1:5" x14ac:dyDescent="0.25">
      <c r="A1385" s="299" t="s">
        <v>1714</v>
      </c>
      <c r="B1385" s="301"/>
      <c r="C1385" s="302"/>
      <c r="D1385" s="305" t="s">
        <v>42</v>
      </c>
      <c r="E1385" s="170" t="s">
        <v>1053</v>
      </c>
    </row>
    <row r="1386" spans="1:5" x14ac:dyDescent="0.25">
      <c r="A1386" s="300"/>
      <c r="B1386" s="303"/>
      <c r="C1386" s="304"/>
      <c r="D1386" s="306"/>
      <c r="E1386" s="171" t="s">
        <v>1054</v>
      </c>
    </row>
    <row r="1387" spans="1:5" x14ac:dyDescent="0.25">
      <c r="A1387" s="291" t="s">
        <v>1722</v>
      </c>
      <c r="B1387" s="293"/>
      <c r="C1387" s="294"/>
      <c r="D1387" s="297" t="s">
        <v>42</v>
      </c>
      <c r="E1387" s="172" t="s">
        <v>1053</v>
      </c>
    </row>
    <row r="1388" spans="1:5" x14ac:dyDescent="0.25">
      <c r="A1388" s="292"/>
      <c r="B1388" s="295"/>
      <c r="C1388" s="296"/>
      <c r="D1388" s="298"/>
      <c r="E1388" s="173" t="s">
        <v>1054</v>
      </c>
    </row>
    <row r="1389" spans="1:5" x14ac:dyDescent="0.25">
      <c r="A1389" s="299" t="s">
        <v>1731</v>
      </c>
      <c r="B1389" s="301" t="s">
        <v>1732</v>
      </c>
      <c r="C1389" s="302"/>
      <c r="D1389" s="305" t="s">
        <v>43</v>
      </c>
      <c r="E1389" s="170" t="s">
        <v>1053</v>
      </c>
    </row>
    <row r="1390" spans="1:5" x14ac:dyDescent="0.25">
      <c r="A1390" s="300"/>
      <c r="B1390" s="303"/>
      <c r="C1390" s="304"/>
      <c r="D1390" s="306"/>
      <c r="E1390" s="171" t="s">
        <v>1054</v>
      </c>
    </row>
    <row r="1391" spans="1:5" x14ac:dyDescent="0.25">
      <c r="A1391" s="291" t="s">
        <v>1733</v>
      </c>
      <c r="B1391" s="293" t="s">
        <v>1732</v>
      </c>
      <c r="C1391" s="294"/>
      <c r="D1391" s="297" t="s">
        <v>43</v>
      </c>
      <c r="E1391" s="172" t="s">
        <v>1053</v>
      </c>
    </row>
    <row r="1392" spans="1:5" x14ac:dyDescent="0.25">
      <c r="A1392" s="292"/>
      <c r="B1392" s="295"/>
      <c r="C1392" s="296"/>
      <c r="D1392" s="298"/>
      <c r="E1392" s="173" t="s">
        <v>1054</v>
      </c>
    </row>
    <row r="1393" spans="1:5" x14ac:dyDescent="0.25">
      <c r="A1393" s="299" t="s">
        <v>1734</v>
      </c>
      <c r="B1393" s="301" t="s">
        <v>1732</v>
      </c>
      <c r="C1393" s="302"/>
      <c r="D1393" s="305" t="s">
        <v>43</v>
      </c>
      <c r="E1393" s="170" t="s">
        <v>1053</v>
      </c>
    </row>
    <row r="1394" spans="1:5" x14ac:dyDescent="0.25">
      <c r="A1394" s="300"/>
      <c r="B1394" s="303"/>
      <c r="C1394" s="304"/>
      <c r="D1394" s="306"/>
      <c r="E1394" s="171" t="s">
        <v>1054</v>
      </c>
    </row>
    <row r="1395" spans="1:5" x14ac:dyDescent="0.25">
      <c r="A1395" s="291" t="s">
        <v>1315</v>
      </c>
      <c r="B1395" s="293" t="s">
        <v>1732</v>
      </c>
      <c r="C1395" s="294"/>
      <c r="D1395" s="297" t="s">
        <v>43</v>
      </c>
      <c r="E1395" s="172" t="s">
        <v>1053</v>
      </c>
    </row>
    <row r="1396" spans="1:5" x14ac:dyDescent="0.25">
      <c r="A1396" s="292"/>
      <c r="B1396" s="295"/>
      <c r="C1396" s="296"/>
      <c r="D1396" s="298"/>
      <c r="E1396" s="173" t="s">
        <v>1054</v>
      </c>
    </row>
    <row r="1397" spans="1:5" x14ac:dyDescent="0.25">
      <c r="A1397" s="299" t="s">
        <v>1735</v>
      </c>
      <c r="B1397" s="301" t="s">
        <v>1732</v>
      </c>
      <c r="C1397" s="302"/>
      <c r="D1397" s="305" t="s">
        <v>43</v>
      </c>
      <c r="E1397" s="170" t="s">
        <v>1053</v>
      </c>
    </row>
    <row r="1398" spans="1:5" x14ac:dyDescent="0.25">
      <c r="A1398" s="300"/>
      <c r="B1398" s="303"/>
      <c r="C1398" s="304"/>
      <c r="D1398" s="306"/>
      <c r="E1398" s="171" t="s">
        <v>1054</v>
      </c>
    </row>
    <row r="1399" spans="1:5" x14ac:dyDescent="0.25">
      <c r="A1399" s="291" t="s">
        <v>1736</v>
      </c>
      <c r="B1399" s="293" t="s">
        <v>1732</v>
      </c>
      <c r="C1399" s="294"/>
      <c r="D1399" s="297" t="s">
        <v>43</v>
      </c>
      <c r="E1399" s="172" t="s">
        <v>1053</v>
      </c>
    </row>
    <row r="1400" spans="1:5" x14ac:dyDescent="0.25">
      <c r="A1400" s="292"/>
      <c r="B1400" s="295"/>
      <c r="C1400" s="296"/>
      <c r="D1400" s="298"/>
      <c r="E1400" s="173" t="s">
        <v>1054</v>
      </c>
    </row>
    <row r="1401" spans="1:5" x14ac:dyDescent="0.25">
      <c r="A1401" s="299" t="s">
        <v>1737</v>
      </c>
      <c r="B1401" s="301" t="s">
        <v>1732</v>
      </c>
      <c r="C1401" s="302"/>
      <c r="D1401" s="305" t="s">
        <v>43</v>
      </c>
      <c r="E1401" s="170" t="s">
        <v>1053</v>
      </c>
    </row>
    <row r="1402" spans="1:5" x14ac:dyDescent="0.25">
      <c r="A1402" s="300"/>
      <c r="B1402" s="303"/>
      <c r="C1402" s="304"/>
      <c r="D1402" s="306"/>
      <c r="E1402" s="171" t="s">
        <v>1054</v>
      </c>
    </row>
    <row r="1403" spans="1:5" x14ac:dyDescent="0.25">
      <c r="A1403" s="291" t="s">
        <v>1738</v>
      </c>
      <c r="B1403" s="293" t="s">
        <v>1732</v>
      </c>
      <c r="C1403" s="294"/>
      <c r="D1403" s="297" t="s">
        <v>43</v>
      </c>
      <c r="E1403" s="172" t="s">
        <v>1053</v>
      </c>
    </row>
    <row r="1404" spans="1:5" x14ac:dyDescent="0.25">
      <c r="A1404" s="292"/>
      <c r="B1404" s="295"/>
      <c r="C1404" s="296"/>
      <c r="D1404" s="298"/>
      <c r="E1404" s="173" t="s">
        <v>1054</v>
      </c>
    </row>
    <row r="1405" spans="1:5" x14ac:dyDescent="0.25">
      <c r="A1405" s="299" t="s">
        <v>1739</v>
      </c>
      <c r="B1405" s="301" t="s">
        <v>1732</v>
      </c>
      <c r="C1405" s="302"/>
      <c r="D1405" s="305" t="s">
        <v>43</v>
      </c>
      <c r="E1405" s="170" t="s">
        <v>1053</v>
      </c>
    </row>
    <row r="1406" spans="1:5" x14ac:dyDescent="0.25">
      <c r="A1406" s="300"/>
      <c r="B1406" s="303"/>
      <c r="C1406" s="304"/>
      <c r="D1406" s="306"/>
      <c r="E1406" s="171" t="s">
        <v>1054</v>
      </c>
    </row>
    <row r="1407" spans="1:5" x14ac:dyDescent="0.25">
      <c r="A1407" s="291" t="s">
        <v>1740</v>
      </c>
      <c r="B1407" s="293" t="s">
        <v>1732</v>
      </c>
      <c r="C1407" s="294"/>
      <c r="D1407" s="297" t="s">
        <v>43</v>
      </c>
      <c r="E1407" s="172" t="s">
        <v>1053</v>
      </c>
    </row>
    <row r="1408" spans="1:5" x14ac:dyDescent="0.25">
      <c r="A1408" s="292"/>
      <c r="B1408" s="295"/>
      <c r="C1408" s="296"/>
      <c r="D1408" s="298"/>
      <c r="E1408" s="173" t="s">
        <v>1054</v>
      </c>
    </row>
    <row r="1409" spans="1:5" x14ac:dyDescent="0.25">
      <c r="A1409" s="299" t="s">
        <v>1741</v>
      </c>
      <c r="B1409" s="301" t="s">
        <v>1732</v>
      </c>
      <c r="C1409" s="302"/>
      <c r="D1409" s="305" t="s">
        <v>43</v>
      </c>
      <c r="E1409" s="170" t="s">
        <v>1053</v>
      </c>
    </row>
    <row r="1410" spans="1:5" x14ac:dyDescent="0.25">
      <c r="A1410" s="300"/>
      <c r="B1410" s="303"/>
      <c r="C1410" s="304"/>
      <c r="D1410" s="306"/>
      <c r="E1410" s="171" t="s">
        <v>1054</v>
      </c>
    </row>
    <row r="1411" spans="1:5" x14ac:dyDescent="0.25">
      <c r="A1411" s="291" t="s">
        <v>1742</v>
      </c>
      <c r="B1411" s="293" t="s">
        <v>1732</v>
      </c>
      <c r="C1411" s="294"/>
      <c r="D1411" s="297" t="s">
        <v>43</v>
      </c>
      <c r="E1411" s="172" t="s">
        <v>1053</v>
      </c>
    </row>
    <row r="1412" spans="1:5" x14ac:dyDescent="0.25">
      <c r="A1412" s="292"/>
      <c r="B1412" s="295"/>
      <c r="C1412" s="296"/>
      <c r="D1412" s="298"/>
      <c r="E1412" s="173" t="s">
        <v>1054</v>
      </c>
    </row>
    <row r="1413" spans="1:5" x14ac:dyDescent="0.25">
      <c r="A1413" s="299" t="s">
        <v>1743</v>
      </c>
      <c r="B1413" s="301" t="s">
        <v>1732</v>
      </c>
      <c r="C1413" s="302"/>
      <c r="D1413" s="305" t="s">
        <v>43</v>
      </c>
      <c r="E1413" s="170" t="s">
        <v>1053</v>
      </c>
    </row>
    <row r="1414" spans="1:5" x14ac:dyDescent="0.25">
      <c r="A1414" s="300"/>
      <c r="B1414" s="303"/>
      <c r="C1414" s="304"/>
      <c r="D1414" s="306"/>
      <c r="E1414" s="171" t="s">
        <v>1054</v>
      </c>
    </row>
    <row r="1415" spans="1:5" x14ac:dyDescent="0.25">
      <c r="A1415" s="291" t="s">
        <v>1744</v>
      </c>
      <c r="B1415" s="293" t="s">
        <v>1732</v>
      </c>
      <c r="C1415" s="294"/>
      <c r="D1415" s="297" t="s">
        <v>43</v>
      </c>
      <c r="E1415" s="172" t="s">
        <v>1053</v>
      </c>
    </row>
    <row r="1416" spans="1:5" x14ac:dyDescent="0.25">
      <c r="A1416" s="292"/>
      <c r="B1416" s="295"/>
      <c r="C1416" s="296"/>
      <c r="D1416" s="298"/>
      <c r="E1416" s="173" t="s">
        <v>1054</v>
      </c>
    </row>
    <row r="1417" spans="1:5" x14ac:dyDescent="0.25">
      <c r="A1417" s="299" t="s">
        <v>1745</v>
      </c>
      <c r="B1417" s="301" t="s">
        <v>1732</v>
      </c>
      <c r="C1417" s="302"/>
      <c r="D1417" s="305" t="s">
        <v>43</v>
      </c>
      <c r="E1417" s="170" t="s">
        <v>1053</v>
      </c>
    </row>
    <row r="1418" spans="1:5" x14ac:dyDescent="0.25">
      <c r="A1418" s="300"/>
      <c r="B1418" s="303"/>
      <c r="C1418" s="304"/>
      <c r="D1418" s="306"/>
      <c r="E1418" s="171" t="s">
        <v>1054</v>
      </c>
    </row>
    <row r="1419" spans="1:5" x14ac:dyDescent="0.25">
      <c r="A1419" s="291" t="s">
        <v>1746</v>
      </c>
      <c r="B1419" s="293" t="s">
        <v>1732</v>
      </c>
      <c r="C1419" s="294"/>
      <c r="D1419" s="297" t="s">
        <v>43</v>
      </c>
      <c r="E1419" s="172" t="s">
        <v>1053</v>
      </c>
    </row>
    <row r="1420" spans="1:5" x14ac:dyDescent="0.25">
      <c r="A1420" s="292"/>
      <c r="B1420" s="295"/>
      <c r="C1420" s="296"/>
      <c r="D1420" s="298"/>
      <c r="E1420" s="173" t="s">
        <v>1054</v>
      </c>
    </row>
    <row r="1421" spans="1:5" x14ac:dyDescent="0.25">
      <c r="A1421" s="299" t="s">
        <v>1747</v>
      </c>
      <c r="B1421" s="301" t="s">
        <v>1732</v>
      </c>
      <c r="C1421" s="302"/>
      <c r="D1421" s="305" t="s">
        <v>43</v>
      </c>
      <c r="E1421" s="170" t="s">
        <v>1053</v>
      </c>
    </row>
    <row r="1422" spans="1:5" x14ac:dyDescent="0.25">
      <c r="A1422" s="300"/>
      <c r="B1422" s="303"/>
      <c r="C1422" s="304"/>
      <c r="D1422" s="306"/>
      <c r="E1422" s="171" t="s">
        <v>1054</v>
      </c>
    </row>
    <row r="1423" spans="1:5" x14ac:dyDescent="0.25">
      <c r="A1423" s="291" t="s">
        <v>1748</v>
      </c>
      <c r="B1423" s="293" t="s">
        <v>1732</v>
      </c>
      <c r="C1423" s="294"/>
      <c r="D1423" s="297" t="s">
        <v>43</v>
      </c>
      <c r="E1423" s="172" t="s">
        <v>1053</v>
      </c>
    </row>
    <row r="1424" spans="1:5" x14ac:dyDescent="0.25">
      <c r="A1424" s="292"/>
      <c r="B1424" s="295"/>
      <c r="C1424" s="296"/>
      <c r="D1424" s="298"/>
      <c r="E1424" s="173" t="s">
        <v>1054</v>
      </c>
    </row>
    <row r="1425" spans="1:5" x14ac:dyDescent="0.25">
      <c r="A1425" s="299" t="s">
        <v>1749</v>
      </c>
      <c r="B1425" s="301" t="s">
        <v>1732</v>
      </c>
      <c r="C1425" s="302"/>
      <c r="D1425" s="305" t="s">
        <v>43</v>
      </c>
      <c r="E1425" s="170" t="s">
        <v>1053</v>
      </c>
    </row>
    <row r="1426" spans="1:5" x14ac:dyDescent="0.25">
      <c r="A1426" s="300"/>
      <c r="B1426" s="303"/>
      <c r="C1426" s="304"/>
      <c r="D1426" s="306"/>
      <c r="E1426" s="171" t="s">
        <v>1054</v>
      </c>
    </row>
    <row r="1427" spans="1:5" x14ac:dyDescent="0.25">
      <c r="A1427" s="291" t="s">
        <v>1750</v>
      </c>
      <c r="B1427" s="293" t="s">
        <v>1751</v>
      </c>
      <c r="C1427" s="294"/>
      <c r="D1427" s="297" t="s">
        <v>43</v>
      </c>
      <c r="E1427" s="172" t="s">
        <v>1053</v>
      </c>
    </row>
    <row r="1428" spans="1:5" x14ac:dyDescent="0.25">
      <c r="A1428" s="292"/>
      <c r="B1428" s="295"/>
      <c r="C1428" s="296"/>
      <c r="D1428" s="298"/>
      <c r="E1428" s="173" t="s">
        <v>1054</v>
      </c>
    </row>
    <row r="1429" spans="1:5" x14ac:dyDescent="0.25">
      <c r="A1429" s="299" t="s">
        <v>1752</v>
      </c>
      <c r="B1429" s="301" t="s">
        <v>1751</v>
      </c>
      <c r="C1429" s="302"/>
      <c r="D1429" s="305" t="s">
        <v>43</v>
      </c>
      <c r="E1429" s="170" t="s">
        <v>1053</v>
      </c>
    </row>
    <row r="1430" spans="1:5" x14ac:dyDescent="0.25">
      <c r="A1430" s="300"/>
      <c r="B1430" s="303"/>
      <c r="C1430" s="304"/>
      <c r="D1430" s="306"/>
      <c r="E1430" s="171" t="s">
        <v>1054</v>
      </c>
    </row>
    <row r="1431" spans="1:5" x14ac:dyDescent="0.25">
      <c r="A1431" s="291" t="s">
        <v>1753</v>
      </c>
      <c r="B1431" s="293" t="s">
        <v>1751</v>
      </c>
      <c r="C1431" s="294"/>
      <c r="D1431" s="297" t="s">
        <v>43</v>
      </c>
      <c r="E1431" s="172" t="s">
        <v>1053</v>
      </c>
    </row>
    <row r="1432" spans="1:5" x14ac:dyDescent="0.25">
      <c r="A1432" s="292"/>
      <c r="B1432" s="295"/>
      <c r="C1432" s="296"/>
      <c r="D1432" s="298"/>
      <c r="E1432" s="173" t="s">
        <v>1054</v>
      </c>
    </row>
    <row r="1433" spans="1:5" x14ac:dyDescent="0.25">
      <c r="A1433" s="299" t="s">
        <v>1754</v>
      </c>
      <c r="B1433" s="301" t="s">
        <v>1751</v>
      </c>
      <c r="C1433" s="302"/>
      <c r="D1433" s="305" t="s">
        <v>43</v>
      </c>
      <c r="E1433" s="170" t="s">
        <v>1053</v>
      </c>
    </row>
    <row r="1434" spans="1:5" x14ac:dyDescent="0.25">
      <c r="A1434" s="300"/>
      <c r="B1434" s="303"/>
      <c r="C1434" s="304"/>
      <c r="D1434" s="306"/>
      <c r="E1434" s="171" t="s">
        <v>1054</v>
      </c>
    </row>
    <row r="1435" spans="1:5" x14ac:dyDescent="0.25">
      <c r="A1435" s="291" t="s">
        <v>1755</v>
      </c>
      <c r="B1435" s="293" t="s">
        <v>1751</v>
      </c>
      <c r="C1435" s="294"/>
      <c r="D1435" s="297" t="s">
        <v>43</v>
      </c>
      <c r="E1435" s="172" t="s">
        <v>1053</v>
      </c>
    </row>
    <row r="1436" spans="1:5" x14ac:dyDescent="0.25">
      <c r="A1436" s="292"/>
      <c r="B1436" s="295"/>
      <c r="C1436" s="296"/>
      <c r="D1436" s="298"/>
      <c r="E1436" s="173" t="s">
        <v>1054</v>
      </c>
    </row>
    <row r="1437" spans="1:5" x14ac:dyDescent="0.25">
      <c r="A1437" s="299" t="s">
        <v>1756</v>
      </c>
      <c r="B1437" s="301" t="s">
        <v>1751</v>
      </c>
      <c r="C1437" s="302"/>
      <c r="D1437" s="305" t="s">
        <v>43</v>
      </c>
      <c r="E1437" s="170" t="s">
        <v>1053</v>
      </c>
    </row>
    <row r="1438" spans="1:5" x14ac:dyDescent="0.25">
      <c r="A1438" s="300"/>
      <c r="B1438" s="303"/>
      <c r="C1438" s="304"/>
      <c r="D1438" s="306"/>
      <c r="E1438" s="171" t="s">
        <v>1054</v>
      </c>
    </row>
    <row r="1439" spans="1:5" x14ac:dyDescent="0.25">
      <c r="A1439" s="291" t="s">
        <v>1570</v>
      </c>
      <c r="B1439" s="293" t="s">
        <v>1751</v>
      </c>
      <c r="C1439" s="294"/>
      <c r="D1439" s="297" t="s">
        <v>43</v>
      </c>
      <c r="E1439" s="172" t="s">
        <v>1053</v>
      </c>
    </row>
    <row r="1440" spans="1:5" x14ac:dyDescent="0.25">
      <c r="A1440" s="292"/>
      <c r="B1440" s="295"/>
      <c r="C1440" s="296"/>
      <c r="D1440" s="298"/>
      <c r="E1440" s="173" t="s">
        <v>1054</v>
      </c>
    </row>
    <row r="1441" spans="1:5" x14ac:dyDescent="0.25">
      <c r="A1441" s="299" t="s">
        <v>1757</v>
      </c>
      <c r="B1441" s="301" t="s">
        <v>1751</v>
      </c>
      <c r="C1441" s="302"/>
      <c r="D1441" s="305" t="s">
        <v>43</v>
      </c>
      <c r="E1441" s="170" t="s">
        <v>1053</v>
      </c>
    </row>
    <row r="1442" spans="1:5" x14ac:dyDescent="0.25">
      <c r="A1442" s="300"/>
      <c r="B1442" s="303"/>
      <c r="C1442" s="304"/>
      <c r="D1442" s="306"/>
      <c r="E1442" s="171" t="s">
        <v>1054</v>
      </c>
    </row>
    <row r="1443" spans="1:5" x14ac:dyDescent="0.25">
      <c r="A1443" s="291" t="s">
        <v>1758</v>
      </c>
      <c r="B1443" s="293" t="s">
        <v>1751</v>
      </c>
      <c r="C1443" s="294"/>
      <c r="D1443" s="297" t="s">
        <v>43</v>
      </c>
      <c r="E1443" s="172" t="s">
        <v>1053</v>
      </c>
    </row>
    <row r="1444" spans="1:5" x14ac:dyDescent="0.25">
      <c r="A1444" s="292"/>
      <c r="B1444" s="295"/>
      <c r="C1444" s="296"/>
      <c r="D1444" s="298"/>
      <c r="E1444" s="173" t="s">
        <v>1054</v>
      </c>
    </row>
    <row r="1445" spans="1:5" x14ac:dyDescent="0.25">
      <c r="A1445" s="299" t="s">
        <v>1759</v>
      </c>
      <c r="B1445" s="301" t="s">
        <v>1751</v>
      </c>
      <c r="C1445" s="302"/>
      <c r="D1445" s="305" t="s">
        <v>43</v>
      </c>
      <c r="E1445" s="170" t="s">
        <v>1053</v>
      </c>
    </row>
    <row r="1446" spans="1:5" x14ac:dyDescent="0.25">
      <c r="A1446" s="300"/>
      <c r="B1446" s="303"/>
      <c r="C1446" s="304"/>
      <c r="D1446" s="306"/>
      <c r="E1446" s="171" t="s">
        <v>1054</v>
      </c>
    </row>
    <row r="1447" spans="1:5" x14ac:dyDescent="0.25">
      <c r="A1447" s="291" t="s">
        <v>1760</v>
      </c>
      <c r="B1447" s="293" t="s">
        <v>1751</v>
      </c>
      <c r="C1447" s="294"/>
      <c r="D1447" s="297" t="s">
        <v>43</v>
      </c>
      <c r="E1447" s="172" t="s">
        <v>1053</v>
      </c>
    </row>
    <row r="1448" spans="1:5" x14ac:dyDescent="0.25">
      <c r="A1448" s="292"/>
      <c r="B1448" s="295"/>
      <c r="C1448" s="296"/>
      <c r="D1448" s="298"/>
      <c r="E1448" s="173" t="s">
        <v>1054</v>
      </c>
    </row>
    <row r="1449" spans="1:5" x14ac:dyDescent="0.25">
      <c r="A1449" s="299" t="s">
        <v>1761</v>
      </c>
      <c r="B1449" s="301" t="s">
        <v>1762</v>
      </c>
      <c r="C1449" s="302"/>
      <c r="D1449" s="305" t="s">
        <v>43</v>
      </c>
      <c r="E1449" s="170" t="s">
        <v>1053</v>
      </c>
    </row>
    <row r="1450" spans="1:5" x14ac:dyDescent="0.25">
      <c r="A1450" s="300"/>
      <c r="B1450" s="303"/>
      <c r="C1450" s="304"/>
      <c r="D1450" s="306"/>
      <c r="E1450" s="171" t="s">
        <v>1054</v>
      </c>
    </row>
    <row r="1451" spans="1:5" x14ac:dyDescent="0.25">
      <c r="A1451" s="291" t="s">
        <v>1763</v>
      </c>
      <c r="B1451" s="293" t="s">
        <v>1762</v>
      </c>
      <c r="C1451" s="294"/>
      <c r="D1451" s="297" t="s">
        <v>43</v>
      </c>
      <c r="E1451" s="172" t="s">
        <v>1053</v>
      </c>
    </row>
    <row r="1452" spans="1:5" x14ac:dyDescent="0.25">
      <c r="A1452" s="292"/>
      <c r="B1452" s="295"/>
      <c r="C1452" s="296"/>
      <c r="D1452" s="298"/>
      <c r="E1452" s="173" t="s">
        <v>1054</v>
      </c>
    </row>
    <row r="1453" spans="1:5" x14ac:dyDescent="0.25">
      <c r="A1453" s="299" t="s">
        <v>1764</v>
      </c>
      <c r="B1453" s="301" t="s">
        <v>1762</v>
      </c>
      <c r="C1453" s="302"/>
      <c r="D1453" s="305" t="s">
        <v>43</v>
      </c>
      <c r="E1453" s="170" t="s">
        <v>1053</v>
      </c>
    </row>
    <row r="1454" spans="1:5" x14ac:dyDescent="0.25">
      <c r="A1454" s="300"/>
      <c r="B1454" s="303"/>
      <c r="C1454" s="304"/>
      <c r="D1454" s="306"/>
      <c r="E1454" s="171" t="s">
        <v>1054</v>
      </c>
    </row>
    <row r="1455" spans="1:5" x14ac:dyDescent="0.25">
      <c r="A1455" s="291" t="s">
        <v>1765</v>
      </c>
      <c r="B1455" s="293" t="s">
        <v>1762</v>
      </c>
      <c r="C1455" s="294"/>
      <c r="D1455" s="297" t="s">
        <v>43</v>
      </c>
      <c r="E1455" s="172" t="s">
        <v>1053</v>
      </c>
    </row>
    <row r="1456" spans="1:5" x14ac:dyDescent="0.25">
      <c r="A1456" s="292"/>
      <c r="B1456" s="295"/>
      <c r="C1456" s="296"/>
      <c r="D1456" s="298"/>
      <c r="E1456" s="173" t="s">
        <v>1054</v>
      </c>
    </row>
    <row r="1457" spans="1:5" x14ac:dyDescent="0.25">
      <c r="A1457" s="299" t="s">
        <v>1540</v>
      </c>
      <c r="B1457" s="301" t="s">
        <v>1762</v>
      </c>
      <c r="C1457" s="302"/>
      <c r="D1457" s="305" t="s">
        <v>43</v>
      </c>
      <c r="E1457" s="170" t="s">
        <v>1053</v>
      </c>
    </row>
    <row r="1458" spans="1:5" x14ac:dyDescent="0.25">
      <c r="A1458" s="300"/>
      <c r="B1458" s="303"/>
      <c r="C1458" s="304"/>
      <c r="D1458" s="306"/>
      <c r="E1458" s="171" t="s">
        <v>1054</v>
      </c>
    </row>
    <row r="1459" spans="1:5" x14ac:dyDescent="0.25">
      <c r="A1459" s="291" t="s">
        <v>1766</v>
      </c>
      <c r="B1459" s="293" t="s">
        <v>1762</v>
      </c>
      <c r="C1459" s="294"/>
      <c r="D1459" s="297" t="s">
        <v>43</v>
      </c>
      <c r="E1459" s="172" t="s">
        <v>1053</v>
      </c>
    </row>
    <row r="1460" spans="1:5" x14ac:dyDescent="0.25">
      <c r="A1460" s="292"/>
      <c r="B1460" s="295"/>
      <c r="C1460" s="296"/>
      <c r="D1460" s="298"/>
      <c r="E1460" s="173" t="s">
        <v>1054</v>
      </c>
    </row>
    <row r="1461" spans="1:5" x14ac:dyDescent="0.25">
      <c r="A1461" s="299" t="s">
        <v>1767</v>
      </c>
      <c r="B1461" s="301" t="s">
        <v>1762</v>
      </c>
      <c r="C1461" s="302"/>
      <c r="D1461" s="305" t="s">
        <v>43</v>
      </c>
      <c r="E1461" s="170" t="s">
        <v>1053</v>
      </c>
    </row>
    <row r="1462" spans="1:5" x14ac:dyDescent="0.25">
      <c r="A1462" s="300"/>
      <c r="B1462" s="303"/>
      <c r="C1462" s="304"/>
      <c r="D1462" s="306"/>
      <c r="E1462" s="171" t="s">
        <v>1054</v>
      </c>
    </row>
    <row r="1463" spans="1:5" x14ac:dyDescent="0.25">
      <c r="A1463" s="291" t="s">
        <v>1768</v>
      </c>
      <c r="B1463" s="293" t="s">
        <v>1762</v>
      </c>
      <c r="C1463" s="294"/>
      <c r="D1463" s="297" t="s">
        <v>43</v>
      </c>
      <c r="E1463" s="172" t="s">
        <v>1053</v>
      </c>
    </row>
    <row r="1464" spans="1:5" x14ac:dyDescent="0.25">
      <c r="A1464" s="292"/>
      <c r="B1464" s="295"/>
      <c r="C1464" s="296"/>
      <c r="D1464" s="298"/>
      <c r="E1464" s="173" t="s">
        <v>1054</v>
      </c>
    </row>
    <row r="1465" spans="1:5" x14ac:dyDescent="0.25">
      <c r="A1465" s="299" t="s">
        <v>1769</v>
      </c>
      <c r="B1465" s="301" t="s">
        <v>1762</v>
      </c>
      <c r="C1465" s="302"/>
      <c r="D1465" s="305" t="s">
        <v>43</v>
      </c>
      <c r="E1465" s="170" t="s">
        <v>1053</v>
      </c>
    </row>
    <row r="1466" spans="1:5" x14ac:dyDescent="0.25">
      <c r="A1466" s="300"/>
      <c r="B1466" s="303"/>
      <c r="C1466" s="304"/>
      <c r="D1466" s="306"/>
      <c r="E1466" s="171" t="s">
        <v>1054</v>
      </c>
    </row>
    <row r="1467" spans="1:5" x14ac:dyDescent="0.25">
      <c r="A1467" s="291" t="s">
        <v>1770</v>
      </c>
      <c r="B1467" s="293" t="s">
        <v>1762</v>
      </c>
      <c r="C1467" s="294"/>
      <c r="D1467" s="297" t="s">
        <v>43</v>
      </c>
      <c r="E1467" s="172" t="s">
        <v>1053</v>
      </c>
    </row>
    <row r="1468" spans="1:5" x14ac:dyDescent="0.25">
      <c r="A1468" s="292"/>
      <c r="B1468" s="295"/>
      <c r="C1468" s="296"/>
      <c r="D1468" s="298"/>
      <c r="E1468" s="173" t="s">
        <v>1054</v>
      </c>
    </row>
    <row r="1469" spans="1:5" x14ac:dyDescent="0.25">
      <c r="A1469" s="299" t="s">
        <v>1771</v>
      </c>
      <c r="B1469" s="301" t="s">
        <v>1762</v>
      </c>
      <c r="C1469" s="302"/>
      <c r="D1469" s="305" t="s">
        <v>43</v>
      </c>
      <c r="E1469" s="170" t="s">
        <v>1053</v>
      </c>
    </row>
    <row r="1470" spans="1:5" x14ac:dyDescent="0.25">
      <c r="A1470" s="300"/>
      <c r="B1470" s="303"/>
      <c r="C1470" s="304"/>
      <c r="D1470" s="306"/>
      <c r="E1470" s="171" t="s">
        <v>1054</v>
      </c>
    </row>
    <row r="1471" spans="1:5" x14ac:dyDescent="0.25">
      <c r="A1471" s="291" t="s">
        <v>1772</v>
      </c>
      <c r="B1471" s="293" t="s">
        <v>1762</v>
      </c>
      <c r="C1471" s="294"/>
      <c r="D1471" s="297" t="s">
        <v>43</v>
      </c>
      <c r="E1471" s="172" t="s">
        <v>1053</v>
      </c>
    </row>
    <row r="1472" spans="1:5" x14ac:dyDescent="0.25">
      <c r="A1472" s="292"/>
      <c r="B1472" s="295"/>
      <c r="C1472" s="296"/>
      <c r="D1472" s="298"/>
      <c r="E1472" s="173" t="s">
        <v>1054</v>
      </c>
    </row>
    <row r="1473" spans="1:5" x14ac:dyDescent="0.25">
      <c r="A1473" s="299" t="s">
        <v>1773</v>
      </c>
      <c r="B1473" s="301" t="s">
        <v>1762</v>
      </c>
      <c r="C1473" s="302"/>
      <c r="D1473" s="305" t="s">
        <v>43</v>
      </c>
      <c r="E1473" s="170" t="s">
        <v>1053</v>
      </c>
    </row>
    <row r="1474" spans="1:5" x14ac:dyDescent="0.25">
      <c r="A1474" s="300"/>
      <c r="B1474" s="303"/>
      <c r="C1474" s="304"/>
      <c r="D1474" s="306"/>
      <c r="E1474" s="171" t="s">
        <v>1054</v>
      </c>
    </row>
    <row r="1475" spans="1:5" x14ac:dyDescent="0.25">
      <c r="A1475" s="291" t="s">
        <v>1774</v>
      </c>
      <c r="B1475" s="293" t="s">
        <v>1762</v>
      </c>
      <c r="C1475" s="294"/>
      <c r="D1475" s="297" t="s">
        <v>43</v>
      </c>
      <c r="E1475" s="172" t="s">
        <v>1053</v>
      </c>
    </row>
    <row r="1476" spans="1:5" x14ac:dyDescent="0.25">
      <c r="A1476" s="292"/>
      <c r="B1476" s="295"/>
      <c r="C1476" s="296"/>
      <c r="D1476" s="298"/>
      <c r="E1476" s="173" t="s">
        <v>1054</v>
      </c>
    </row>
    <row r="1477" spans="1:5" x14ac:dyDescent="0.25">
      <c r="A1477" s="299" t="s">
        <v>1775</v>
      </c>
      <c r="B1477" s="301" t="s">
        <v>1776</v>
      </c>
      <c r="C1477" s="302"/>
      <c r="D1477" s="305" t="s">
        <v>43</v>
      </c>
      <c r="E1477" s="170" t="s">
        <v>1053</v>
      </c>
    </row>
    <row r="1478" spans="1:5" x14ac:dyDescent="0.25">
      <c r="A1478" s="300"/>
      <c r="B1478" s="303"/>
      <c r="C1478" s="304"/>
      <c r="D1478" s="306"/>
      <c r="E1478" s="171" t="s">
        <v>1054</v>
      </c>
    </row>
    <row r="1479" spans="1:5" x14ac:dyDescent="0.25">
      <c r="A1479" s="291" t="s">
        <v>1777</v>
      </c>
      <c r="B1479" s="293" t="s">
        <v>1776</v>
      </c>
      <c r="C1479" s="294"/>
      <c r="D1479" s="297" t="s">
        <v>43</v>
      </c>
      <c r="E1479" s="172" t="s">
        <v>1053</v>
      </c>
    </row>
    <row r="1480" spans="1:5" x14ac:dyDescent="0.25">
      <c r="A1480" s="292"/>
      <c r="B1480" s="295"/>
      <c r="C1480" s="296"/>
      <c r="D1480" s="298"/>
      <c r="E1480" s="173" t="s">
        <v>1054</v>
      </c>
    </row>
    <row r="1481" spans="1:5" x14ac:dyDescent="0.25">
      <c r="A1481" s="299" t="s">
        <v>1778</v>
      </c>
      <c r="B1481" s="301" t="s">
        <v>1776</v>
      </c>
      <c r="C1481" s="302"/>
      <c r="D1481" s="305" t="s">
        <v>43</v>
      </c>
      <c r="E1481" s="170" t="s">
        <v>1053</v>
      </c>
    </row>
    <row r="1482" spans="1:5" x14ac:dyDescent="0.25">
      <c r="A1482" s="300"/>
      <c r="B1482" s="303"/>
      <c r="C1482" s="304"/>
      <c r="D1482" s="306"/>
      <c r="E1482" s="171" t="s">
        <v>1054</v>
      </c>
    </row>
    <row r="1483" spans="1:5" x14ac:dyDescent="0.25">
      <c r="A1483" s="291" t="s">
        <v>1779</v>
      </c>
      <c r="B1483" s="293" t="s">
        <v>1776</v>
      </c>
      <c r="C1483" s="294"/>
      <c r="D1483" s="297" t="s">
        <v>43</v>
      </c>
      <c r="E1483" s="172" t="s">
        <v>1053</v>
      </c>
    </row>
    <row r="1484" spans="1:5" x14ac:dyDescent="0.25">
      <c r="A1484" s="292"/>
      <c r="B1484" s="295"/>
      <c r="C1484" s="296"/>
      <c r="D1484" s="298"/>
      <c r="E1484" s="173" t="s">
        <v>1054</v>
      </c>
    </row>
    <row r="1485" spans="1:5" x14ac:dyDescent="0.25">
      <c r="A1485" s="299" t="s">
        <v>1752</v>
      </c>
      <c r="B1485" s="301" t="s">
        <v>1776</v>
      </c>
      <c r="C1485" s="302"/>
      <c r="D1485" s="305" t="s">
        <v>43</v>
      </c>
      <c r="E1485" s="170" t="s">
        <v>1053</v>
      </c>
    </row>
    <row r="1486" spans="1:5" x14ac:dyDescent="0.25">
      <c r="A1486" s="300"/>
      <c r="B1486" s="303"/>
      <c r="C1486" s="304"/>
      <c r="D1486" s="306"/>
      <c r="E1486" s="171" t="s">
        <v>1054</v>
      </c>
    </row>
    <row r="1487" spans="1:5" x14ac:dyDescent="0.25">
      <c r="A1487" s="291" t="s">
        <v>1780</v>
      </c>
      <c r="B1487" s="293" t="s">
        <v>1776</v>
      </c>
      <c r="C1487" s="294"/>
      <c r="D1487" s="297" t="s">
        <v>43</v>
      </c>
      <c r="E1487" s="172" t="s">
        <v>1053</v>
      </c>
    </row>
    <row r="1488" spans="1:5" x14ac:dyDescent="0.25">
      <c r="A1488" s="292"/>
      <c r="B1488" s="295"/>
      <c r="C1488" s="296"/>
      <c r="D1488" s="298"/>
      <c r="E1488" s="173" t="s">
        <v>1054</v>
      </c>
    </row>
    <row r="1489" spans="1:5" x14ac:dyDescent="0.25">
      <c r="A1489" s="299" t="s">
        <v>1735</v>
      </c>
      <c r="B1489" s="301" t="s">
        <v>1776</v>
      </c>
      <c r="C1489" s="302"/>
      <c r="D1489" s="305" t="s">
        <v>43</v>
      </c>
      <c r="E1489" s="170" t="s">
        <v>1053</v>
      </c>
    </row>
    <row r="1490" spans="1:5" x14ac:dyDescent="0.25">
      <c r="A1490" s="300"/>
      <c r="B1490" s="303"/>
      <c r="C1490" s="304"/>
      <c r="D1490" s="306"/>
      <c r="E1490" s="171" t="s">
        <v>1054</v>
      </c>
    </row>
    <row r="1491" spans="1:5" x14ac:dyDescent="0.25">
      <c r="A1491" s="291" t="s">
        <v>1781</v>
      </c>
      <c r="B1491" s="293" t="s">
        <v>1776</v>
      </c>
      <c r="C1491" s="294"/>
      <c r="D1491" s="297" t="s">
        <v>43</v>
      </c>
      <c r="E1491" s="172" t="s">
        <v>1053</v>
      </c>
    </row>
    <row r="1492" spans="1:5" x14ac:dyDescent="0.25">
      <c r="A1492" s="292"/>
      <c r="B1492" s="295"/>
      <c r="C1492" s="296"/>
      <c r="D1492" s="298"/>
      <c r="E1492" s="173" t="s">
        <v>1054</v>
      </c>
    </row>
    <row r="1493" spans="1:5" x14ac:dyDescent="0.25">
      <c r="A1493" s="299" t="s">
        <v>1782</v>
      </c>
      <c r="B1493" s="301" t="s">
        <v>1776</v>
      </c>
      <c r="C1493" s="302"/>
      <c r="D1493" s="305" t="s">
        <v>43</v>
      </c>
      <c r="E1493" s="170" t="s">
        <v>1053</v>
      </c>
    </row>
    <row r="1494" spans="1:5" x14ac:dyDescent="0.25">
      <c r="A1494" s="300"/>
      <c r="B1494" s="303"/>
      <c r="C1494" s="304"/>
      <c r="D1494" s="306"/>
      <c r="E1494" s="171" t="s">
        <v>1054</v>
      </c>
    </row>
    <row r="1495" spans="1:5" x14ac:dyDescent="0.25">
      <c r="A1495" s="291" t="s">
        <v>1783</v>
      </c>
      <c r="B1495" s="293" t="s">
        <v>1776</v>
      </c>
      <c r="C1495" s="294"/>
      <c r="D1495" s="297" t="s">
        <v>43</v>
      </c>
      <c r="E1495" s="172" t="s">
        <v>1053</v>
      </c>
    </row>
    <row r="1496" spans="1:5" x14ac:dyDescent="0.25">
      <c r="A1496" s="292"/>
      <c r="B1496" s="295"/>
      <c r="C1496" s="296"/>
      <c r="D1496" s="298"/>
      <c r="E1496" s="173" t="s">
        <v>1054</v>
      </c>
    </row>
    <row r="1497" spans="1:5" x14ac:dyDescent="0.25">
      <c r="A1497" s="299" t="s">
        <v>1784</v>
      </c>
      <c r="B1497" s="301" t="s">
        <v>1776</v>
      </c>
      <c r="C1497" s="302"/>
      <c r="D1497" s="305" t="s">
        <v>43</v>
      </c>
      <c r="E1497" s="170" t="s">
        <v>1053</v>
      </c>
    </row>
    <row r="1498" spans="1:5" x14ac:dyDescent="0.25">
      <c r="A1498" s="300"/>
      <c r="B1498" s="303"/>
      <c r="C1498" s="304"/>
      <c r="D1498" s="306"/>
      <c r="E1498" s="171" t="s">
        <v>1054</v>
      </c>
    </row>
    <row r="1499" spans="1:5" x14ac:dyDescent="0.25">
      <c r="A1499" s="291" t="s">
        <v>1785</v>
      </c>
      <c r="B1499" s="293" t="s">
        <v>1776</v>
      </c>
      <c r="C1499" s="294"/>
      <c r="D1499" s="297" t="s">
        <v>43</v>
      </c>
      <c r="E1499" s="172" t="s">
        <v>1053</v>
      </c>
    </row>
    <row r="1500" spans="1:5" x14ac:dyDescent="0.25">
      <c r="A1500" s="292"/>
      <c r="B1500" s="295"/>
      <c r="C1500" s="296"/>
      <c r="D1500" s="298"/>
      <c r="E1500" s="173" t="s">
        <v>1054</v>
      </c>
    </row>
    <row r="1501" spans="1:5" x14ac:dyDescent="0.25">
      <c r="A1501" s="299" t="s">
        <v>1786</v>
      </c>
      <c r="B1501" s="301" t="s">
        <v>1776</v>
      </c>
      <c r="C1501" s="302"/>
      <c r="D1501" s="305" t="s">
        <v>43</v>
      </c>
      <c r="E1501" s="170" t="s">
        <v>1053</v>
      </c>
    </row>
    <row r="1502" spans="1:5" x14ac:dyDescent="0.25">
      <c r="A1502" s="300"/>
      <c r="B1502" s="303"/>
      <c r="C1502" s="304"/>
      <c r="D1502" s="306"/>
      <c r="E1502" s="171" t="s">
        <v>1054</v>
      </c>
    </row>
    <row r="1503" spans="1:5" x14ac:dyDescent="0.25">
      <c r="A1503" s="291" t="s">
        <v>1787</v>
      </c>
      <c r="B1503" s="293" t="s">
        <v>1776</v>
      </c>
      <c r="C1503" s="294"/>
      <c r="D1503" s="297" t="s">
        <v>43</v>
      </c>
      <c r="E1503" s="172" t="s">
        <v>1053</v>
      </c>
    </row>
    <row r="1504" spans="1:5" x14ac:dyDescent="0.25">
      <c r="A1504" s="292"/>
      <c r="B1504" s="295"/>
      <c r="C1504" s="296"/>
      <c r="D1504" s="298"/>
      <c r="E1504" s="173" t="s">
        <v>1054</v>
      </c>
    </row>
    <row r="1505" spans="1:5" x14ac:dyDescent="0.25">
      <c r="A1505" s="299" t="s">
        <v>1579</v>
      </c>
      <c r="B1505" s="301" t="s">
        <v>1776</v>
      </c>
      <c r="C1505" s="302"/>
      <c r="D1505" s="305" t="s">
        <v>43</v>
      </c>
      <c r="E1505" s="170" t="s">
        <v>1053</v>
      </c>
    </row>
    <row r="1506" spans="1:5" x14ac:dyDescent="0.25">
      <c r="A1506" s="300"/>
      <c r="B1506" s="303"/>
      <c r="C1506" s="304"/>
      <c r="D1506" s="306"/>
      <c r="E1506" s="171" t="s">
        <v>1054</v>
      </c>
    </row>
    <row r="1507" spans="1:5" x14ac:dyDescent="0.25">
      <c r="A1507" s="291" t="s">
        <v>1788</v>
      </c>
      <c r="B1507" s="293" t="s">
        <v>1776</v>
      </c>
      <c r="C1507" s="294"/>
      <c r="D1507" s="297" t="s">
        <v>43</v>
      </c>
      <c r="E1507" s="172" t="s">
        <v>1053</v>
      </c>
    </row>
    <row r="1508" spans="1:5" x14ac:dyDescent="0.25">
      <c r="A1508" s="292"/>
      <c r="B1508" s="295"/>
      <c r="C1508" s="296"/>
      <c r="D1508" s="298"/>
      <c r="E1508" s="173" t="s">
        <v>1054</v>
      </c>
    </row>
    <row r="1509" spans="1:5" x14ac:dyDescent="0.25">
      <c r="A1509" s="299" t="s">
        <v>1781</v>
      </c>
      <c r="B1509" s="301" t="s">
        <v>1789</v>
      </c>
      <c r="C1509" s="302"/>
      <c r="D1509" s="305" t="s">
        <v>43</v>
      </c>
      <c r="E1509" s="170" t="s">
        <v>1053</v>
      </c>
    </row>
    <row r="1510" spans="1:5" x14ac:dyDescent="0.25">
      <c r="A1510" s="300"/>
      <c r="B1510" s="303"/>
      <c r="C1510" s="304"/>
      <c r="D1510" s="306"/>
      <c r="E1510" s="171" t="s">
        <v>1054</v>
      </c>
    </row>
    <row r="1511" spans="1:5" x14ac:dyDescent="0.25">
      <c r="A1511" s="291" t="s">
        <v>1790</v>
      </c>
      <c r="B1511" s="293" t="s">
        <v>1789</v>
      </c>
      <c r="C1511" s="294"/>
      <c r="D1511" s="297" t="s">
        <v>43</v>
      </c>
      <c r="E1511" s="172" t="s">
        <v>1053</v>
      </c>
    </row>
    <row r="1512" spans="1:5" x14ac:dyDescent="0.25">
      <c r="A1512" s="292"/>
      <c r="B1512" s="295"/>
      <c r="C1512" s="296"/>
      <c r="D1512" s="298"/>
      <c r="E1512" s="173" t="s">
        <v>1054</v>
      </c>
    </row>
    <row r="1513" spans="1:5" x14ac:dyDescent="0.25">
      <c r="A1513" s="299" t="s">
        <v>1791</v>
      </c>
      <c r="B1513" s="301" t="s">
        <v>1789</v>
      </c>
      <c r="C1513" s="302"/>
      <c r="D1513" s="305" t="s">
        <v>43</v>
      </c>
      <c r="E1513" s="170" t="s">
        <v>1053</v>
      </c>
    </row>
    <row r="1514" spans="1:5" x14ac:dyDescent="0.25">
      <c r="A1514" s="300"/>
      <c r="B1514" s="303"/>
      <c r="C1514" s="304"/>
      <c r="D1514" s="306"/>
      <c r="E1514" s="171" t="s">
        <v>1054</v>
      </c>
    </row>
    <row r="1515" spans="1:5" x14ac:dyDescent="0.25">
      <c r="A1515" s="291" t="s">
        <v>1792</v>
      </c>
      <c r="B1515" s="293" t="s">
        <v>1789</v>
      </c>
      <c r="C1515" s="294"/>
      <c r="D1515" s="297" t="s">
        <v>43</v>
      </c>
      <c r="E1515" s="172" t="s">
        <v>1053</v>
      </c>
    </row>
    <row r="1516" spans="1:5" x14ac:dyDescent="0.25">
      <c r="A1516" s="292"/>
      <c r="B1516" s="295"/>
      <c r="C1516" s="296"/>
      <c r="D1516" s="298"/>
      <c r="E1516" s="173" t="s">
        <v>1054</v>
      </c>
    </row>
    <row r="1517" spans="1:5" x14ac:dyDescent="0.25">
      <c r="A1517" s="299" t="s">
        <v>1793</v>
      </c>
      <c r="B1517" s="301" t="s">
        <v>1789</v>
      </c>
      <c r="C1517" s="302"/>
      <c r="D1517" s="305" t="s">
        <v>43</v>
      </c>
      <c r="E1517" s="170" t="s">
        <v>1053</v>
      </c>
    </row>
    <row r="1518" spans="1:5" x14ac:dyDescent="0.25">
      <c r="A1518" s="300"/>
      <c r="B1518" s="303"/>
      <c r="C1518" s="304"/>
      <c r="D1518" s="306"/>
      <c r="E1518" s="171" t="s">
        <v>1054</v>
      </c>
    </row>
    <row r="1519" spans="1:5" x14ac:dyDescent="0.25">
      <c r="A1519" s="291" t="s">
        <v>1794</v>
      </c>
      <c r="B1519" s="293" t="s">
        <v>1789</v>
      </c>
      <c r="C1519" s="294"/>
      <c r="D1519" s="297" t="s">
        <v>43</v>
      </c>
      <c r="E1519" s="172" t="s">
        <v>1053</v>
      </c>
    </row>
    <row r="1520" spans="1:5" x14ac:dyDescent="0.25">
      <c r="A1520" s="292"/>
      <c r="B1520" s="295"/>
      <c r="C1520" s="296"/>
      <c r="D1520" s="298"/>
      <c r="E1520" s="173" t="s">
        <v>1054</v>
      </c>
    </row>
    <row r="1521" spans="1:5" x14ac:dyDescent="0.25">
      <c r="A1521" s="299" t="s">
        <v>1795</v>
      </c>
      <c r="B1521" s="301" t="s">
        <v>1789</v>
      </c>
      <c r="C1521" s="302"/>
      <c r="D1521" s="305" t="s">
        <v>43</v>
      </c>
      <c r="E1521" s="170" t="s">
        <v>1053</v>
      </c>
    </row>
    <row r="1522" spans="1:5" x14ac:dyDescent="0.25">
      <c r="A1522" s="300"/>
      <c r="B1522" s="303"/>
      <c r="C1522" s="304"/>
      <c r="D1522" s="306"/>
      <c r="E1522" s="171" t="s">
        <v>1054</v>
      </c>
    </row>
    <row r="1523" spans="1:5" x14ac:dyDescent="0.25">
      <c r="A1523" s="291" t="s">
        <v>1477</v>
      </c>
      <c r="B1523" s="293" t="s">
        <v>1789</v>
      </c>
      <c r="C1523" s="294"/>
      <c r="D1523" s="297" t="s">
        <v>43</v>
      </c>
      <c r="E1523" s="172" t="s">
        <v>1053</v>
      </c>
    </row>
    <row r="1524" spans="1:5" x14ac:dyDescent="0.25">
      <c r="A1524" s="292"/>
      <c r="B1524" s="295"/>
      <c r="C1524" s="296"/>
      <c r="D1524" s="298"/>
      <c r="E1524" s="173" t="s">
        <v>1054</v>
      </c>
    </row>
    <row r="1525" spans="1:5" x14ac:dyDescent="0.25">
      <c r="A1525" s="299" t="s">
        <v>1796</v>
      </c>
      <c r="B1525" s="301" t="s">
        <v>1789</v>
      </c>
      <c r="C1525" s="302"/>
      <c r="D1525" s="305" t="s">
        <v>43</v>
      </c>
      <c r="E1525" s="170" t="s">
        <v>1053</v>
      </c>
    </row>
    <row r="1526" spans="1:5" x14ac:dyDescent="0.25">
      <c r="A1526" s="300"/>
      <c r="B1526" s="303"/>
      <c r="C1526" s="304"/>
      <c r="D1526" s="306"/>
      <c r="E1526" s="171" t="s">
        <v>1054</v>
      </c>
    </row>
    <row r="1527" spans="1:5" x14ac:dyDescent="0.25">
      <c r="A1527" s="291" t="s">
        <v>1797</v>
      </c>
      <c r="B1527" s="293" t="s">
        <v>1789</v>
      </c>
      <c r="C1527" s="294"/>
      <c r="D1527" s="297" t="s">
        <v>43</v>
      </c>
      <c r="E1527" s="172" t="s">
        <v>1053</v>
      </c>
    </row>
    <row r="1528" spans="1:5" x14ac:dyDescent="0.25">
      <c r="A1528" s="292"/>
      <c r="B1528" s="295"/>
      <c r="C1528" s="296"/>
      <c r="D1528" s="298"/>
      <c r="E1528" s="173" t="s">
        <v>1054</v>
      </c>
    </row>
    <row r="1529" spans="1:5" x14ac:dyDescent="0.25">
      <c r="A1529" s="299" t="s">
        <v>1798</v>
      </c>
      <c r="B1529" s="301" t="s">
        <v>1789</v>
      </c>
      <c r="C1529" s="302"/>
      <c r="D1529" s="305" t="s">
        <v>43</v>
      </c>
      <c r="E1529" s="170" t="s">
        <v>1053</v>
      </c>
    </row>
    <row r="1530" spans="1:5" x14ac:dyDescent="0.25">
      <c r="A1530" s="300"/>
      <c r="B1530" s="303"/>
      <c r="C1530" s="304"/>
      <c r="D1530" s="306"/>
      <c r="E1530" s="171" t="s">
        <v>1054</v>
      </c>
    </row>
    <row r="1531" spans="1:5" x14ac:dyDescent="0.25">
      <c r="A1531" s="291" t="s">
        <v>1799</v>
      </c>
      <c r="B1531" s="293" t="s">
        <v>1800</v>
      </c>
      <c r="C1531" s="294"/>
      <c r="D1531" s="297" t="s">
        <v>43</v>
      </c>
      <c r="E1531" s="172" t="s">
        <v>1053</v>
      </c>
    </row>
    <row r="1532" spans="1:5" x14ac:dyDescent="0.25">
      <c r="A1532" s="292"/>
      <c r="B1532" s="295"/>
      <c r="C1532" s="296"/>
      <c r="D1532" s="298"/>
      <c r="E1532" s="173" t="s">
        <v>1054</v>
      </c>
    </row>
    <row r="1533" spans="1:5" x14ac:dyDescent="0.25">
      <c r="A1533" s="299" t="s">
        <v>1801</v>
      </c>
      <c r="B1533" s="301" t="s">
        <v>1800</v>
      </c>
      <c r="C1533" s="302"/>
      <c r="D1533" s="305" t="s">
        <v>43</v>
      </c>
      <c r="E1533" s="170" t="s">
        <v>1053</v>
      </c>
    </row>
    <row r="1534" spans="1:5" x14ac:dyDescent="0.25">
      <c r="A1534" s="300"/>
      <c r="B1534" s="303"/>
      <c r="C1534" s="304"/>
      <c r="D1534" s="306"/>
      <c r="E1534" s="171" t="s">
        <v>1054</v>
      </c>
    </row>
    <row r="1535" spans="1:5" x14ac:dyDescent="0.25">
      <c r="A1535" s="291" t="s">
        <v>1802</v>
      </c>
      <c r="B1535" s="293" t="s">
        <v>1800</v>
      </c>
      <c r="C1535" s="294"/>
      <c r="D1535" s="297" t="s">
        <v>43</v>
      </c>
      <c r="E1535" s="172" t="s">
        <v>1053</v>
      </c>
    </row>
    <row r="1536" spans="1:5" x14ac:dyDescent="0.25">
      <c r="A1536" s="292"/>
      <c r="B1536" s="295"/>
      <c r="C1536" s="296"/>
      <c r="D1536" s="298"/>
      <c r="E1536" s="173" t="s">
        <v>1054</v>
      </c>
    </row>
    <row r="1537" spans="1:5" x14ac:dyDescent="0.25">
      <c r="A1537" s="299" t="s">
        <v>1803</v>
      </c>
      <c r="B1537" s="301" t="s">
        <v>1800</v>
      </c>
      <c r="C1537" s="302"/>
      <c r="D1537" s="305" t="s">
        <v>43</v>
      </c>
      <c r="E1537" s="170" t="s">
        <v>1053</v>
      </c>
    </row>
    <row r="1538" spans="1:5" x14ac:dyDescent="0.25">
      <c r="A1538" s="300"/>
      <c r="B1538" s="303"/>
      <c r="C1538" s="304"/>
      <c r="D1538" s="306"/>
      <c r="E1538" s="171" t="s">
        <v>1054</v>
      </c>
    </row>
    <row r="1539" spans="1:5" x14ac:dyDescent="0.25">
      <c r="A1539" s="291" t="s">
        <v>1804</v>
      </c>
      <c r="B1539" s="293" t="s">
        <v>1800</v>
      </c>
      <c r="C1539" s="294"/>
      <c r="D1539" s="297" t="s">
        <v>43</v>
      </c>
      <c r="E1539" s="172" t="s">
        <v>1053</v>
      </c>
    </row>
    <row r="1540" spans="1:5" x14ac:dyDescent="0.25">
      <c r="A1540" s="292"/>
      <c r="B1540" s="295"/>
      <c r="C1540" s="296"/>
      <c r="D1540" s="298"/>
      <c r="E1540" s="173" t="s">
        <v>1054</v>
      </c>
    </row>
    <row r="1541" spans="1:5" x14ac:dyDescent="0.25">
      <c r="A1541" s="299" t="s">
        <v>1805</v>
      </c>
      <c r="B1541" s="301" t="s">
        <v>1800</v>
      </c>
      <c r="C1541" s="302"/>
      <c r="D1541" s="305" t="s">
        <v>43</v>
      </c>
      <c r="E1541" s="170" t="s">
        <v>1053</v>
      </c>
    </row>
    <row r="1542" spans="1:5" x14ac:dyDescent="0.25">
      <c r="A1542" s="300"/>
      <c r="B1542" s="303"/>
      <c r="C1542" s="304"/>
      <c r="D1542" s="306"/>
      <c r="E1542" s="171" t="s">
        <v>1054</v>
      </c>
    </row>
    <row r="1543" spans="1:5" x14ac:dyDescent="0.25">
      <c r="A1543" s="291" t="s">
        <v>1806</v>
      </c>
      <c r="B1543" s="293" t="s">
        <v>1800</v>
      </c>
      <c r="C1543" s="294"/>
      <c r="D1543" s="297" t="s">
        <v>43</v>
      </c>
      <c r="E1543" s="172" t="s">
        <v>1053</v>
      </c>
    </row>
    <row r="1544" spans="1:5" x14ac:dyDescent="0.25">
      <c r="A1544" s="292"/>
      <c r="B1544" s="295"/>
      <c r="C1544" s="296"/>
      <c r="D1544" s="298"/>
      <c r="E1544" s="173" t="s">
        <v>1054</v>
      </c>
    </row>
    <row r="1545" spans="1:5" x14ac:dyDescent="0.25">
      <c r="A1545" s="299" t="s">
        <v>1732</v>
      </c>
      <c r="B1545" s="301"/>
      <c r="C1545" s="302"/>
      <c r="D1545" s="305" t="s">
        <v>43</v>
      </c>
      <c r="E1545" s="170" t="s">
        <v>1053</v>
      </c>
    </row>
    <row r="1546" spans="1:5" x14ac:dyDescent="0.25">
      <c r="A1546" s="300"/>
      <c r="B1546" s="303"/>
      <c r="C1546" s="304"/>
      <c r="D1546" s="306"/>
      <c r="E1546" s="171" t="s">
        <v>1054</v>
      </c>
    </row>
    <row r="1547" spans="1:5" x14ac:dyDescent="0.25">
      <c r="A1547" s="291" t="s">
        <v>1751</v>
      </c>
      <c r="B1547" s="293"/>
      <c r="C1547" s="294"/>
      <c r="D1547" s="297" t="s">
        <v>43</v>
      </c>
      <c r="E1547" s="172" t="s">
        <v>1053</v>
      </c>
    </row>
    <row r="1548" spans="1:5" x14ac:dyDescent="0.25">
      <c r="A1548" s="292"/>
      <c r="B1548" s="295"/>
      <c r="C1548" s="296"/>
      <c r="D1548" s="298"/>
      <c r="E1548" s="173" t="s">
        <v>1054</v>
      </c>
    </row>
    <row r="1549" spans="1:5" x14ac:dyDescent="0.25">
      <c r="A1549" s="299" t="s">
        <v>1762</v>
      </c>
      <c r="B1549" s="301"/>
      <c r="C1549" s="302"/>
      <c r="D1549" s="305" t="s">
        <v>43</v>
      </c>
      <c r="E1549" s="170" t="s">
        <v>1053</v>
      </c>
    </row>
    <row r="1550" spans="1:5" x14ac:dyDescent="0.25">
      <c r="A1550" s="300"/>
      <c r="B1550" s="303"/>
      <c r="C1550" s="304"/>
      <c r="D1550" s="306"/>
      <c r="E1550" s="171" t="s">
        <v>1054</v>
      </c>
    </row>
    <row r="1551" spans="1:5" x14ac:dyDescent="0.25">
      <c r="A1551" s="291" t="s">
        <v>1776</v>
      </c>
      <c r="B1551" s="293"/>
      <c r="C1551" s="294"/>
      <c r="D1551" s="297" t="s">
        <v>43</v>
      </c>
      <c r="E1551" s="172" t="s">
        <v>1053</v>
      </c>
    </row>
    <row r="1552" spans="1:5" x14ac:dyDescent="0.25">
      <c r="A1552" s="292"/>
      <c r="B1552" s="295"/>
      <c r="C1552" s="296"/>
      <c r="D1552" s="298"/>
      <c r="E1552" s="173" t="s">
        <v>1054</v>
      </c>
    </row>
    <row r="1553" spans="1:5" x14ac:dyDescent="0.25">
      <c r="A1553" s="299" t="s">
        <v>1789</v>
      </c>
      <c r="B1553" s="301"/>
      <c r="C1553" s="302"/>
      <c r="D1553" s="305" t="s">
        <v>43</v>
      </c>
      <c r="E1553" s="170" t="s">
        <v>1053</v>
      </c>
    </row>
    <row r="1554" spans="1:5" x14ac:dyDescent="0.25">
      <c r="A1554" s="300"/>
      <c r="B1554" s="303"/>
      <c r="C1554" s="304"/>
      <c r="D1554" s="306"/>
      <c r="E1554" s="171" t="s">
        <v>1054</v>
      </c>
    </row>
    <row r="1555" spans="1:5" x14ac:dyDescent="0.25">
      <c r="A1555" s="291" t="s">
        <v>1807</v>
      </c>
      <c r="B1555" s="293" t="s">
        <v>1789</v>
      </c>
      <c r="C1555" s="294"/>
      <c r="D1555" s="297" t="s">
        <v>43</v>
      </c>
      <c r="E1555" s="172" t="s">
        <v>1053</v>
      </c>
    </row>
    <row r="1556" spans="1:5" x14ac:dyDescent="0.25">
      <c r="A1556" s="292"/>
      <c r="B1556" s="295"/>
      <c r="C1556" s="296"/>
      <c r="D1556" s="298"/>
      <c r="E1556" s="173" t="s">
        <v>1054</v>
      </c>
    </row>
    <row r="1557" spans="1:5" x14ac:dyDescent="0.25">
      <c r="A1557" s="299" t="s">
        <v>1781</v>
      </c>
      <c r="B1557" s="301" t="s">
        <v>1732</v>
      </c>
      <c r="C1557" s="302"/>
      <c r="D1557" s="305" t="s">
        <v>43</v>
      </c>
      <c r="E1557" s="170" t="s">
        <v>1053</v>
      </c>
    </row>
    <row r="1558" spans="1:5" x14ac:dyDescent="0.25">
      <c r="A1558" s="300"/>
      <c r="B1558" s="303"/>
      <c r="C1558" s="304"/>
      <c r="D1558" s="306"/>
      <c r="E1558" s="171" t="s">
        <v>1054</v>
      </c>
    </row>
    <row r="1559" spans="1:5" x14ac:dyDescent="0.25">
      <c r="A1559" s="291" t="s">
        <v>1808</v>
      </c>
      <c r="B1559" s="293" t="s">
        <v>1776</v>
      </c>
      <c r="C1559" s="294"/>
      <c r="D1559" s="297" t="s">
        <v>43</v>
      </c>
      <c r="E1559" s="172" t="s">
        <v>1053</v>
      </c>
    </row>
    <row r="1560" spans="1:5" x14ac:dyDescent="0.25">
      <c r="A1560" s="292"/>
      <c r="B1560" s="295"/>
      <c r="C1560" s="296"/>
      <c r="D1560" s="298"/>
      <c r="E1560" s="173" t="s">
        <v>1054</v>
      </c>
    </row>
    <row r="1561" spans="1:5" x14ac:dyDescent="0.25">
      <c r="A1561" s="299" t="s">
        <v>1809</v>
      </c>
      <c r="B1561" s="301" t="s">
        <v>1789</v>
      </c>
      <c r="C1561" s="302"/>
      <c r="D1561" s="305" t="s">
        <v>43</v>
      </c>
      <c r="E1561" s="170" t="s">
        <v>1053</v>
      </c>
    </row>
    <row r="1562" spans="1:5" x14ac:dyDescent="0.25">
      <c r="A1562" s="300"/>
      <c r="B1562" s="303"/>
      <c r="C1562" s="304"/>
      <c r="D1562" s="306"/>
      <c r="E1562" s="171" t="s">
        <v>1054</v>
      </c>
    </row>
    <row r="1563" spans="1:5" x14ac:dyDescent="0.25">
      <c r="A1563" s="291" t="s">
        <v>1436</v>
      </c>
      <c r="B1563" s="293" t="s">
        <v>1751</v>
      </c>
      <c r="C1563" s="294"/>
      <c r="D1563" s="297" t="s">
        <v>43</v>
      </c>
      <c r="E1563" s="172" t="s">
        <v>1053</v>
      </c>
    </row>
    <row r="1564" spans="1:5" x14ac:dyDescent="0.25">
      <c r="A1564" s="292"/>
      <c r="B1564" s="295"/>
      <c r="C1564" s="296"/>
      <c r="D1564" s="298"/>
      <c r="E1564" s="173" t="s">
        <v>1054</v>
      </c>
    </row>
    <row r="1565" spans="1:5" x14ac:dyDescent="0.25">
      <c r="A1565" s="299" t="s">
        <v>1800</v>
      </c>
      <c r="B1565" s="301"/>
      <c r="C1565" s="302"/>
      <c r="D1565" s="305" t="s">
        <v>43</v>
      </c>
      <c r="E1565" s="170" t="s">
        <v>1053</v>
      </c>
    </row>
    <row r="1566" spans="1:5" x14ac:dyDescent="0.25">
      <c r="A1566" s="300"/>
      <c r="B1566" s="303"/>
      <c r="C1566" s="304"/>
      <c r="D1566" s="306"/>
      <c r="E1566" s="171" t="s">
        <v>1054</v>
      </c>
    </row>
    <row r="1567" spans="1:5" x14ac:dyDescent="0.25">
      <c r="A1567" s="168" t="s">
        <v>1810</v>
      </c>
      <c r="B1567" s="280"/>
      <c r="C1567" s="281"/>
      <c r="D1567" s="158" t="s">
        <v>44</v>
      </c>
      <c r="E1567" s="169"/>
    </row>
    <row r="1568" spans="1:5" x14ac:dyDescent="0.25">
      <c r="A1568" s="166" t="s">
        <v>1811</v>
      </c>
      <c r="B1568" s="282"/>
      <c r="C1568" s="283"/>
      <c r="D1568" s="157" t="s">
        <v>44</v>
      </c>
      <c r="E1568" s="167"/>
    </row>
    <row r="1569" spans="1:5" x14ac:dyDescent="0.25">
      <c r="A1569" s="168" t="s">
        <v>1812</v>
      </c>
      <c r="B1569" s="280"/>
      <c r="C1569" s="281"/>
      <c r="D1569" s="158" t="s">
        <v>44</v>
      </c>
      <c r="E1569" s="169"/>
    </row>
    <row r="1570" spans="1:5" x14ac:dyDescent="0.25">
      <c r="A1570" s="166" t="s">
        <v>1813</v>
      </c>
      <c r="B1570" s="282"/>
      <c r="C1570" s="283"/>
      <c r="D1570" s="157" t="s">
        <v>44</v>
      </c>
      <c r="E1570" s="167"/>
    </row>
    <row r="1571" spans="1:5" x14ac:dyDescent="0.25">
      <c r="A1571" s="168" t="s">
        <v>1814</v>
      </c>
      <c r="B1571" s="280"/>
      <c r="C1571" s="281"/>
      <c r="D1571" s="158" t="s">
        <v>44</v>
      </c>
      <c r="E1571" s="169"/>
    </row>
    <row r="1572" spans="1:5" x14ac:dyDescent="0.25">
      <c r="A1572" s="166" t="s">
        <v>1815</v>
      </c>
      <c r="B1572" s="282"/>
      <c r="C1572" s="283"/>
      <c r="D1572" s="157" t="s">
        <v>44</v>
      </c>
      <c r="E1572" s="167"/>
    </row>
    <row r="1573" spans="1:5" x14ac:dyDescent="0.25">
      <c r="A1573" s="168" t="s">
        <v>1816</v>
      </c>
      <c r="B1573" s="280"/>
      <c r="C1573" s="281"/>
      <c r="D1573" s="158" t="s">
        <v>44</v>
      </c>
      <c r="E1573" s="169"/>
    </row>
    <row r="1574" spans="1:5" x14ac:dyDescent="0.25">
      <c r="A1574" s="166" t="s">
        <v>1817</v>
      </c>
      <c r="B1574" s="282"/>
      <c r="C1574" s="283"/>
      <c r="D1574" s="157" t="s">
        <v>44</v>
      </c>
      <c r="E1574" s="167"/>
    </row>
    <row r="1575" spans="1:5" x14ac:dyDescent="0.25">
      <c r="A1575" s="168" t="s">
        <v>1818</v>
      </c>
      <c r="B1575" s="280"/>
      <c r="C1575" s="281"/>
      <c r="D1575" s="158" t="s">
        <v>44</v>
      </c>
      <c r="E1575" s="169"/>
    </row>
    <row r="1576" spans="1:5" x14ac:dyDescent="0.25">
      <c r="A1576" s="166" t="s">
        <v>1819</v>
      </c>
      <c r="B1576" s="282"/>
      <c r="C1576" s="283"/>
      <c r="D1576" s="157" t="s">
        <v>44</v>
      </c>
      <c r="E1576" s="167"/>
    </row>
    <row r="1577" spans="1:5" x14ac:dyDescent="0.25">
      <c r="A1577" s="168" t="s">
        <v>1820</v>
      </c>
      <c r="B1577" s="280"/>
      <c r="C1577" s="281"/>
      <c r="D1577" s="158" t="s">
        <v>44</v>
      </c>
      <c r="E1577" s="169"/>
    </row>
    <row r="1578" spans="1:5" x14ac:dyDescent="0.25">
      <c r="A1578" s="299" t="s">
        <v>1821</v>
      </c>
      <c r="B1578" s="301"/>
      <c r="C1578" s="302"/>
      <c r="D1578" s="305" t="s">
        <v>44</v>
      </c>
      <c r="E1578" s="170" t="s">
        <v>1053</v>
      </c>
    </row>
    <row r="1579" spans="1:5" x14ac:dyDescent="0.25">
      <c r="A1579" s="300"/>
      <c r="B1579" s="303"/>
      <c r="C1579" s="304"/>
      <c r="D1579" s="306"/>
      <c r="E1579" s="171" t="s">
        <v>1054</v>
      </c>
    </row>
    <row r="1580" spans="1:5" x14ac:dyDescent="0.25">
      <c r="A1580" s="168" t="s">
        <v>1822</v>
      </c>
      <c r="B1580" s="280"/>
      <c r="C1580" s="281"/>
      <c r="D1580" s="158" t="s">
        <v>44</v>
      </c>
      <c r="E1580" s="169"/>
    </row>
    <row r="1581" spans="1:5" x14ac:dyDescent="0.25">
      <c r="A1581" s="166" t="s">
        <v>1823</v>
      </c>
      <c r="B1581" s="282"/>
      <c r="C1581" s="283"/>
      <c r="D1581" s="157" t="s">
        <v>44</v>
      </c>
      <c r="E1581" s="167"/>
    </row>
    <row r="1582" spans="1:5" x14ac:dyDescent="0.25">
      <c r="A1582" s="168" t="s">
        <v>1824</v>
      </c>
      <c r="B1582" s="280"/>
      <c r="C1582" s="281"/>
      <c r="D1582" s="158" t="s">
        <v>44</v>
      </c>
      <c r="E1582" s="169"/>
    </row>
    <row r="1583" spans="1:5" x14ac:dyDescent="0.25">
      <c r="A1583" s="166" t="s">
        <v>1825</v>
      </c>
      <c r="B1583" s="282"/>
      <c r="C1583" s="283"/>
      <c r="D1583" s="157" t="s">
        <v>44</v>
      </c>
      <c r="E1583" s="167"/>
    </row>
    <row r="1584" spans="1:5" x14ac:dyDescent="0.25">
      <c r="A1584" s="168" t="s">
        <v>1826</v>
      </c>
      <c r="B1584" s="280"/>
      <c r="C1584" s="281"/>
      <c r="D1584" s="158" t="s">
        <v>44</v>
      </c>
      <c r="E1584" s="169"/>
    </row>
    <row r="1585" spans="1:5" x14ac:dyDescent="0.25">
      <c r="A1585" s="166" t="s">
        <v>1827</v>
      </c>
      <c r="B1585" s="282"/>
      <c r="C1585" s="283"/>
      <c r="D1585" s="157" t="s">
        <v>44</v>
      </c>
      <c r="E1585" s="167"/>
    </row>
    <row r="1586" spans="1:5" x14ac:dyDescent="0.25">
      <c r="A1586" s="168" t="s">
        <v>1828</v>
      </c>
      <c r="B1586" s="280"/>
      <c r="C1586" s="281"/>
      <c r="D1586" s="158" t="s">
        <v>44</v>
      </c>
      <c r="E1586" s="169"/>
    </row>
    <row r="1587" spans="1:5" x14ac:dyDescent="0.25">
      <c r="A1587" s="299" t="s">
        <v>1829</v>
      </c>
      <c r="B1587" s="301" t="s">
        <v>1830</v>
      </c>
      <c r="C1587" s="302"/>
      <c r="D1587" s="305" t="s">
        <v>44</v>
      </c>
      <c r="E1587" s="170" t="s">
        <v>1053</v>
      </c>
    </row>
    <row r="1588" spans="1:5" x14ac:dyDescent="0.25">
      <c r="A1588" s="300"/>
      <c r="B1588" s="303"/>
      <c r="C1588" s="304"/>
      <c r="D1588" s="306"/>
      <c r="E1588" s="171" t="s">
        <v>1054</v>
      </c>
    </row>
    <row r="1589" spans="1:5" x14ac:dyDescent="0.25">
      <c r="A1589" s="291" t="s">
        <v>1831</v>
      </c>
      <c r="B1589" s="293" t="s">
        <v>1830</v>
      </c>
      <c r="C1589" s="294"/>
      <c r="D1589" s="297" t="s">
        <v>44</v>
      </c>
      <c r="E1589" s="172" t="s">
        <v>1053</v>
      </c>
    </row>
    <row r="1590" spans="1:5" x14ac:dyDescent="0.25">
      <c r="A1590" s="292"/>
      <c r="B1590" s="295"/>
      <c r="C1590" s="296"/>
      <c r="D1590" s="298"/>
      <c r="E1590" s="173" t="s">
        <v>1054</v>
      </c>
    </row>
    <row r="1591" spans="1:5" x14ac:dyDescent="0.25">
      <c r="A1591" s="299" t="s">
        <v>1832</v>
      </c>
      <c r="B1591" s="301" t="s">
        <v>1830</v>
      </c>
      <c r="C1591" s="302"/>
      <c r="D1591" s="305" t="s">
        <v>44</v>
      </c>
      <c r="E1591" s="170" t="s">
        <v>1053</v>
      </c>
    </row>
    <row r="1592" spans="1:5" x14ac:dyDescent="0.25">
      <c r="A1592" s="300"/>
      <c r="B1592" s="303"/>
      <c r="C1592" s="304"/>
      <c r="D1592" s="306"/>
      <c r="E1592" s="171" t="s">
        <v>1054</v>
      </c>
    </row>
    <row r="1593" spans="1:5" x14ac:dyDescent="0.25">
      <c r="A1593" s="291" t="s">
        <v>1833</v>
      </c>
      <c r="B1593" s="293" t="s">
        <v>1830</v>
      </c>
      <c r="C1593" s="294"/>
      <c r="D1593" s="297" t="s">
        <v>44</v>
      </c>
      <c r="E1593" s="172" t="s">
        <v>1053</v>
      </c>
    </row>
    <row r="1594" spans="1:5" x14ac:dyDescent="0.25">
      <c r="A1594" s="292"/>
      <c r="B1594" s="295"/>
      <c r="C1594" s="296"/>
      <c r="D1594" s="298"/>
      <c r="E1594" s="173" t="s">
        <v>1054</v>
      </c>
    </row>
    <row r="1595" spans="1:5" x14ac:dyDescent="0.25">
      <c r="A1595" s="299" t="s">
        <v>1834</v>
      </c>
      <c r="B1595" s="301" t="s">
        <v>1830</v>
      </c>
      <c r="C1595" s="302"/>
      <c r="D1595" s="305" t="s">
        <v>44</v>
      </c>
      <c r="E1595" s="170" t="s">
        <v>1053</v>
      </c>
    </row>
    <row r="1596" spans="1:5" x14ac:dyDescent="0.25">
      <c r="A1596" s="300"/>
      <c r="B1596" s="303"/>
      <c r="C1596" s="304"/>
      <c r="D1596" s="306"/>
      <c r="E1596" s="171" t="s">
        <v>1054</v>
      </c>
    </row>
    <row r="1597" spans="1:5" x14ac:dyDescent="0.25">
      <c r="A1597" s="291" t="s">
        <v>1835</v>
      </c>
      <c r="B1597" s="293" t="s">
        <v>1830</v>
      </c>
      <c r="C1597" s="294"/>
      <c r="D1597" s="297" t="s">
        <v>44</v>
      </c>
      <c r="E1597" s="172" t="s">
        <v>1053</v>
      </c>
    </row>
    <row r="1598" spans="1:5" x14ac:dyDescent="0.25">
      <c r="A1598" s="292"/>
      <c r="B1598" s="295"/>
      <c r="C1598" s="296"/>
      <c r="D1598" s="298"/>
      <c r="E1598" s="173" t="s">
        <v>1054</v>
      </c>
    </row>
    <row r="1599" spans="1:5" x14ac:dyDescent="0.25">
      <c r="A1599" s="299" t="s">
        <v>1836</v>
      </c>
      <c r="B1599" s="301" t="s">
        <v>1830</v>
      </c>
      <c r="C1599" s="302"/>
      <c r="D1599" s="305" t="s">
        <v>44</v>
      </c>
      <c r="E1599" s="170" t="s">
        <v>1053</v>
      </c>
    </row>
    <row r="1600" spans="1:5" x14ac:dyDescent="0.25">
      <c r="A1600" s="300"/>
      <c r="B1600" s="303"/>
      <c r="C1600" s="304"/>
      <c r="D1600" s="306"/>
      <c r="E1600" s="171" t="s">
        <v>1054</v>
      </c>
    </row>
    <row r="1601" spans="1:5" x14ac:dyDescent="0.25">
      <c r="A1601" s="291" t="s">
        <v>1837</v>
      </c>
      <c r="B1601" s="293" t="s">
        <v>1830</v>
      </c>
      <c r="C1601" s="294"/>
      <c r="D1601" s="297" t="s">
        <v>44</v>
      </c>
      <c r="E1601" s="172" t="s">
        <v>1053</v>
      </c>
    </row>
    <row r="1602" spans="1:5" x14ac:dyDescent="0.25">
      <c r="A1602" s="292"/>
      <c r="B1602" s="295"/>
      <c r="C1602" s="296"/>
      <c r="D1602" s="298"/>
      <c r="E1602" s="173" t="s">
        <v>1054</v>
      </c>
    </row>
    <row r="1603" spans="1:5" x14ac:dyDescent="0.25">
      <c r="A1603" s="299" t="s">
        <v>1838</v>
      </c>
      <c r="B1603" s="301" t="s">
        <v>1830</v>
      </c>
      <c r="C1603" s="302"/>
      <c r="D1603" s="305" t="s">
        <v>44</v>
      </c>
      <c r="E1603" s="170" t="s">
        <v>1053</v>
      </c>
    </row>
    <row r="1604" spans="1:5" x14ac:dyDescent="0.25">
      <c r="A1604" s="300"/>
      <c r="B1604" s="303"/>
      <c r="C1604" s="304"/>
      <c r="D1604" s="306"/>
      <c r="E1604" s="171" t="s">
        <v>1054</v>
      </c>
    </row>
    <row r="1605" spans="1:5" x14ac:dyDescent="0.25">
      <c r="A1605" s="291" t="s">
        <v>1839</v>
      </c>
      <c r="B1605" s="293" t="s">
        <v>1830</v>
      </c>
      <c r="C1605" s="294"/>
      <c r="D1605" s="297" t="s">
        <v>44</v>
      </c>
      <c r="E1605" s="172" t="s">
        <v>1053</v>
      </c>
    </row>
    <row r="1606" spans="1:5" x14ac:dyDescent="0.25">
      <c r="A1606" s="292"/>
      <c r="B1606" s="295"/>
      <c r="C1606" s="296"/>
      <c r="D1606" s="298"/>
      <c r="E1606" s="173" t="s">
        <v>1054</v>
      </c>
    </row>
    <row r="1607" spans="1:5" x14ac:dyDescent="0.25">
      <c r="A1607" s="299" t="s">
        <v>1840</v>
      </c>
      <c r="B1607" s="301" t="s">
        <v>1830</v>
      </c>
      <c r="C1607" s="302"/>
      <c r="D1607" s="305" t="s">
        <v>44</v>
      </c>
      <c r="E1607" s="170" t="s">
        <v>1053</v>
      </c>
    </row>
    <row r="1608" spans="1:5" x14ac:dyDescent="0.25">
      <c r="A1608" s="300"/>
      <c r="B1608" s="303"/>
      <c r="C1608" s="304"/>
      <c r="D1608" s="306"/>
      <c r="E1608" s="171" t="s">
        <v>1054</v>
      </c>
    </row>
    <row r="1609" spans="1:5" x14ac:dyDescent="0.25">
      <c r="A1609" s="291" t="s">
        <v>1841</v>
      </c>
      <c r="B1609" s="293" t="s">
        <v>1830</v>
      </c>
      <c r="C1609" s="294"/>
      <c r="D1609" s="297" t="s">
        <v>44</v>
      </c>
      <c r="E1609" s="172" t="s">
        <v>1053</v>
      </c>
    </row>
    <row r="1610" spans="1:5" x14ac:dyDescent="0.25">
      <c r="A1610" s="292"/>
      <c r="B1610" s="295"/>
      <c r="C1610" s="296"/>
      <c r="D1610" s="298"/>
      <c r="E1610" s="173" t="s">
        <v>1054</v>
      </c>
    </row>
    <row r="1611" spans="1:5" x14ac:dyDescent="0.25">
      <c r="A1611" s="299" t="s">
        <v>1842</v>
      </c>
      <c r="B1611" s="301" t="s">
        <v>1830</v>
      </c>
      <c r="C1611" s="302"/>
      <c r="D1611" s="305" t="s">
        <v>44</v>
      </c>
      <c r="E1611" s="170" t="s">
        <v>1053</v>
      </c>
    </row>
    <row r="1612" spans="1:5" x14ac:dyDescent="0.25">
      <c r="A1612" s="300"/>
      <c r="B1612" s="303"/>
      <c r="C1612" s="304"/>
      <c r="D1612" s="306"/>
      <c r="E1612" s="171" t="s">
        <v>1054</v>
      </c>
    </row>
    <row r="1613" spans="1:5" x14ac:dyDescent="0.25">
      <c r="A1613" s="291" t="s">
        <v>1843</v>
      </c>
      <c r="B1613" s="293" t="s">
        <v>1830</v>
      </c>
      <c r="C1613" s="294"/>
      <c r="D1613" s="297" t="s">
        <v>44</v>
      </c>
      <c r="E1613" s="172" t="s">
        <v>1053</v>
      </c>
    </row>
    <row r="1614" spans="1:5" x14ac:dyDescent="0.25">
      <c r="A1614" s="292"/>
      <c r="B1614" s="295"/>
      <c r="C1614" s="296"/>
      <c r="D1614" s="298"/>
      <c r="E1614" s="173" t="s">
        <v>1054</v>
      </c>
    </row>
    <row r="1615" spans="1:5" x14ac:dyDescent="0.25">
      <c r="A1615" s="299" t="s">
        <v>1844</v>
      </c>
      <c r="B1615" s="301" t="s">
        <v>1830</v>
      </c>
      <c r="C1615" s="302"/>
      <c r="D1615" s="305" t="s">
        <v>44</v>
      </c>
      <c r="E1615" s="170" t="s">
        <v>1053</v>
      </c>
    </row>
    <row r="1616" spans="1:5" x14ac:dyDescent="0.25">
      <c r="A1616" s="300"/>
      <c r="B1616" s="303"/>
      <c r="C1616" s="304"/>
      <c r="D1616" s="306"/>
      <c r="E1616" s="171" t="s">
        <v>1054</v>
      </c>
    </row>
    <row r="1617" spans="1:5" x14ac:dyDescent="0.25">
      <c r="A1617" s="291" t="s">
        <v>1845</v>
      </c>
      <c r="B1617" s="293" t="s">
        <v>1830</v>
      </c>
      <c r="C1617" s="294"/>
      <c r="D1617" s="297" t="s">
        <v>44</v>
      </c>
      <c r="E1617" s="172" t="s">
        <v>1053</v>
      </c>
    </row>
    <row r="1618" spans="1:5" x14ac:dyDescent="0.25">
      <c r="A1618" s="292"/>
      <c r="B1618" s="295"/>
      <c r="C1618" s="296"/>
      <c r="D1618" s="298"/>
      <c r="E1618" s="173" t="s">
        <v>1054</v>
      </c>
    </row>
    <row r="1619" spans="1:5" x14ac:dyDescent="0.25">
      <c r="A1619" s="299" t="s">
        <v>1846</v>
      </c>
      <c r="B1619" s="301" t="s">
        <v>1830</v>
      </c>
      <c r="C1619" s="302"/>
      <c r="D1619" s="305" t="s">
        <v>44</v>
      </c>
      <c r="E1619" s="170" t="s">
        <v>1053</v>
      </c>
    </row>
    <row r="1620" spans="1:5" x14ac:dyDescent="0.25">
      <c r="A1620" s="300"/>
      <c r="B1620" s="303"/>
      <c r="C1620" s="304"/>
      <c r="D1620" s="306"/>
      <c r="E1620" s="171" t="s">
        <v>1054</v>
      </c>
    </row>
    <row r="1621" spans="1:5" x14ac:dyDescent="0.25">
      <c r="A1621" s="291" t="s">
        <v>1847</v>
      </c>
      <c r="B1621" s="293" t="s">
        <v>1830</v>
      </c>
      <c r="C1621" s="294"/>
      <c r="D1621" s="297" t="s">
        <v>44</v>
      </c>
      <c r="E1621" s="172" t="s">
        <v>1053</v>
      </c>
    </row>
    <row r="1622" spans="1:5" x14ac:dyDescent="0.25">
      <c r="A1622" s="292"/>
      <c r="B1622" s="295"/>
      <c r="C1622" s="296"/>
      <c r="D1622" s="298"/>
      <c r="E1622" s="173" t="s">
        <v>1054</v>
      </c>
    </row>
    <row r="1623" spans="1:5" x14ac:dyDescent="0.25">
      <c r="A1623" s="299" t="s">
        <v>1848</v>
      </c>
      <c r="B1623" s="301" t="s">
        <v>1830</v>
      </c>
      <c r="C1623" s="302"/>
      <c r="D1623" s="305" t="s">
        <v>44</v>
      </c>
      <c r="E1623" s="170" t="s">
        <v>1053</v>
      </c>
    </row>
    <row r="1624" spans="1:5" x14ac:dyDescent="0.25">
      <c r="A1624" s="300"/>
      <c r="B1624" s="303"/>
      <c r="C1624" s="304"/>
      <c r="D1624" s="306"/>
      <c r="E1624" s="171" t="s">
        <v>1054</v>
      </c>
    </row>
    <row r="1625" spans="1:5" x14ac:dyDescent="0.25">
      <c r="A1625" s="291" t="s">
        <v>1849</v>
      </c>
      <c r="B1625" s="293" t="s">
        <v>1830</v>
      </c>
      <c r="C1625" s="294"/>
      <c r="D1625" s="297" t="s">
        <v>44</v>
      </c>
      <c r="E1625" s="172" t="s">
        <v>1053</v>
      </c>
    </row>
    <row r="1626" spans="1:5" x14ac:dyDescent="0.25">
      <c r="A1626" s="292"/>
      <c r="B1626" s="295"/>
      <c r="C1626" s="296"/>
      <c r="D1626" s="298"/>
      <c r="E1626" s="173" t="s">
        <v>1054</v>
      </c>
    </row>
    <row r="1627" spans="1:5" x14ac:dyDescent="0.25">
      <c r="A1627" s="299" t="s">
        <v>1850</v>
      </c>
      <c r="B1627" s="301" t="s">
        <v>1830</v>
      </c>
      <c r="C1627" s="302"/>
      <c r="D1627" s="305" t="s">
        <v>44</v>
      </c>
      <c r="E1627" s="170" t="s">
        <v>1053</v>
      </c>
    </row>
    <row r="1628" spans="1:5" x14ac:dyDescent="0.25">
      <c r="A1628" s="300"/>
      <c r="B1628" s="303"/>
      <c r="C1628" s="304"/>
      <c r="D1628" s="306"/>
      <c r="E1628" s="171" t="s">
        <v>1054</v>
      </c>
    </row>
    <row r="1629" spans="1:5" x14ac:dyDescent="0.25">
      <c r="A1629" s="291" t="s">
        <v>1851</v>
      </c>
      <c r="B1629" s="293" t="s">
        <v>1830</v>
      </c>
      <c r="C1629" s="294"/>
      <c r="D1629" s="297" t="s">
        <v>44</v>
      </c>
      <c r="E1629" s="172" t="s">
        <v>1053</v>
      </c>
    </row>
    <row r="1630" spans="1:5" x14ac:dyDescent="0.25">
      <c r="A1630" s="292"/>
      <c r="B1630" s="295"/>
      <c r="C1630" s="296"/>
      <c r="D1630" s="298"/>
      <c r="E1630" s="173" t="s">
        <v>1054</v>
      </c>
    </row>
    <row r="1631" spans="1:5" x14ac:dyDescent="0.25">
      <c r="A1631" s="299" t="s">
        <v>1852</v>
      </c>
      <c r="B1631" s="301" t="s">
        <v>1830</v>
      </c>
      <c r="C1631" s="302"/>
      <c r="D1631" s="305" t="s">
        <v>44</v>
      </c>
      <c r="E1631" s="170" t="s">
        <v>1053</v>
      </c>
    </row>
    <row r="1632" spans="1:5" x14ac:dyDescent="0.25">
      <c r="A1632" s="300"/>
      <c r="B1632" s="303"/>
      <c r="C1632" s="304"/>
      <c r="D1632" s="306"/>
      <c r="E1632" s="171" t="s">
        <v>1054</v>
      </c>
    </row>
    <row r="1633" spans="1:5" x14ac:dyDescent="0.25">
      <c r="A1633" s="291" t="s">
        <v>1853</v>
      </c>
      <c r="B1633" s="293" t="s">
        <v>1830</v>
      </c>
      <c r="C1633" s="294"/>
      <c r="D1633" s="297" t="s">
        <v>44</v>
      </c>
      <c r="E1633" s="172" t="s">
        <v>1053</v>
      </c>
    </row>
    <row r="1634" spans="1:5" x14ac:dyDescent="0.25">
      <c r="A1634" s="292"/>
      <c r="B1634" s="295"/>
      <c r="C1634" s="296"/>
      <c r="D1634" s="298"/>
      <c r="E1634" s="173" t="s">
        <v>1054</v>
      </c>
    </row>
    <row r="1635" spans="1:5" x14ac:dyDescent="0.25">
      <c r="A1635" s="299" t="s">
        <v>1854</v>
      </c>
      <c r="B1635" s="301" t="s">
        <v>1855</v>
      </c>
      <c r="C1635" s="302"/>
      <c r="D1635" s="305" t="s">
        <v>44</v>
      </c>
      <c r="E1635" s="170" t="s">
        <v>1053</v>
      </c>
    </row>
    <row r="1636" spans="1:5" x14ac:dyDescent="0.25">
      <c r="A1636" s="300"/>
      <c r="B1636" s="303"/>
      <c r="C1636" s="304"/>
      <c r="D1636" s="306"/>
      <c r="E1636" s="171" t="s">
        <v>1054</v>
      </c>
    </row>
    <row r="1637" spans="1:5" x14ac:dyDescent="0.25">
      <c r="A1637" s="291" t="s">
        <v>1856</v>
      </c>
      <c r="B1637" s="293" t="s">
        <v>1855</v>
      </c>
      <c r="C1637" s="294"/>
      <c r="D1637" s="297" t="s">
        <v>44</v>
      </c>
      <c r="E1637" s="172" t="s">
        <v>1053</v>
      </c>
    </row>
    <row r="1638" spans="1:5" x14ac:dyDescent="0.25">
      <c r="A1638" s="292"/>
      <c r="B1638" s="295"/>
      <c r="C1638" s="296"/>
      <c r="D1638" s="298"/>
      <c r="E1638" s="173" t="s">
        <v>1054</v>
      </c>
    </row>
    <row r="1639" spans="1:5" x14ac:dyDescent="0.25">
      <c r="A1639" s="299" t="s">
        <v>1857</v>
      </c>
      <c r="B1639" s="301" t="s">
        <v>1855</v>
      </c>
      <c r="C1639" s="302"/>
      <c r="D1639" s="305" t="s">
        <v>44</v>
      </c>
      <c r="E1639" s="170" t="s">
        <v>1053</v>
      </c>
    </row>
    <row r="1640" spans="1:5" x14ac:dyDescent="0.25">
      <c r="A1640" s="300"/>
      <c r="B1640" s="303"/>
      <c r="C1640" s="304"/>
      <c r="D1640" s="306"/>
      <c r="E1640" s="171" t="s">
        <v>1054</v>
      </c>
    </row>
    <row r="1641" spans="1:5" x14ac:dyDescent="0.25">
      <c r="A1641" s="291" t="s">
        <v>1858</v>
      </c>
      <c r="B1641" s="293" t="s">
        <v>1855</v>
      </c>
      <c r="C1641" s="294"/>
      <c r="D1641" s="297" t="s">
        <v>44</v>
      </c>
      <c r="E1641" s="172" t="s">
        <v>1053</v>
      </c>
    </row>
    <row r="1642" spans="1:5" x14ac:dyDescent="0.25">
      <c r="A1642" s="292"/>
      <c r="B1642" s="295"/>
      <c r="C1642" s="296"/>
      <c r="D1642" s="298"/>
      <c r="E1642" s="173" t="s">
        <v>1054</v>
      </c>
    </row>
    <row r="1643" spans="1:5" x14ac:dyDescent="0.25">
      <c r="A1643" s="299" t="s">
        <v>1859</v>
      </c>
      <c r="B1643" s="301" t="s">
        <v>1855</v>
      </c>
      <c r="C1643" s="302"/>
      <c r="D1643" s="305" t="s">
        <v>44</v>
      </c>
      <c r="E1643" s="170" t="s">
        <v>1053</v>
      </c>
    </row>
    <row r="1644" spans="1:5" x14ac:dyDescent="0.25">
      <c r="A1644" s="300"/>
      <c r="B1644" s="303"/>
      <c r="C1644" s="304"/>
      <c r="D1644" s="306"/>
      <c r="E1644" s="171" t="s">
        <v>1054</v>
      </c>
    </row>
    <row r="1645" spans="1:5" x14ac:dyDescent="0.25">
      <c r="A1645" s="291" t="s">
        <v>1860</v>
      </c>
      <c r="B1645" s="293" t="s">
        <v>1855</v>
      </c>
      <c r="C1645" s="294"/>
      <c r="D1645" s="297" t="s">
        <v>44</v>
      </c>
      <c r="E1645" s="172" t="s">
        <v>1053</v>
      </c>
    </row>
    <row r="1646" spans="1:5" x14ac:dyDescent="0.25">
      <c r="A1646" s="292"/>
      <c r="B1646" s="295"/>
      <c r="C1646" s="296"/>
      <c r="D1646" s="298"/>
      <c r="E1646" s="173" t="s">
        <v>1054</v>
      </c>
    </row>
    <row r="1647" spans="1:5" x14ac:dyDescent="0.25">
      <c r="A1647" s="299" t="s">
        <v>1861</v>
      </c>
      <c r="B1647" s="301" t="s">
        <v>1855</v>
      </c>
      <c r="C1647" s="302"/>
      <c r="D1647" s="305" t="s">
        <v>44</v>
      </c>
      <c r="E1647" s="170" t="s">
        <v>1053</v>
      </c>
    </row>
    <row r="1648" spans="1:5" x14ac:dyDescent="0.25">
      <c r="A1648" s="300"/>
      <c r="B1648" s="303"/>
      <c r="C1648" s="304"/>
      <c r="D1648" s="306"/>
      <c r="E1648" s="171" t="s">
        <v>1054</v>
      </c>
    </row>
    <row r="1649" spans="1:5" x14ac:dyDescent="0.25">
      <c r="A1649" s="291" t="s">
        <v>1862</v>
      </c>
      <c r="B1649" s="293" t="s">
        <v>1863</v>
      </c>
      <c r="C1649" s="294"/>
      <c r="D1649" s="297" t="s">
        <v>44</v>
      </c>
      <c r="E1649" s="172" t="s">
        <v>1053</v>
      </c>
    </row>
    <row r="1650" spans="1:5" x14ac:dyDescent="0.25">
      <c r="A1650" s="292"/>
      <c r="B1650" s="295"/>
      <c r="C1650" s="296"/>
      <c r="D1650" s="298"/>
      <c r="E1650" s="173" t="s">
        <v>1054</v>
      </c>
    </row>
    <row r="1651" spans="1:5" x14ac:dyDescent="0.25">
      <c r="A1651" s="299" t="s">
        <v>1864</v>
      </c>
      <c r="B1651" s="301" t="s">
        <v>1863</v>
      </c>
      <c r="C1651" s="302"/>
      <c r="D1651" s="305" t="s">
        <v>44</v>
      </c>
      <c r="E1651" s="170" t="s">
        <v>1053</v>
      </c>
    </row>
    <row r="1652" spans="1:5" x14ac:dyDescent="0.25">
      <c r="A1652" s="300"/>
      <c r="B1652" s="303"/>
      <c r="C1652" s="304"/>
      <c r="D1652" s="306"/>
      <c r="E1652" s="171" t="s">
        <v>1054</v>
      </c>
    </row>
    <row r="1653" spans="1:5" x14ac:dyDescent="0.25">
      <c r="A1653" s="291" t="s">
        <v>1865</v>
      </c>
      <c r="B1653" s="293" t="s">
        <v>1863</v>
      </c>
      <c r="C1653" s="294"/>
      <c r="D1653" s="297" t="s">
        <v>44</v>
      </c>
      <c r="E1653" s="172" t="s">
        <v>1053</v>
      </c>
    </row>
    <row r="1654" spans="1:5" x14ac:dyDescent="0.25">
      <c r="A1654" s="292"/>
      <c r="B1654" s="295"/>
      <c r="C1654" s="296"/>
      <c r="D1654" s="298"/>
      <c r="E1654" s="173" t="s">
        <v>1054</v>
      </c>
    </row>
    <row r="1655" spans="1:5" x14ac:dyDescent="0.25">
      <c r="A1655" s="299" t="s">
        <v>1866</v>
      </c>
      <c r="B1655" s="301" t="s">
        <v>1863</v>
      </c>
      <c r="C1655" s="302"/>
      <c r="D1655" s="305" t="s">
        <v>44</v>
      </c>
      <c r="E1655" s="170" t="s">
        <v>1053</v>
      </c>
    </row>
    <row r="1656" spans="1:5" x14ac:dyDescent="0.25">
      <c r="A1656" s="300"/>
      <c r="B1656" s="303"/>
      <c r="C1656" s="304"/>
      <c r="D1656" s="306"/>
      <c r="E1656" s="171" t="s">
        <v>1054</v>
      </c>
    </row>
    <row r="1657" spans="1:5" x14ac:dyDescent="0.25">
      <c r="A1657" s="291" t="s">
        <v>1867</v>
      </c>
      <c r="B1657" s="293" t="s">
        <v>1863</v>
      </c>
      <c r="C1657" s="294"/>
      <c r="D1657" s="297" t="s">
        <v>44</v>
      </c>
      <c r="E1657" s="172" t="s">
        <v>1053</v>
      </c>
    </row>
    <row r="1658" spans="1:5" x14ac:dyDescent="0.25">
      <c r="A1658" s="292"/>
      <c r="B1658" s="295"/>
      <c r="C1658" s="296"/>
      <c r="D1658" s="298"/>
      <c r="E1658" s="173" t="s">
        <v>1054</v>
      </c>
    </row>
    <row r="1659" spans="1:5" x14ac:dyDescent="0.25">
      <c r="A1659" s="299" t="s">
        <v>1868</v>
      </c>
      <c r="B1659" s="301" t="s">
        <v>1863</v>
      </c>
      <c r="C1659" s="302"/>
      <c r="D1659" s="305" t="s">
        <v>44</v>
      </c>
      <c r="E1659" s="170" t="s">
        <v>1053</v>
      </c>
    </row>
    <row r="1660" spans="1:5" x14ac:dyDescent="0.25">
      <c r="A1660" s="300"/>
      <c r="B1660" s="303"/>
      <c r="C1660" s="304"/>
      <c r="D1660" s="306"/>
      <c r="E1660" s="171" t="s">
        <v>1054</v>
      </c>
    </row>
    <row r="1661" spans="1:5" x14ac:dyDescent="0.25">
      <c r="A1661" s="291" t="s">
        <v>1869</v>
      </c>
      <c r="B1661" s="293" t="s">
        <v>1863</v>
      </c>
      <c r="C1661" s="294"/>
      <c r="D1661" s="297" t="s">
        <v>44</v>
      </c>
      <c r="E1661" s="172" t="s">
        <v>1053</v>
      </c>
    </row>
    <row r="1662" spans="1:5" x14ac:dyDescent="0.25">
      <c r="A1662" s="292"/>
      <c r="B1662" s="295"/>
      <c r="C1662" s="296"/>
      <c r="D1662" s="298"/>
      <c r="E1662" s="173" t="s">
        <v>1054</v>
      </c>
    </row>
    <row r="1663" spans="1:5" x14ac:dyDescent="0.25">
      <c r="A1663" s="299" t="s">
        <v>1870</v>
      </c>
      <c r="B1663" s="301" t="s">
        <v>1863</v>
      </c>
      <c r="C1663" s="302"/>
      <c r="D1663" s="305" t="s">
        <v>44</v>
      </c>
      <c r="E1663" s="170" t="s">
        <v>1053</v>
      </c>
    </row>
    <row r="1664" spans="1:5" x14ac:dyDescent="0.25">
      <c r="A1664" s="300"/>
      <c r="B1664" s="303"/>
      <c r="C1664" s="304"/>
      <c r="D1664" s="306"/>
      <c r="E1664" s="171" t="s">
        <v>1054</v>
      </c>
    </row>
    <row r="1665" spans="1:5" x14ac:dyDescent="0.25">
      <c r="A1665" s="291" t="s">
        <v>1871</v>
      </c>
      <c r="B1665" s="293" t="s">
        <v>1872</v>
      </c>
      <c r="C1665" s="294"/>
      <c r="D1665" s="297" t="s">
        <v>44</v>
      </c>
      <c r="E1665" s="172" t="s">
        <v>1053</v>
      </c>
    </row>
    <row r="1666" spans="1:5" x14ac:dyDescent="0.25">
      <c r="A1666" s="292"/>
      <c r="B1666" s="295"/>
      <c r="C1666" s="296"/>
      <c r="D1666" s="298"/>
      <c r="E1666" s="173" t="s">
        <v>1054</v>
      </c>
    </row>
    <row r="1667" spans="1:5" x14ac:dyDescent="0.25">
      <c r="A1667" s="299" t="s">
        <v>1873</v>
      </c>
      <c r="B1667" s="301" t="s">
        <v>1872</v>
      </c>
      <c r="C1667" s="302"/>
      <c r="D1667" s="305" t="s">
        <v>44</v>
      </c>
      <c r="E1667" s="170" t="s">
        <v>1053</v>
      </c>
    </row>
    <row r="1668" spans="1:5" x14ac:dyDescent="0.25">
      <c r="A1668" s="300"/>
      <c r="B1668" s="303"/>
      <c r="C1668" s="304"/>
      <c r="D1668" s="306"/>
      <c r="E1668" s="171" t="s">
        <v>1054</v>
      </c>
    </row>
    <row r="1669" spans="1:5" x14ac:dyDescent="0.25">
      <c r="A1669" s="291" t="s">
        <v>1874</v>
      </c>
      <c r="B1669" s="293" t="s">
        <v>1872</v>
      </c>
      <c r="C1669" s="294"/>
      <c r="D1669" s="297" t="s">
        <v>44</v>
      </c>
      <c r="E1669" s="172" t="s">
        <v>1053</v>
      </c>
    </row>
    <row r="1670" spans="1:5" x14ac:dyDescent="0.25">
      <c r="A1670" s="292"/>
      <c r="B1670" s="295"/>
      <c r="C1670" s="296"/>
      <c r="D1670" s="298"/>
      <c r="E1670" s="173" t="s">
        <v>1054</v>
      </c>
    </row>
    <row r="1671" spans="1:5" x14ac:dyDescent="0.25">
      <c r="A1671" s="299" t="s">
        <v>1875</v>
      </c>
      <c r="B1671" s="301" t="s">
        <v>1872</v>
      </c>
      <c r="C1671" s="302"/>
      <c r="D1671" s="305" t="s">
        <v>44</v>
      </c>
      <c r="E1671" s="170" t="s">
        <v>1053</v>
      </c>
    </row>
    <row r="1672" spans="1:5" x14ac:dyDescent="0.25">
      <c r="A1672" s="300"/>
      <c r="B1672" s="303"/>
      <c r="C1672" s="304"/>
      <c r="D1672" s="306"/>
      <c r="E1672" s="171" t="s">
        <v>1054</v>
      </c>
    </row>
    <row r="1673" spans="1:5" x14ac:dyDescent="0.25">
      <c r="A1673" s="291" t="s">
        <v>1876</v>
      </c>
      <c r="B1673" s="293" t="s">
        <v>1872</v>
      </c>
      <c r="C1673" s="294"/>
      <c r="D1673" s="297" t="s">
        <v>44</v>
      </c>
      <c r="E1673" s="172" t="s">
        <v>1053</v>
      </c>
    </row>
    <row r="1674" spans="1:5" x14ac:dyDescent="0.25">
      <c r="A1674" s="292"/>
      <c r="B1674" s="295"/>
      <c r="C1674" s="296"/>
      <c r="D1674" s="298"/>
      <c r="E1674" s="173" t="s">
        <v>1054</v>
      </c>
    </row>
    <row r="1675" spans="1:5" x14ac:dyDescent="0.25">
      <c r="A1675" s="299" t="s">
        <v>1877</v>
      </c>
      <c r="B1675" s="301" t="s">
        <v>1878</v>
      </c>
      <c r="C1675" s="302"/>
      <c r="D1675" s="305" t="s">
        <v>44</v>
      </c>
      <c r="E1675" s="170" t="s">
        <v>1053</v>
      </c>
    </row>
    <row r="1676" spans="1:5" x14ac:dyDescent="0.25">
      <c r="A1676" s="300"/>
      <c r="B1676" s="303"/>
      <c r="C1676" s="304"/>
      <c r="D1676" s="306"/>
      <c r="E1676" s="171" t="s">
        <v>1054</v>
      </c>
    </row>
    <row r="1677" spans="1:5" x14ac:dyDescent="0.25">
      <c r="A1677" s="291" t="s">
        <v>1879</v>
      </c>
      <c r="B1677" s="293" t="s">
        <v>1872</v>
      </c>
      <c r="C1677" s="294"/>
      <c r="D1677" s="297" t="s">
        <v>44</v>
      </c>
      <c r="E1677" s="172" t="s">
        <v>1053</v>
      </c>
    </row>
    <row r="1678" spans="1:5" x14ac:dyDescent="0.25">
      <c r="A1678" s="292"/>
      <c r="B1678" s="295"/>
      <c r="C1678" s="296"/>
      <c r="D1678" s="298"/>
      <c r="E1678" s="173" t="s">
        <v>1054</v>
      </c>
    </row>
    <row r="1679" spans="1:5" x14ac:dyDescent="0.25">
      <c r="A1679" s="299" t="s">
        <v>1880</v>
      </c>
      <c r="B1679" s="301" t="s">
        <v>1872</v>
      </c>
      <c r="C1679" s="302"/>
      <c r="D1679" s="305" t="s">
        <v>44</v>
      </c>
      <c r="E1679" s="170" t="s">
        <v>1053</v>
      </c>
    </row>
    <row r="1680" spans="1:5" x14ac:dyDescent="0.25">
      <c r="A1680" s="300"/>
      <c r="B1680" s="303"/>
      <c r="C1680" s="304"/>
      <c r="D1680" s="306"/>
      <c r="E1680" s="171" t="s">
        <v>1054</v>
      </c>
    </row>
    <row r="1681" spans="1:5" x14ac:dyDescent="0.25">
      <c r="A1681" s="291" t="s">
        <v>1881</v>
      </c>
      <c r="B1681" s="293" t="s">
        <v>1878</v>
      </c>
      <c r="C1681" s="294"/>
      <c r="D1681" s="297" t="s">
        <v>44</v>
      </c>
      <c r="E1681" s="172" t="s">
        <v>1053</v>
      </c>
    </row>
    <row r="1682" spans="1:5" x14ac:dyDescent="0.25">
      <c r="A1682" s="292"/>
      <c r="B1682" s="295"/>
      <c r="C1682" s="296"/>
      <c r="D1682" s="298"/>
      <c r="E1682" s="173" t="s">
        <v>1054</v>
      </c>
    </row>
    <row r="1683" spans="1:5" x14ac:dyDescent="0.25">
      <c r="A1683" s="299" t="s">
        <v>1882</v>
      </c>
      <c r="B1683" s="301" t="s">
        <v>1878</v>
      </c>
      <c r="C1683" s="302"/>
      <c r="D1683" s="305" t="s">
        <v>44</v>
      </c>
      <c r="E1683" s="170" t="s">
        <v>1053</v>
      </c>
    </row>
    <row r="1684" spans="1:5" x14ac:dyDescent="0.25">
      <c r="A1684" s="300"/>
      <c r="B1684" s="303"/>
      <c r="C1684" s="304"/>
      <c r="D1684" s="306"/>
      <c r="E1684" s="171" t="s">
        <v>1054</v>
      </c>
    </row>
    <row r="1685" spans="1:5" x14ac:dyDescent="0.25">
      <c r="A1685" s="291" t="s">
        <v>1883</v>
      </c>
      <c r="B1685" s="293" t="s">
        <v>1872</v>
      </c>
      <c r="C1685" s="294"/>
      <c r="D1685" s="297" t="s">
        <v>44</v>
      </c>
      <c r="E1685" s="172" t="s">
        <v>1053</v>
      </c>
    </row>
    <row r="1686" spans="1:5" x14ac:dyDescent="0.25">
      <c r="A1686" s="292"/>
      <c r="B1686" s="295"/>
      <c r="C1686" s="296"/>
      <c r="D1686" s="298"/>
      <c r="E1686" s="173" t="s">
        <v>1054</v>
      </c>
    </row>
    <row r="1687" spans="1:5" x14ac:dyDescent="0.25">
      <c r="A1687" s="299" t="s">
        <v>1884</v>
      </c>
      <c r="B1687" s="301" t="s">
        <v>1872</v>
      </c>
      <c r="C1687" s="302"/>
      <c r="D1687" s="305" t="s">
        <v>44</v>
      </c>
      <c r="E1687" s="170" t="s">
        <v>1053</v>
      </c>
    </row>
    <row r="1688" spans="1:5" x14ac:dyDescent="0.25">
      <c r="A1688" s="300"/>
      <c r="B1688" s="303"/>
      <c r="C1688" s="304"/>
      <c r="D1688" s="306"/>
      <c r="E1688" s="171" t="s">
        <v>1054</v>
      </c>
    </row>
    <row r="1689" spans="1:5" x14ac:dyDescent="0.25">
      <c r="A1689" s="291" t="s">
        <v>1885</v>
      </c>
      <c r="B1689" s="293" t="s">
        <v>1872</v>
      </c>
      <c r="C1689" s="294"/>
      <c r="D1689" s="297" t="s">
        <v>44</v>
      </c>
      <c r="E1689" s="172" t="s">
        <v>1053</v>
      </c>
    </row>
    <row r="1690" spans="1:5" x14ac:dyDescent="0.25">
      <c r="A1690" s="292"/>
      <c r="B1690" s="295"/>
      <c r="C1690" s="296"/>
      <c r="D1690" s="298"/>
      <c r="E1690" s="173" t="s">
        <v>1054</v>
      </c>
    </row>
    <row r="1691" spans="1:5" x14ac:dyDescent="0.25">
      <c r="A1691" s="299" t="s">
        <v>1886</v>
      </c>
      <c r="B1691" s="301" t="s">
        <v>1878</v>
      </c>
      <c r="C1691" s="302"/>
      <c r="D1691" s="305" t="s">
        <v>44</v>
      </c>
      <c r="E1691" s="170" t="s">
        <v>1053</v>
      </c>
    </row>
    <row r="1692" spans="1:5" x14ac:dyDescent="0.25">
      <c r="A1692" s="300"/>
      <c r="B1692" s="303"/>
      <c r="C1692" s="304"/>
      <c r="D1692" s="306"/>
      <c r="E1692" s="171" t="s">
        <v>1054</v>
      </c>
    </row>
    <row r="1693" spans="1:5" x14ac:dyDescent="0.25">
      <c r="A1693" s="291" t="s">
        <v>1887</v>
      </c>
      <c r="B1693" s="293" t="s">
        <v>1872</v>
      </c>
      <c r="C1693" s="294"/>
      <c r="D1693" s="297" t="s">
        <v>44</v>
      </c>
      <c r="E1693" s="172" t="s">
        <v>1053</v>
      </c>
    </row>
    <row r="1694" spans="1:5" x14ac:dyDescent="0.25">
      <c r="A1694" s="292"/>
      <c r="B1694" s="295"/>
      <c r="C1694" s="296"/>
      <c r="D1694" s="298"/>
      <c r="E1694" s="173" t="s">
        <v>1054</v>
      </c>
    </row>
    <row r="1695" spans="1:5" x14ac:dyDescent="0.25">
      <c r="A1695" s="299" t="s">
        <v>1888</v>
      </c>
      <c r="B1695" s="301" t="s">
        <v>1872</v>
      </c>
      <c r="C1695" s="302"/>
      <c r="D1695" s="305" t="s">
        <v>44</v>
      </c>
      <c r="E1695" s="170" t="s">
        <v>1053</v>
      </c>
    </row>
    <row r="1696" spans="1:5" x14ac:dyDescent="0.25">
      <c r="A1696" s="300"/>
      <c r="B1696" s="303"/>
      <c r="C1696" s="304"/>
      <c r="D1696" s="306"/>
      <c r="E1696" s="171" t="s">
        <v>1054</v>
      </c>
    </row>
    <row r="1697" spans="1:5" x14ac:dyDescent="0.25">
      <c r="A1697" s="291" t="s">
        <v>1889</v>
      </c>
      <c r="B1697" s="293" t="s">
        <v>1872</v>
      </c>
      <c r="C1697" s="294"/>
      <c r="D1697" s="297" t="s">
        <v>44</v>
      </c>
      <c r="E1697" s="172" t="s">
        <v>1053</v>
      </c>
    </row>
    <row r="1698" spans="1:5" x14ac:dyDescent="0.25">
      <c r="A1698" s="292"/>
      <c r="B1698" s="295"/>
      <c r="C1698" s="296"/>
      <c r="D1698" s="298"/>
      <c r="E1698" s="173" t="s">
        <v>1054</v>
      </c>
    </row>
    <row r="1699" spans="1:5" x14ac:dyDescent="0.25">
      <c r="A1699" s="299" t="s">
        <v>1890</v>
      </c>
      <c r="B1699" s="301" t="s">
        <v>1872</v>
      </c>
      <c r="C1699" s="302"/>
      <c r="D1699" s="305" t="s">
        <v>44</v>
      </c>
      <c r="E1699" s="170" t="s">
        <v>1053</v>
      </c>
    </row>
    <row r="1700" spans="1:5" x14ac:dyDescent="0.25">
      <c r="A1700" s="300"/>
      <c r="B1700" s="303"/>
      <c r="C1700" s="304"/>
      <c r="D1700" s="306"/>
      <c r="E1700" s="171" t="s">
        <v>1054</v>
      </c>
    </row>
    <row r="1701" spans="1:5" x14ac:dyDescent="0.25">
      <c r="A1701" s="291" t="s">
        <v>1891</v>
      </c>
      <c r="B1701" s="293" t="s">
        <v>1872</v>
      </c>
      <c r="C1701" s="294"/>
      <c r="D1701" s="297" t="s">
        <v>44</v>
      </c>
      <c r="E1701" s="172" t="s">
        <v>1053</v>
      </c>
    </row>
    <row r="1702" spans="1:5" x14ac:dyDescent="0.25">
      <c r="A1702" s="292"/>
      <c r="B1702" s="295"/>
      <c r="C1702" s="296"/>
      <c r="D1702" s="298"/>
      <c r="E1702" s="173" t="s">
        <v>1054</v>
      </c>
    </row>
    <row r="1703" spans="1:5" x14ac:dyDescent="0.25">
      <c r="A1703" s="299" t="s">
        <v>1892</v>
      </c>
      <c r="B1703" s="301" t="s">
        <v>1872</v>
      </c>
      <c r="C1703" s="302"/>
      <c r="D1703" s="305" t="s">
        <v>44</v>
      </c>
      <c r="E1703" s="170" t="s">
        <v>1053</v>
      </c>
    </row>
    <row r="1704" spans="1:5" x14ac:dyDescent="0.25">
      <c r="A1704" s="300"/>
      <c r="B1704" s="303"/>
      <c r="C1704" s="304"/>
      <c r="D1704" s="306"/>
      <c r="E1704" s="171" t="s">
        <v>1054</v>
      </c>
    </row>
    <row r="1705" spans="1:5" x14ac:dyDescent="0.25">
      <c r="A1705" s="291" t="s">
        <v>1893</v>
      </c>
      <c r="B1705" s="293" t="s">
        <v>1894</v>
      </c>
      <c r="C1705" s="294"/>
      <c r="D1705" s="297" t="s">
        <v>44</v>
      </c>
      <c r="E1705" s="172" t="s">
        <v>1053</v>
      </c>
    </row>
    <row r="1706" spans="1:5" x14ac:dyDescent="0.25">
      <c r="A1706" s="292"/>
      <c r="B1706" s="295"/>
      <c r="C1706" s="296"/>
      <c r="D1706" s="298"/>
      <c r="E1706" s="173" t="s">
        <v>1054</v>
      </c>
    </row>
    <row r="1707" spans="1:5" x14ac:dyDescent="0.25">
      <c r="A1707" s="299" t="s">
        <v>1895</v>
      </c>
      <c r="B1707" s="301" t="s">
        <v>1894</v>
      </c>
      <c r="C1707" s="302"/>
      <c r="D1707" s="305" t="s">
        <v>44</v>
      </c>
      <c r="E1707" s="170" t="s">
        <v>1053</v>
      </c>
    </row>
    <row r="1708" spans="1:5" x14ac:dyDescent="0.25">
      <c r="A1708" s="300"/>
      <c r="B1708" s="303"/>
      <c r="C1708" s="304"/>
      <c r="D1708" s="306"/>
      <c r="E1708" s="171" t="s">
        <v>1054</v>
      </c>
    </row>
    <row r="1709" spans="1:5" x14ac:dyDescent="0.25">
      <c r="A1709" s="291" t="s">
        <v>1896</v>
      </c>
      <c r="B1709" s="293" t="s">
        <v>1894</v>
      </c>
      <c r="C1709" s="294"/>
      <c r="D1709" s="297" t="s">
        <v>44</v>
      </c>
      <c r="E1709" s="172" t="s">
        <v>1053</v>
      </c>
    </row>
    <row r="1710" spans="1:5" x14ac:dyDescent="0.25">
      <c r="A1710" s="292"/>
      <c r="B1710" s="295"/>
      <c r="C1710" s="296"/>
      <c r="D1710" s="298"/>
      <c r="E1710" s="173" t="s">
        <v>1054</v>
      </c>
    </row>
    <row r="1711" spans="1:5" x14ac:dyDescent="0.25">
      <c r="A1711" s="299" t="s">
        <v>1897</v>
      </c>
      <c r="B1711" s="301" t="s">
        <v>1894</v>
      </c>
      <c r="C1711" s="302"/>
      <c r="D1711" s="305" t="s">
        <v>44</v>
      </c>
      <c r="E1711" s="170" t="s">
        <v>1053</v>
      </c>
    </row>
    <row r="1712" spans="1:5" x14ac:dyDescent="0.25">
      <c r="A1712" s="300"/>
      <c r="B1712" s="303"/>
      <c r="C1712" s="304"/>
      <c r="D1712" s="306"/>
      <c r="E1712" s="171" t="s">
        <v>1054</v>
      </c>
    </row>
    <row r="1713" spans="1:5" x14ac:dyDescent="0.25">
      <c r="A1713" s="291" t="s">
        <v>1898</v>
      </c>
      <c r="B1713" s="293" t="s">
        <v>1894</v>
      </c>
      <c r="C1713" s="294"/>
      <c r="D1713" s="297" t="s">
        <v>44</v>
      </c>
      <c r="E1713" s="172" t="s">
        <v>1053</v>
      </c>
    </row>
    <row r="1714" spans="1:5" x14ac:dyDescent="0.25">
      <c r="A1714" s="292"/>
      <c r="B1714" s="295"/>
      <c r="C1714" s="296"/>
      <c r="D1714" s="298"/>
      <c r="E1714" s="173" t="s">
        <v>1054</v>
      </c>
    </row>
    <row r="1715" spans="1:5" x14ac:dyDescent="0.25">
      <c r="A1715" s="299" t="s">
        <v>1899</v>
      </c>
      <c r="B1715" s="301" t="s">
        <v>1894</v>
      </c>
      <c r="C1715" s="302"/>
      <c r="D1715" s="305" t="s">
        <v>44</v>
      </c>
      <c r="E1715" s="170" t="s">
        <v>1053</v>
      </c>
    </row>
    <row r="1716" spans="1:5" x14ac:dyDescent="0.25">
      <c r="A1716" s="300"/>
      <c r="B1716" s="303"/>
      <c r="C1716" s="304"/>
      <c r="D1716" s="306"/>
      <c r="E1716" s="171" t="s">
        <v>1054</v>
      </c>
    </row>
    <row r="1717" spans="1:5" x14ac:dyDescent="0.25">
      <c r="A1717" s="291" t="s">
        <v>1900</v>
      </c>
      <c r="B1717" s="293" t="s">
        <v>1894</v>
      </c>
      <c r="C1717" s="294"/>
      <c r="D1717" s="297" t="s">
        <v>44</v>
      </c>
      <c r="E1717" s="172" t="s">
        <v>1053</v>
      </c>
    </row>
    <row r="1718" spans="1:5" x14ac:dyDescent="0.25">
      <c r="A1718" s="292"/>
      <c r="B1718" s="295"/>
      <c r="C1718" s="296"/>
      <c r="D1718" s="298"/>
      <c r="E1718" s="173" t="s">
        <v>1054</v>
      </c>
    </row>
    <row r="1719" spans="1:5" x14ac:dyDescent="0.25">
      <c r="A1719" s="299" t="s">
        <v>1862</v>
      </c>
      <c r="B1719" s="301" t="s">
        <v>1894</v>
      </c>
      <c r="C1719" s="302"/>
      <c r="D1719" s="305" t="s">
        <v>44</v>
      </c>
      <c r="E1719" s="170" t="s">
        <v>1053</v>
      </c>
    </row>
    <row r="1720" spans="1:5" x14ac:dyDescent="0.25">
      <c r="A1720" s="300"/>
      <c r="B1720" s="303"/>
      <c r="C1720" s="304"/>
      <c r="D1720" s="306"/>
      <c r="E1720" s="171" t="s">
        <v>1054</v>
      </c>
    </row>
    <row r="1721" spans="1:5" x14ac:dyDescent="0.25">
      <c r="A1721" s="291" t="s">
        <v>1901</v>
      </c>
      <c r="B1721" s="293" t="s">
        <v>1902</v>
      </c>
      <c r="C1721" s="294"/>
      <c r="D1721" s="297" t="s">
        <v>44</v>
      </c>
      <c r="E1721" s="172" t="s">
        <v>1053</v>
      </c>
    </row>
    <row r="1722" spans="1:5" x14ac:dyDescent="0.25">
      <c r="A1722" s="292"/>
      <c r="B1722" s="295"/>
      <c r="C1722" s="296"/>
      <c r="D1722" s="298"/>
      <c r="E1722" s="173" t="s">
        <v>1054</v>
      </c>
    </row>
    <row r="1723" spans="1:5" x14ac:dyDescent="0.25">
      <c r="A1723" s="299" t="s">
        <v>1903</v>
      </c>
      <c r="B1723" s="301" t="s">
        <v>1902</v>
      </c>
      <c r="C1723" s="302"/>
      <c r="D1723" s="305" t="s">
        <v>44</v>
      </c>
      <c r="E1723" s="170" t="s">
        <v>1053</v>
      </c>
    </row>
    <row r="1724" spans="1:5" x14ac:dyDescent="0.25">
      <c r="A1724" s="300"/>
      <c r="B1724" s="303"/>
      <c r="C1724" s="304"/>
      <c r="D1724" s="306"/>
      <c r="E1724" s="171" t="s">
        <v>1054</v>
      </c>
    </row>
    <row r="1725" spans="1:5" x14ac:dyDescent="0.25">
      <c r="A1725" s="291" t="s">
        <v>1904</v>
      </c>
      <c r="B1725" s="293" t="s">
        <v>1902</v>
      </c>
      <c r="C1725" s="294"/>
      <c r="D1725" s="297" t="s">
        <v>44</v>
      </c>
      <c r="E1725" s="172" t="s">
        <v>1053</v>
      </c>
    </row>
    <row r="1726" spans="1:5" x14ac:dyDescent="0.25">
      <c r="A1726" s="292"/>
      <c r="B1726" s="295"/>
      <c r="C1726" s="296"/>
      <c r="D1726" s="298"/>
      <c r="E1726" s="173" t="s">
        <v>1054</v>
      </c>
    </row>
    <row r="1727" spans="1:5" x14ac:dyDescent="0.25">
      <c r="A1727" s="299" t="s">
        <v>1905</v>
      </c>
      <c r="B1727" s="301" t="s">
        <v>1902</v>
      </c>
      <c r="C1727" s="302"/>
      <c r="D1727" s="305" t="s">
        <v>44</v>
      </c>
      <c r="E1727" s="170" t="s">
        <v>1053</v>
      </c>
    </row>
    <row r="1728" spans="1:5" x14ac:dyDescent="0.25">
      <c r="A1728" s="300"/>
      <c r="B1728" s="303"/>
      <c r="C1728" s="304"/>
      <c r="D1728" s="306"/>
      <c r="E1728" s="171" t="s">
        <v>1054</v>
      </c>
    </row>
    <row r="1729" spans="1:5" x14ac:dyDescent="0.25">
      <c r="A1729" s="291" t="s">
        <v>1906</v>
      </c>
      <c r="B1729" s="293" t="s">
        <v>1902</v>
      </c>
      <c r="C1729" s="294"/>
      <c r="D1729" s="297" t="s">
        <v>44</v>
      </c>
      <c r="E1729" s="172" t="s">
        <v>1053</v>
      </c>
    </row>
    <row r="1730" spans="1:5" x14ac:dyDescent="0.25">
      <c r="A1730" s="292"/>
      <c r="B1730" s="295"/>
      <c r="C1730" s="296"/>
      <c r="D1730" s="298"/>
      <c r="E1730" s="173" t="s">
        <v>1054</v>
      </c>
    </row>
    <row r="1731" spans="1:5" x14ac:dyDescent="0.25">
      <c r="A1731" s="299" t="s">
        <v>1907</v>
      </c>
      <c r="B1731" s="301" t="s">
        <v>1902</v>
      </c>
      <c r="C1731" s="302"/>
      <c r="D1731" s="305" t="s">
        <v>44</v>
      </c>
      <c r="E1731" s="170" t="s">
        <v>1053</v>
      </c>
    </row>
    <row r="1732" spans="1:5" x14ac:dyDescent="0.25">
      <c r="A1732" s="300"/>
      <c r="B1732" s="303"/>
      <c r="C1732" s="304"/>
      <c r="D1732" s="306"/>
      <c r="E1732" s="171" t="s">
        <v>1054</v>
      </c>
    </row>
    <row r="1733" spans="1:5" x14ac:dyDescent="0.25">
      <c r="A1733" s="291" t="s">
        <v>1908</v>
      </c>
      <c r="B1733" s="293" t="s">
        <v>1902</v>
      </c>
      <c r="C1733" s="294"/>
      <c r="D1733" s="297" t="s">
        <v>44</v>
      </c>
      <c r="E1733" s="172" t="s">
        <v>1053</v>
      </c>
    </row>
    <row r="1734" spans="1:5" x14ac:dyDescent="0.25">
      <c r="A1734" s="292"/>
      <c r="B1734" s="295"/>
      <c r="C1734" s="296"/>
      <c r="D1734" s="298"/>
      <c r="E1734" s="173" t="s">
        <v>1054</v>
      </c>
    </row>
    <row r="1735" spans="1:5" x14ac:dyDescent="0.25">
      <c r="A1735" s="299" t="s">
        <v>1909</v>
      </c>
      <c r="B1735" s="301" t="s">
        <v>1902</v>
      </c>
      <c r="C1735" s="302"/>
      <c r="D1735" s="305" t="s">
        <v>44</v>
      </c>
      <c r="E1735" s="170" t="s">
        <v>1053</v>
      </c>
    </row>
    <row r="1736" spans="1:5" x14ac:dyDescent="0.25">
      <c r="A1736" s="300"/>
      <c r="B1736" s="303"/>
      <c r="C1736" s="304"/>
      <c r="D1736" s="306"/>
      <c r="E1736" s="171" t="s">
        <v>1054</v>
      </c>
    </row>
    <row r="1737" spans="1:5" x14ac:dyDescent="0.25">
      <c r="A1737" s="291" t="s">
        <v>1910</v>
      </c>
      <c r="B1737" s="293" t="s">
        <v>1902</v>
      </c>
      <c r="C1737" s="294"/>
      <c r="D1737" s="297" t="s">
        <v>44</v>
      </c>
      <c r="E1737" s="172" t="s">
        <v>1053</v>
      </c>
    </row>
    <row r="1738" spans="1:5" x14ac:dyDescent="0.25">
      <c r="A1738" s="292"/>
      <c r="B1738" s="295"/>
      <c r="C1738" s="296"/>
      <c r="D1738" s="298"/>
      <c r="E1738" s="173" t="s">
        <v>1054</v>
      </c>
    </row>
    <row r="1739" spans="1:5" x14ac:dyDescent="0.25">
      <c r="A1739" s="299" t="s">
        <v>1911</v>
      </c>
      <c r="B1739" s="301" t="s">
        <v>1902</v>
      </c>
      <c r="C1739" s="302"/>
      <c r="D1739" s="305" t="s">
        <v>44</v>
      </c>
      <c r="E1739" s="170" t="s">
        <v>1053</v>
      </c>
    </row>
    <row r="1740" spans="1:5" x14ac:dyDescent="0.25">
      <c r="A1740" s="300"/>
      <c r="B1740" s="303"/>
      <c r="C1740" s="304"/>
      <c r="D1740" s="306"/>
      <c r="E1740" s="171" t="s">
        <v>1054</v>
      </c>
    </row>
    <row r="1741" spans="1:5" x14ac:dyDescent="0.25">
      <c r="A1741" s="291" t="s">
        <v>1912</v>
      </c>
      <c r="B1741" s="293" t="s">
        <v>1902</v>
      </c>
      <c r="C1741" s="294"/>
      <c r="D1741" s="297" t="s">
        <v>44</v>
      </c>
      <c r="E1741" s="172" t="s">
        <v>1053</v>
      </c>
    </row>
    <row r="1742" spans="1:5" x14ac:dyDescent="0.25">
      <c r="A1742" s="292"/>
      <c r="B1742" s="295"/>
      <c r="C1742" s="296"/>
      <c r="D1742" s="298"/>
      <c r="E1742" s="173" t="s">
        <v>1054</v>
      </c>
    </row>
    <row r="1743" spans="1:5" x14ac:dyDescent="0.25">
      <c r="A1743" s="299" t="s">
        <v>1913</v>
      </c>
      <c r="B1743" s="301" t="s">
        <v>1902</v>
      </c>
      <c r="C1743" s="302"/>
      <c r="D1743" s="305" t="s">
        <v>44</v>
      </c>
      <c r="E1743" s="170" t="s">
        <v>1053</v>
      </c>
    </row>
    <row r="1744" spans="1:5" x14ac:dyDescent="0.25">
      <c r="A1744" s="300"/>
      <c r="B1744" s="303"/>
      <c r="C1744" s="304"/>
      <c r="D1744" s="306"/>
      <c r="E1744" s="171" t="s">
        <v>1054</v>
      </c>
    </row>
    <row r="1745" spans="1:5" x14ac:dyDescent="0.25">
      <c r="A1745" s="291" t="s">
        <v>1914</v>
      </c>
      <c r="B1745" s="293" t="s">
        <v>1902</v>
      </c>
      <c r="C1745" s="294"/>
      <c r="D1745" s="297" t="s">
        <v>44</v>
      </c>
      <c r="E1745" s="172" t="s">
        <v>1053</v>
      </c>
    </row>
    <row r="1746" spans="1:5" x14ac:dyDescent="0.25">
      <c r="A1746" s="292"/>
      <c r="B1746" s="295"/>
      <c r="C1746" s="296"/>
      <c r="D1746" s="298"/>
      <c r="E1746" s="173" t="s">
        <v>1054</v>
      </c>
    </row>
    <row r="1747" spans="1:5" x14ac:dyDescent="0.25">
      <c r="A1747" s="299" t="s">
        <v>1915</v>
      </c>
      <c r="B1747" s="301" t="s">
        <v>1916</v>
      </c>
      <c r="C1747" s="302"/>
      <c r="D1747" s="305" t="s">
        <v>44</v>
      </c>
      <c r="E1747" s="170" t="s">
        <v>1053</v>
      </c>
    </row>
    <row r="1748" spans="1:5" x14ac:dyDescent="0.25">
      <c r="A1748" s="300"/>
      <c r="B1748" s="303"/>
      <c r="C1748" s="304"/>
      <c r="D1748" s="306"/>
      <c r="E1748" s="171" t="s">
        <v>1054</v>
      </c>
    </row>
    <row r="1749" spans="1:5" x14ac:dyDescent="0.25">
      <c r="A1749" s="291" t="s">
        <v>1917</v>
      </c>
      <c r="B1749" s="293" t="s">
        <v>1916</v>
      </c>
      <c r="C1749" s="294"/>
      <c r="D1749" s="297" t="s">
        <v>44</v>
      </c>
      <c r="E1749" s="172" t="s">
        <v>1053</v>
      </c>
    </row>
    <row r="1750" spans="1:5" x14ac:dyDescent="0.25">
      <c r="A1750" s="292"/>
      <c r="B1750" s="295"/>
      <c r="C1750" s="296"/>
      <c r="D1750" s="298"/>
      <c r="E1750" s="173" t="s">
        <v>1054</v>
      </c>
    </row>
    <row r="1751" spans="1:5" x14ac:dyDescent="0.25">
      <c r="A1751" s="299" t="s">
        <v>1918</v>
      </c>
      <c r="B1751" s="301" t="s">
        <v>1916</v>
      </c>
      <c r="C1751" s="302"/>
      <c r="D1751" s="305" t="s">
        <v>44</v>
      </c>
      <c r="E1751" s="170" t="s">
        <v>1053</v>
      </c>
    </row>
    <row r="1752" spans="1:5" x14ac:dyDescent="0.25">
      <c r="A1752" s="300"/>
      <c r="B1752" s="303"/>
      <c r="C1752" s="304"/>
      <c r="D1752" s="306"/>
      <c r="E1752" s="171" t="s">
        <v>1054</v>
      </c>
    </row>
    <row r="1753" spans="1:5" x14ac:dyDescent="0.25">
      <c r="A1753" s="291" t="s">
        <v>1919</v>
      </c>
      <c r="B1753" s="293" t="s">
        <v>1916</v>
      </c>
      <c r="C1753" s="294"/>
      <c r="D1753" s="297" t="s">
        <v>44</v>
      </c>
      <c r="E1753" s="172" t="s">
        <v>1053</v>
      </c>
    </row>
    <row r="1754" spans="1:5" x14ac:dyDescent="0.25">
      <c r="A1754" s="292"/>
      <c r="B1754" s="295"/>
      <c r="C1754" s="296"/>
      <c r="D1754" s="298"/>
      <c r="E1754" s="173" t="s">
        <v>1054</v>
      </c>
    </row>
    <row r="1755" spans="1:5" x14ac:dyDescent="0.25">
      <c r="A1755" s="299" t="s">
        <v>1920</v>
      </c>
      <c r="B1755" s="301" t="s">
        <v>1916</v>
      </c>
      <c r="C1755" s="302"/>
      <c r="D1755" s="305" t="s">
        <v>44</v>
      </c>
      <c r="E1755" s="170" t="s">
        <v>1053</v>
      </c>
    </row>
    <row r="1756" spans="1:5" x14ac:dyDescent="0.25">
      <c r="A1756" s="300"/>
      <c r="B1756" s="303"/>
      <c r="C1756" s="304"/>
      <c r="D1756" s="306"/>
      <c r="E1756" s="171" t="s">
        <v>1054</v>
      </c>
    </row>
    <row r="1757" spans="1:5" x14ac:dyDescent="0.25">
      <c r="A1757" s="291" t="s">
        <v>1921</v>
      </c>
      <c r="B1757" s="293" t="s">
        <v>1922</v>
      </c>
      <c r="C1757" s="294"/>
      <c r="D1757" s="297" t="s">
        <v>44</v>
      </c>
      <c r="E1757" s="172" t="s">
        <v>1053</v>
      </c>
    </row>
    <row r="1758" spans="1:5" x14ac:dyDescent="0.25">
      <c r="A1758" s="292"/>
      <c r="B1758" s="295"/>
      <c r="C1758" s="296"/>
      <c r="D1758" s="298"/>
      <c r="E1758" s="173" t="s">
        <v>1054</v>
      </c>
    </row>
    <row r="1759" spans="1:5" x14ac:dyDescent="0.25">
      <c r="A1759" s="299" t="s">
        <v>1923</v>
      </c>
      <c r="B1759" s="301" t="s">
        <v>1922</v>
      </c>
      <c r="C1759" s="302"/>
      <c r="D1759" s="305" t="s">
        <v>44</v>
      </c>
      <c r="E1759" s="170" t="s">
        <v>1053</v>
      </c>
    </row>
    <row r="1760" spans="1:5" x14ac:dyDescent="0.25">
      <c r="A1760" s="300"/>
      <c r="B1760" s="303"/>
      <c r="C1760" s="304"/>
      <c r="D1760" s="306"/>
      <c r="E1760" s="171" t="s">
        <v>1054</v>
      </c>
    </row>
    <row r="1761" spans="1:5" x14ac:dyDescent="0.25">
      <c r="A1761" s="291" t="s">
        <v>1924</v>
      </c>
      <c r="B1761" s="293" t="s">
        <v>1922</v>
      </c>
      <c r="C1761" s="294"/>
      <c r="D1761" s="297" t="s">
        <v>44</v>
      </c>
      <c r="E1761" s="172" t="s">
        <v>1053</v>
      </c>
    </row>
    <row r="1762" spans="1:5" x14ac:dyDescent="0.25">
      <c r="A1762" s="292"/>
      <c r="B1762" s="295"/>
      <c r="C1762" s="296"/>
      <c r="D1762" s="298"/>
      <c r="E1762" s="173" t="s">
        <v>1054</v>
      </c>
    </row>
    <row r="1763" spans="1:5" x14ac:dyDescent="0.25">
      <c r="A1763" s="299" t="s">
        <v>1925</v>
      </c>
      <c r="B1763" s="301" t="s">
        <v>1922</v>
      </c>
      <c r="C1763" s="302"/>
      <c r="D1763" s="305" t="s">
        <v>44</v>
      </c>
      <c r="E1763" s="170" t="s">
        <v>1053</v>
      </c>
    </row>
    <row r="1764" spans="1:5" x14ac:dyDescent="0.25">
      <c r="A1764" s="300"/>
      <c r="B1764" s="303"/>
      <c r="C1764" s="304"/>
      <c r="D1764" s="306"/>
      <c r="E1764" s="171" t="s">
        <v>1054</v>
      </c>
    </row>
    <row r="1765" spans="1:5" x14ac:dyDescent="0.25">
      <c r="A1765" s="291" t="s">
        <v>1926</v>
      </c>
      <c r="B1765" s="293" t="s">
        <v>1927</v>
      </c>
      <c r="C1765" s="294"/>
      <c r="D1765" s="297" t="s">
        <v>44</v>
      </c>
      <c r="E1765" s="172" t="s">
        <v>1053</v>
      </c>
    </row>
    <row r="1766" spans="1:5" x14ac:dyDescent="0.25">
      <c r="A1766" s="292"/>
      <c r="B1766" s="295"/>
      <c r="C1766" s="296"/>
      <c r="D1766" s="298"/>
      <c r="E1766" s="173" t="s">
        <v>1054</v>
      </c>
    </row>
    <row r="1767" spans="1:5" x14ac:dyDescent="0.25">
      <c r="A1767" s="299" t="s">
        <v>1928</v>
      </c>
      <c r="B1767" s="301" t="s">
        <v>1927</v>
      </c>
      <c r="C1767" s="302"/>
      <c r="D1767" s="305" t="s">
        <v>44</v>
      </c>
      <c r="E1767" s="170" t="s">
        <v>1053</v>
      </c>
    </row>
    <row r="1768" spans="1:5" x14ac:dyDescent="0.25">
      <c r="A1768" s="300"/>
      <c r="B1768" s="303"/>
      <c r="C1768" s="304"/>
      <c r="D1768" s="306"/>
      <c r="E1768" s="171" t="s">
        <v>1054</v>
      </c>
    </row>
    <row r="1769" spans="1:5" x14ac:dyDescent="0.25">
      <c r="A1769" s="291" t="s">
        <v>1929</v>
      </c>
      <c r="B1769" s="293" t="s">
        <v>1927</v>
      </c>
      <c r="C1769" s="294"/>
      <c r="D1769" s="297" t="s">
        <v>44</v>
      </c>
      <c r="E1769" s="172" t="s">
        <v>1053</v>
      </c>
    </row>
    <row r="1770" spans="1:5" x14ac:dyDescent="0.25">
      <c r="A1770" s="292"/>
      <c r="B1770" s="295"/>
      <c r="C1770" s="296"/>
      <c r="D1770" s="298"/>
      <c r="E1770" s="173" t="s">
        <v>1054</v>
      </c>
    </row>
    <row r="1771" spans="1:5" x14ac:dyDescent="0.25">
      <c r="A1771" s="299" t="s">
        <v>1930</v>
      </c>
      <c r="B1771" s="301" t="s">
        <v>1927</v>
      </c>
      <c r="C1771" s="302"/>
      <c r="D1771" s="305" t="s">
        <v>44</v>
      </c>
      <c r="E1771" s="170" t="s">
        <v>1053</v>
      </c>
    </row>
    <row r="1772" spans="1:5" x14ac:dyDescent="0.25">
      <c r="A1772" s="300"/>
      <c r="B1772" s="303"/>
      <c r="C1772" s="304"/>
      <c r="D1772" s="306"/>
      <c r="E1772" s="171" t="s">
        <v>1054</v>
      </c>
    </row>
    <row r="1773" spans="1:5" x14ac:dyDescent="0.25">
      <c r="A1773" s="291" t="s">
        <v>1931</v>
      </c>
      <c r="B1773" s="293" t="s">
        <v>1927</v>
      </c>
      <c r="C1773" s="294"/>
      <c r="D1773" s="297" t="s">
        <v>44</v>
      </c>
      <c r="E1773" s="172" t="s">
        <v>1053</v>
      </c>
    </row>
    <row r="1774" spans="1:5" x14ac:dyDescent="0.25">
      <c r="A1774" s="292"/>
      <c r="B1774" s="295"/>
      <c r="C1774" s="296"/>
      <c r="D1774" s="298"/>
      <c r="E1774" s="173" t="s">
        <v>1054</v>
      </c>
    </row>
    <row r="1775" spans="1:5" x14ac:dyDescent="0.25">
      <c r="A1775" s="299" t="s">
        <v>1932</v>
      </c>
      <c r="B1775" s="301" t="s">
        <v>1927</v>
      </c>
      <c r="C1775" s="302"/>
      <c r="D1775" s="305" t="s">
        <v>44</v>
      </c>
      <c r="E1775" s="170" t="s">
        <v>1053</v>
      </c>
    </row>
    <row r="1776" spans="1:5" x14ac:dyDescent="0.25">
      <c r="A1776" s="300"/>
      <c r="B1776" s="303"/>
      <c r="C1776" s="304"/>
      <c r="D1776" s="306"/>
      <c r="E1776" s="171" t="s">
        <v>1054</v>
      </c>
    </row>
    <row r="1777" spans="1:5" x14ac:dyDescent="0.25">
      <c r="A1777" s="291" t="s">
        <v>1933</v>
      </c>
      <c r="B1777" s="293" t="s">
        <v>1927</v>
      </c>
      <c r="C1777" s="294"/>
      <c r="D1777" s="297" t="s">
        <v>44</v>
      </c>
      <c r="E1777" s="172" t="s">
        <v>1053</v>
      </c>
    </row>
    <row r="1778" spans="1:5" x14ac:dyDescent="0.25">
      <c r="A1778" s="292"/>
      <c r="B1778" s="295"/>
      <c r="C1778" s="296"/>
      <c r="D1778" s="298"/>
      <c r="E1778" s="173" t="s">
        <v>1054</v>
      </c>
    </row>
    <row r="1779" spans="1:5" x14ac:dyDescent="0.25">
      <c r="A1779" s="299" t="s">
        <v>1934</v>
      </c>
      <c r="B1779" s="301" t="s">
        <v>1927</v>
      </c>
      <c r="C1779" s="302"/>
      <c r="D1779" s="305" t="s">
        <v>44</v>
      </c>
      <c r="E1779" s="170" t="s">
        <v>1053</v>
      </c>
    </row>
    <row r="1780" spans="1:5" x14ac:dyDescent="0.25">
      <c r="A1780" s="300"/>
      <c r="B1780" s="303"/>
      <c r="C1780" s="304"/>
      <c r="D1780" s="306"/>
      <c r="E1780" s="171" t="s">
        <v>1054</v>
      </c>
    </row>
    <row r="1781" spans="1:5" x14ac:dyDescent="0.25">
      <c r="A1781" s="291" t="s">
        <v>1935</v>
      </c>
      <c r="B1781" s="293" t="s">
        <v>1927</v>
      </c>
      <c r="C1781" s="294"/>
      <c r="D1781" s="297" t="s">
        <v>44</v>
      </c>
      <c r="E1781" s="172" t="s">
        <v>1053</v>
      </c>
    </row>
    <row r="1782" spans="1:5" x14ac:dyDescent="0.25">
      <c r="A1782" s="292"/>
      <c r="B1782" s="295"/>
      <c r="C1782" s="296"/>
      <c r="D1782" s="298"/>
      <c r="E1782" s="173" t="s">
        <v>1054</v>
      </c>
    </row>
    <row r="1783" spans="1:5" x14ac:dyDescent="0.25">
      <c r="A1783" s="299" t="s">
        <v>1936</v>
      </c>
      <c r="B1783" s="301" t="s">
        <v>1937</v>
      </c>
      <c r="C1783" s="302"/>
      <c r="D1783" s="305" t="s">
        <v>44</v>
      </c>
      <c r="E1783" s="170" t="s">
        <v>1053</v>
      </c>
    </row>
    <row r="1784" spans="1:5" x14ac:dyDescent="0.25">
      <c r="A1784" s="300"/>
      <c r="B1784" s="303"/>
      <c r="C1784" s="304"/>
      <c r="D1784" s="306"/>
      <c r="E1784" s="171" t="s">
        <v>1054</v>
      </c>
    </row>
    <row r="1785" spans="1:5" x14ac:dyDescent="0.25">
      <c r="A1785" s="291" t="s">
        <v>1938</v>
      </c>
      <c r="B1785" s="293" t="s">
        <v>1937</v>
      </c>
      <c r="C1785" s="294"/>
      <c r="D1785" s="297" t="s">
        <v>44</v>
      </c>
      <c r="E1785" s="172" t="s">
        <v>1053</v>
      </c>
    </row>
    <row r="1786" spans="1:5" x14ac:dyDescent="0.25">
      <c r="A1786" s="292"/>
      <c r="B1786" s="295"/>
      <c r="C1786" s="296"/>
      <c r="D1786" s="298"/>
      <c r="E1786" s="173" t="s">
        <v>1054</v>
      </c>
    </row>
    <row r="1787" spans="1:5" x14ac:dyDescent="0.25">
      <c r="A1787" s="299" t="s">
        <v>1939</v>
      </c>
      <c r="B1787" s="301" t="s">
        <v>1937</v>
      </c>
      <c r="C1787" s="302"/>
      <c r="D1787" s="305" t="s">
        <v>44</v>
      </c>
      <c r="E1787" s="170" t="s">
        <v>1053</v>
      </c>
    </row>
    <row r="1788" spans="1:5" x14ac:dyDescent="0.25">
      <c r="A1788" s="300"/>
      <c r="B1788" s="303"/>
      <c r="C1788" s="304"/>
      <c r="D1788" s="306"/>
      <c r="E1788" s="171" t="s">
        <v>1054</v>
      </c>
    </row>
    <row r="1789" spans="1:5" x14ac:dyDescent="0.25">
      <c r="A1789" s="291" t="s">
        <v>1940</v>
      </c>
      <c r="B1789" s="293" t="s">
        <v>1937</v>
      </c>
      <c r="C1789" s="294"/>
      <c r="D1789" s="297" t="s">
        <v>44</v>
      </c>
      <c r="E1789" s="172" t="s">
        <v>1053</v>
      </c>
    </row>
    <row r="1790" spans="1:5" x14ac:dyDescent="0.25">
      <c r="A1790" s="292"/>
      <c r="B1790" s="295"/>
      <c r="C1790" s="296"/>
      <c r="D1790" s="298"/>
      <c r="E1790" s="173" t="s">
        <v>1054</v>
      </c>
    </row>
    <row r="1791" spans="1:5" x14ac:dyDescent="0.25">
      <c r="A1791" s="299" t="s">
        <v>1941</v>
      </c>
      <c r="B1791" s="301" t="s">
        <v>1937</v>
      </c>
      <c r="C1791" s="302"/>
      <c r="D1791" s="305" t="s">
        <v>44</v>
      </c>
      <c r="E1791" s="170" t="s">
        <v>1053</v>
      </c>
    </row>
    <row r="1792" spans="1:5" x14ac:dyDescent="0.25">
      <c r="A1792" s="300"/>
      <c r="B1792" s="303"/>
      <c r="C1792" s="304"/>
      <c r="D1792" s="306"/>
      <c r="E1792" s="171" t="s">
        <v>1054</v>
      </c>
    </row>
    <row r="1793" spans="1:5" x14ac:dyDescent="0.25">
      <c r="A1793" s="291" t="s">
        <v>1942</v>
      </c>
      <c r="B1793" s="293" t="s">
        <v>1937</v>
      </c>
      <c r="C1793" s="294"/>
      <c r="D1793" s="297" t="s">
        <v>44</v>
      </c>
      <c r="E1793" s="172" t="s">
        <v>1053</v>
      </c>
    </row>
    <row r="1794" spans="1:5" x14ac:dyDescent="0.25">
      <c r="A1794" s="292"/>
      <c r="B1794" s="295"/>
      <c r="C1794" s="296"/>
      <c r="D1794" s="298"/>
      <c r="E1794" s="173" t="s">
        <v>1054</v>
      </c>
    </row>
    <row r="1795" spans="1:5" x14ac:dyDescent="0.25">
      <c r="A1795" s="299" t="s">
        <v>1943</v>
      </c>
      <c r="B1795" s="301" t="s">
        <v>1937</v>
      </c>
      <c r="C1795" s="302"/>
      <c r="D1795" s="305" t="s">
        <v>44</v>
      </c>
      <c r="E1795" s="170" t="s">
        <v>1053</v>
      </c>
    </row>
    <row r="1796" spans="1:5" x14ac:dyDescent="0.25">
      <c r="A1796" s="300"/>
      <c r="B1796" s="303"/>
      <c r="C1796" s="304"/>
      <c r="D1796" s="306"/>
      <c r="E1796" s="171" t="s">
        <v>1054</v>
      </c>
    </row>
    <row r="1797" spans="1:5" x14ac:dyDescent="0.25">
      <c r="A1797" s="291" t="s">
        <v>1944</v>
      </c>
      <c r="B1797" s="293" t="s">
        <v>1937</v>
      </c>
      <c r="C1797" s="294"/>
      <c r="D1797" s="297" t="s">
        <v>44</v>
      </c>
      <c r="E1797" s="172" t="s">
        <v>1053</v>
      </c>
    </row>
    <row r="1798" spans="1:5" x14ac:dyDescent="0.25">
      <c r="A1798" s="292"/>
      <c r="B1798" s="295"/>
      <c r="C1798" s="296"/>
      <c r="D1798" s="298"/>
      <c r="E1798" s="173" t="s">
        <v>1054</v>
      </c>
    </row>
    <row r="1799" spans="1:5" x14ac:dyDescent="0.25">
      <c r="A1799" s="299" t="s">
        <v>1945</v>
      </c>
      <c r="B1799" s="301" t="s">
        <v>1946</v>
      </c>
      <c r="C1799" s="302"/>
      <c r="D1799" s="305" t="s">
        <v>44</v>
      </c>
      <c r="E1799" s="170" t="s">
        <v>1053</v>
      </c>
    </row>
    <row r="1800" spans="1:5" x14ac:dyDescent="0.25">
      <c r="A1800" s="300"/>
      <c r="B1800" s="303"/>
      <c r="C1800" s="304"/>
      <c r="D1800" s="306"/>
      <c r="E1800" s="171" t="s">
        <v>1054</v>
      </c>
    </row>
    <row r="1801" spans="1:5" x14ac:dyDescent="0.25">
      <c r="A1801" s="291" t="s">
        <v>1947</v>
      </c>
      <c r="B1801" s="293" t="s">
        <v>1946</v>
      </c>
      <c r="C1801" s="294"/>
      <c r="D1801" s="297" t="s">
        <v>44</v>
      </c>
      <c r="E1801" s="172" t="s">
        <v>1053</v>
      </c>
    </row>
    <row r="1802" spans="1:5" x14ac:dyDescent="0.25">
      <c r="A1802" s="292"/>
      <c r="B1802" s="295"/>
      <c r="C1802" s="296"/>
      <c r="D1802" s="298"/>
      <c r="E1802" s="173" t="s">
        <v>1054</v>
      </c>
    </row>
    <row r="1803" spans="1:5" x14ac:dyDescent="0.25">
      <c r="A1803" s="299" t="s">
        <v>1948</v>
      </c>
      <c r="B1803" s="301" t="s">
        <v>1946</v>
      </c>
      <c r="C1803" s="302"/>
      <c r="D1803" s="305" t="s">
        <v>44</v>
      </c>
      <c r="E1803" s="170" t="s">
        <v>1053</v>
      </c>
    </row>
    <row r="1804" spans="1:5" x14ac:dyDescent="0.25">
      <c r="A1804" s="300"/>
      <c r="B1804" s="303"/>
      <c r="C1804" s="304"/>
      <c r="D1804" s="306"/>
      <c r="E1804" s="171" t="s">
        <v>1054</v>
      </c>
    </row>
    <row r="1805" spans="1:5" x14ac:dyDescent="0.25">
      <c r="A1805" s="291" t="s">
        <v>1949</v>
      </c>
      <c r="B1805" s="293" t="s">
        <v>1946</v>
      </c>
      <c r="C1805" s="294"/>
      <c r="D1805" s="297" t="s">
        <v>44</v>
      </c>
      <c r="E1805" s="172" t="s">
        <v>1053</v>
      </c>
    </row>
    <row r="1806" spans="1:5" x14ac:dyDescent="0.25">
      <c r="A1806" s="292"/>
      <c r="B1806" s="295"/>
      <c r="C1806" s="296"/>
      <c r="D1806" s="298"/>
      <c r="E1806" s="173" t="s">
        <v>1054</v>
      </c>
    </row>
    <row r="1807" spans="1:5" x14ac:dyDescent="0.25">
      <c r="A1807" s="299" t="s">
        <v>1950</v>
      </c>
      <c r="B1807" s="301" t="s">
        <v>1946</v>
      </c>
      <c r="C1807" s="302"/>
      <c r="D1807" s="305" t="s">
        <v>44</v>
      </c>
      <c r="E1807" s="170" t="s">
        <v>1053</v>
      </c>
    </row>
    <row r="1808" spans="1:5" x14ac:dyDescent="0.25">
      <c r="A1808" s="300"/>
      <c r="B1808" s="303"/>
      <c r="C1808" s="304"/>
      <c r="D1808" s="306"/>
      <c r="E1808" s="171" t="s">
        <v>1054</v>
      </c>
    </row>
    <row r="1809" spans="1:5" x14ac:dyDescent="0.25">
      <c r="A1809" s="291" t="s">
        <v>1951</v>
      </c>
      <c r="B1809" s="293" t="s">
        <v>1946</v>
      </c>
      <c r="C1809" s="294"/>
      <c r="D1809" s="297" t="s">
        <v>44</v>
      </c>
      <c r="E1809" s="172" t="s">
        <v>1053</v>
      </c>
    </row>
    <row r="1810" spans="1:5" x14ac:dyDescent="0.25">
      <c r="A1810" s="292"/>
      <c r="B1810" s="295"/>
      <c r="C1810" s="296"/>
      <c r="D1810" s="298"/>
      <c r="E1810" s="173" t="s">
        <v>1054</v>
      </c>
    </row>
    <row r="1811" spans="1:5" x14ac:dyDescent="0.25">
      <c r="A1811" s="299" t="s">
        <v>1952</v>
      </c>
      <c r="B1811" s="301" t="s">
        <v>1946</v>
      </c>
      <c r="C1811" s="302"/>
      <c r="D1811" s="305" t="s">
        <v>44</v>
      </c>
      <c r="E1811" s="170" t="s">
        <v>1053</v>
      </c>
    </row>
    <row r="1812" spans="1:5" x14ac:dyDescent="0.25">
      <c r="A1812" s="300"/>
      <c r="B1812" s="303"/>
      <c r="C1812" s="304"/>
      <c r="D1812" s="306"/>
      <c r="E1812" s="171" t="s">
        <v>1054</v>
      </c>
    </row>
    <row r="1813" spans="1:5" x14ac:dyDescent="0.25">
      <c r="A1813" s="291" t="s">
        <v>1953</v>
      </c>
      <c r="B1813" s="293" t="s">
        <v>1946</v>
      </c>
      <c r="C1813" s="294"/>
      <c r="D1813" s="297" t="s">
        <v>44</v>
      </c>
      <c r="E1813" s="172" t="s">
        <v>1053</v>
      </c>
    </row>
    <row r="1814" spans="1:5" x14ac:dyDescent="0.25">
      <c r="A1814" s="292"/>
      <c r="B1814" s="295"/>
      <c r="C1814" s="296"/>
      <c r="D1814" s="298"/>
      <c r="E1814" s="173" t="s">
        <v>1054</v>
      </c>
    </row>
    <row r="1815" spans="1:5" x14ac:dyDescent="0.25">
      <c r="A1815" s="299" t="s">
        <v>1954</v>
      </c>
      <c r="B1815" s="301" t="s">
        <v>1946</v>
      </c>
      <c r="C1815" s="302"/>
      <c r="D1815" s="305" t="s">
        <v>44</v>
      </c>
      <c r="E1815" s="170" t="s">
        <v>1053</v>
      </c>
    </row>
    <row r="1816" spans="1:5" x14ac:dyDescent="0.25">
      <c r="A1816" s="300"/>
      <c r="B1816" s="303"/>
      <c r="C1816" s="304"/>
      <c r="D1816" s="306"/>
      <c r="E1816" s="171" t="s">
        <v>1054</v>
      </c>
    </row>
    <row r="1817" spans="1:5" x14ac:dyDescent="0.25">
      <c r="A1817" s="291" t="s">
        <v>1955</v>
      </c>
      <c r="B1817" s="293" t="s">
        <v>1946</v>
      </c>
      <c r="C1817" s="294"/>
      <c r="D1817" s="297" t="s">
        <v>44</v>
      </c>
      <c r="E1817" s="172" t="s">
        <v>1053</v>
      </c>
    </row>
    <row r="1818" spans="1:5" x14ac:dyDescent="0.25">
      <c r="A1818" s="292"/>
      <c r="B1818" s="295"/>
      <c r="C1818" s="296"/>
      <c r="D1818" s="298"/>
      <c r="E1818" s="173" t="s">
        <v>1054</v>
      </c>
    </row>
    <row r="1819" spans="1:5" x14ac:dyDescent="0.25">
      <c r="A1819" s="299" t="s">
        <v>1956</v>
      </c>
      <c r="B1819" s="301" t="s">
        <v>1946</v>
      </c>
      <c r="C1819" s="302"/>
      <c r="D1819" s="305" t="s">
        <v>44</v>
      </c>
      <c r="E1819" s="170" t="s">
        <v>1053</v>
      </c>
    </row>
    <row r="1820" spans="1:5" x14ac:dyDescent="0.25">
      <c r="A1820" s="300"/>
      <c r="B1820" s="303"/>
      <c r="C1820" s="304"/>
      <c r="D1820" s="306"/>
      <c r="E1820" s="171" t="s">
        <v>1054</v>
      </c>
    </row>
    <row r="1821" spans="1:5" x14ac:dyDescent="0.25">
      <c r="A1821" s="291" t="s">
        <v>1957</v>
      </c>
      <c r="B1821" s="293" t="s">
        <v>1946</v>
      </c>
      <c r="C1821" s="294"/>
      <c r="D1821" s="297" t="s">
        <v>44</v>
      </c>
      <c r="E1821" s="172" t="s">
        <v>1053</v>
      </c>
    </row>
    <row r="1822" spans="1:5" x14ac:dyDescent="0.25">
      <c r="A1822" s="292"/>
      <c r="B1822" s="295"/>
      <c r="C1822" s="296"/>
      <c r="D1822" s="298"/>
      <c r="E1822" s="173" t="s">
        <v>1054</v>
      </c>
    </row>
    <row r="1823" spans="1:5" x14ac:dyDescent="0.25">
      <c r="A1823" s="299" t="s">
        <v>1958</v>
      </c>
      <c r="B1823" s="301" t="s">
        <v>1946</v>
      </c>
      <c r="C1823" s="302"/>
      <c r="D1823" s="305" t="s">
        <v>44</v>
      </c>
      <c r="E1823" s="170" t="s">
        <v>1053</v>
      </c>
    </row>
    <row r="1824" spans="1:5" x14ac:dyDescent="0.25">
      <c r="A1824" s="300"/>
      <c r="B1824" s="303"/>
      <c r="C1824" s="304"/>
      <c r="D1824" s="306"/>
      <c r="E1824" s="171" t="s">
        <v>1054</v>
      </c>
    </row>
    <row r="1825" spans="1:5" x14ac:dyDescent="0.25">
      <c r="A1825" s="291" t="s">
        <v>1959</v>
      </c>
      <c r="B1825" s="293" t="s">
        <v>1946</v>
      </c>
      <c r="C1825" s="294"/>
      <c r="D1825" s="297" t="s">
        <v>44</v>
      </c>
      <c r="E1825" s="172" t="s">
        <v>1053</v>
      </c>
    </row>
    <row r="1826" spans="1:5" x14ac:dyDescent="0.25">
      <c r="A1826" s="292"/>
      <c r="B1826" s="295"/>
      <c r="C1826" s="296"/>
      <c r="D1826" s="298"/>
      <c r="E1826" s="173" t="s">
        <v>1054</v>
      </c>
    </row>
    <row r="1827" spans="1:5" x14ac:dyDescent="0.25">
      <c r="A1827" s="299" t="s">
        <v>1960</v>
      </c>
      <c r="B1827" s="301" t="s">
        <v>1946</v>
      </c>
      <c r="C1827" s="302"/>
      <c r="D1827" s="305" t="s">
        <v>44</v>
      </c>
      <c r="E1827" s="170" t="s">
        <v>1053</v>
      </c>
    </row>
    <row r="1828" spans="1:5" x14ac:dyDescent="0.25">
      <c r="A1828" s="300"/>
      <c r="B1828" s="303"/>
      <c r="C1828" s="304"/>
      <c r="D1828" s="306"/>
      <c r="E1828" s="171" t="s">
        <v>1054</v>
      </c>
    </row>
    <row r="1829" spans="1:5" x14ac:dyDescent="0.25">
      <c r="A1829" s="291" t="s">
        <v>1961</v>
      </c>
      <c r="B1829" s="293" t="s">
        <v>1962</v>
      </c>
      <c r="C1829" s="294"/>
      <c r="D1829" s="297" t="s">
        <v>44</v>
      </c>
      <c r="E1829" s="172" t="s">
        <v>1053</v>
      </c>
    </row>
    <row r="1830" spans="1:5" x14ac:dyDescent="0.25">
      <c r="A1830" s="292"/>
      <c r="B1830" s="295"/>
      <c r="C1830" s="296"/>
      <c r="D1830" s="298"/>
      <c r="E1830" s="173" t="s">
        <v>1054</v>
      </c>
    </row>
    <row r="1831" spans="1:5" x14ac:dyDescent="0.25">
      <c r="A1831" s="299" t="s">
        <v>1963</v>
      </c>
      <c r="B1831" s="301" t="s">
        <v>1962</v>
      </c>
      <c r="C1831" s="302"/>
      <c r="D1831" s="305" t="s">
        <v>44</v>
      </c>
      <c r="E1831" s="170" t="s">
        <v>1053</v>
      </c>
    </row>
    <row r="1832" spans="1:5" x14ac:dyDescent="0.25">
      <c r="A1832" s="300"/>
      <c r="B1832" s="303"/>
      <c r="C1832" s="304"/>
      <c r="D1832" s="306"/>
      <c r="E1832" s="171" t="s">
        <v>1054</v>
      </c>
    </row>
    <row r="1833" spans="1:5" x14ac:dyDescent="0.25">
      <c r="A1833" s="291" t="s">
        <v>1964</v>
      </c>
      <c r="B1833" s="293" t="s">
        <v>1962</v>
      </c>
      <c r="C1833" s="294"/>
      <c r="D1833" s="297" t="s">
        <v>44</v>
      </c>
      <c r="E1833" s="172" t="s">
        <v>1053</v>
      </c>
    </row>
    <row r="1834" spans="1:5" x14ac:dyDescent="0.25">
      <c r="A1834" s="292"/>
      <c r="B1834" s="295"/>
      <c r="C1834" s="296"/>
      <c r="D1834" s="298"/>
      <c r="E1834" s="173" t="s">
        <v>1054</v>
      </c>
    </row>
    <row r="1835" spans="1:5" x14ac:dyDescent="0.25">
      <c r="A1835" s="299" t="s">
        <v>1965</v>
      </c>
      <c r="B1835" s="301" t="s">
        <v>1962</v>
      </c>
      <c r="C1835" s="302"/>
      <c r="D1835" s="305" t="s">
        <v>44</v>
      </c>
      <c r="E1835" s="170" t="s">
        <v>1053</v>
      </c>
    </row>
    <row r="1836" spans="1:5" x14ac:dyDescent="0.25">
      <c r="A1836" s="300"/>
      <c r="B1836" s="303"/>
      <c r="C1836" s="304"/>
      <c r="D1836" s="306"/>
      <c r="E1836" s="171" t="s">
        <v>1054</v>
      </c>
    </row>
    <row r="1837" spans="1:5" x14ac:dyDescent="0.25">
      <c r="A1837" s="291" t="s">
        <v>1966</v>
      </c>
      <c r="B1837" s="293" t="s">
        <v>1962</v>
      </c>
      <c r="C1837" s="294"/>
      <c r="D1837" s="297" t="s">
        <v>44</v>
      </c>
      <c r="E1837" s="172" t="s">
        <v>1053</v>
      </c>
    </row>
    <row r="1838" spans="1:5" x14ac:dyDescent="0.25">
      <c r="A1838" s="292"/>
      <c r="B1838" s="295"/>
      <c r="C1838" s="296"/>
      <c r="D1838" s="298"/>
      <c r="E1838" s="173" t="s">
        <v>1054</v>
      </c>
    </row>
    <row r="1839" spans="1:5" x14ac:dyDescent="0.25">
      <c r="A1839" s="299" t="s">
        <v>1967</v>
      </c>
      <c r="B1839" s="301" t="s">
        <v>1962</v>
      </c>
      <c r="C1839" s="302"/>
      <c r="D1839" s="305" t="s">
        <v>44</v>
      </c>
      <c r="E1839" s="170" t="s">
        <v>1053</v>
      </c>
    </row>
    <row r="1840" spans="1:5" x14ac:dyDescent="0.25">
      <c r="A1840" s="300"/>
      <c r="B1840" s="303"/>
      <c r="C1840" s="304"/>
      <c r="D1840" s="306"/>
      <c r="E1840" s="171" t="s">
        <v>1054</v>
      </c>
    </row>
    <row r="1841" spans="1:5" x14ac:dyDescent="0.25">
      <c r="A1841" s="291" t="s">
        <v>1968</v>
      </c>
      <c r="B1841" s="293" t="s">
        <v>1962</v>
      </c>
      <c r="C1841" s="294"/>
      <c r="D1841" s="297" t="s">
        <v>44</v>
      </c>
      <c r="E1841" s="172" t="s">
        <v>1053</v>
      </c>
    </row>
    <row r="1842" spans="1:5" x14ac:dyDescent="0.25">
      <c r="A1842" s="292"/>
      <c r="B1842" s="295"/>
      <c r="C1842" s="296"/>
      <c r="D1842" s="298"/>
      <c r="E1842" s="173" t="s">
        <v>1054</v>
      </c>
    </row>
    <row r="1843" spans="1:5" x14ac:dyDescent="0.25">
      <c r="A1843" s="299" t="s">
        <v>1969</v>
      </c>
      <c r="B1843" s="301" t="s">
        <v>1962</v>
      </c>
      <c r="C1843" s="302"/>
      <c r="D1843" s="305" t="s">
        <v>44</v>
      </c>
      <c r="E1843" s="170" t="s">
        <v>1053</v>
      </c>
    </row>
    <row r="1844" spans="1:5" x14ac:dyDescent="0.25">
      <c r="A1844" s="300"/>
      <c r="B1844" s="303"/>
      <c r="C1844" s="304"/>
      <c r="D1844" s="306"/>
      <c r="E1844" s="171" t="s">
        <v>1054</v>
      </c>
    </row>
    <row r="1845" spans="1:5" x14ac:dyDescent="0.25">
      <c r="A1845" s="291" t="s">
        <v>1970</v>
      </c>
      <c r="B1845" s="293" t="s">
        <v>1962</v>
      </c>
      <c r="C1845" s="294"/>
      <c r="D1845" s="297" t="s">
        <v>44</v>
      </c>
      <c r="E1845" s="172" t="s">
        <v>1053</v>
      </c>
    </row>
    <row r="1846" spans="1:5" x14ac:dyDescent="0.25">
      <c r="A1846" s="292"/>
      <c r="B1846" s="295"/>
      <c r="C1846" s="296"/>
      <c r="D1846" s="298"/>
      <c r="E1846" s="173" t="s">
        <v>1054</v>
      </c>
    </row>
    <row r="1847" spans="1:5" x14ac:dyDescent="0.25">
      <c r="A1847" s="299" t="s">
        <v>1971</v>
      </c>
      <c r="B1847" s="301" t="s">
        <v>1962</v>
      </c>
      <c r="C1847" s="302"/>
      <c r="D1847" s="305" t="s">
        <v>44</v>
      </c>
      <c r="E1847" s="170" t="s">
        <v>1053</v>
      </c>
    </row>
    <row r="1848" spans="1:5" x14ac:dyDescent="0.25">
      <c r="A1848" s="300"/>
      <c r="B1848" s="303"/>
      <c r="C1848" s="304"/>
      <c r="D1848" s="306"/>
      <c r="E1848" s="171" t="s">
        <v>1054</v>
      </c>
    </row>
    <row r="1849" spans="1:5" x14ac:dyDescent="0.25">
      <c r="A1849" s="291" t="s">
        <v>1972</v>
      </c>
      <c r="B1849" s="293" t="s">
        <v>1962</v>
      </c>
      <c r="C1849" s="294"/>
      <c r="D1849" s="297" t="s">
        <v>44</v>
      </c>
      <c r="E1849" s="172" t="s">
        <v>1053</v>
      </c>
    </row>
    <row r="1850" spans="1:5" x14ac:dyDescent="0.25">
      <c r="A1850" s="292"/>
      <c r="B1850" s="295"/>
      <c r="C1850" s="296"/>
      <c r="D1850" s="298"/>
      <c r="E1850" s="173" t="s">
        <v>1054</v>
      </c>
    </row>
    <row r="1851" spans="1:5" x14ac:dyDescent="0.25">
      <c r="A1851" s="299" t="s">
        <v>1973</v>
      </c>
      <c r="B1851" s="301" t="s">
        <v>1962</v>
      </c>
      <c r="C1851" s="302"/>
      <c r="D1851" s="305" t="s">
        <v>44</v>
      </c>
      <c r="E1851" s="170" t="s">
        <v>1053</v>
      </c>
    </row>
    <row r="1852" spans="1:5" x14ac:dyDescent="0.25">
      <c r="A1852" s="300"/>
      <c r="B1852" s="303"/>
      <c r="C1852" s="304"/>
      <c r="D1852" s="306"/>
      <c r="E1852" s="171" t="s">
        <v>1054</v>
      </c>
    </row>
    <row r="1853" spans="1:5" x14ac:dyDescent="0.25">
      <c r="A1853" s="291" t="s">
        <v>1974</v>
      </c>
      <c r="B1853" s="293" t="s">
        <v>1962</v>
      </c>
      <c r="C1853" s="294"/>
      <c r="D1853" s="297" t="s">
        <v>44</v>
      </c>
      <c r="E1853" s="172" t="s">
        <v>1053</v>
      </c>
    </row>
    <row r="1854" spans="1:5" x14ac:dyDescent="0.25">
      <c r="A1854" s="292"/>
      <c r="B1854" s="295"/>
      <c r="C1854" s="296"/>
      <c r="D1854" s="298"/>
      <c r="E1854" s="173" t="s">
        <v>1054</v>
      </c>
    </row>
    <row r="1855" spans="1:5" x14ac:dyDescent="0.25">
      <c r="A1855" s="299" t="s">
        <v>1975</v>
      </c>
      <c r="B1855" s="301" t="s">
        <v>1962</v>
      </c>
      <c r="C1855" s="302"/>
      <c r="D1855" s="305" t="s">
        <v>44</v>
      </c>
      <c r="E1855" s="170" t="s">
        <v>1053</v>
      </c>
    </row>
    <row r="1856" spans="1:5" x14ac:dyDescent="0.25">
      <c r="A1856" s="300"/>
      <c r="B1856" s="303"/>
      <c r="C1856" s="304"/>
      <c r="D1856" s="306"/>
      <c r="E1856" s="171" t="s">
        <v>1054</v>
      </c>
    </row>
    <row r="1857" spans="1:5" x14ac:dyDescent="0.25">
      <c r="A1857" s="291" t="s">
        <v>1976</v>
      </c>
      <c r="B1857" s="293" t="s">
        <v>1962</v>
      </c>
      <c r="C1857" s="294"/>
      <c r="D1857" s="297" t="s">
        <v>44</v>
      </c>
      <c r="E1857" s="172" t="s">
        <v>1053</v>
      </c>
    </row>
    <row r="1858" spans="1:5" x14ac:dyDescent="0.25">
      <c r="A1858" s="292"/>
      <c r="B1858" s="295"/>
      <c r="C1858" s="296"/>
      <c r="D1858" s="298"/>
      <c r="E1858" s="173" t="s">
        <v>1054</v>
      </c>
    </row>
    <row r="1859" spans="1:5" x14ac:dyDescent="0.25">
      <c r="A1859" s="299" t="s">
        <v>1977</v>
      </c>
      <c r="B1859" s="301" t="s">
        <v>1962</v>
      </c>
      <c r="C1859" s="302"/>
      <c r="D1859" s="305" t="s">
        <v>44</v>
      </c>
      <c r="E1859" s="170" t="s">
        <v>1053</v>
      </c>
    </row>
    <row r="1860" spans="1:5" x14ac:dyDescent="0.25">
      <c r="A1860" s="300"/>
      <c r="B1860" s="303"/>
      <c r="C1860" s="304"/>
      <c r="D1860" s="306"/>
      <c r="E1860" s="171" t="s">
        <v>1054</v>
      </c>
    </row>
    <row r="1861" spans="1:5" x14ac:dyDescent="0.25">
      <c r="A1861" s="291" t="s">
        <v>1978</v>
      </c>
      <c r="B1861" s="293" t="s">
        <v>1962</v>
      </c>
      <c r="C1861" s="294"/>
      <c r="D1861" s="297" t="s">
        <v>44</v>
      </c>
      <c r="E1861" s="172" t="s">
        <v>1053</v>
      </c>
    </row>
    <row r="1862" spans="1:5" x14ac:dyDescent="0.25">
      <c r="A1862" s="292"/>
      <c r="B1862" s="295"/>
      <c r="C1862" s="296"/>
      <c r="D1862" s="298"/>
      <c r="E1862" s="173" t="s">
        <v>1054</v>
      </c>
    </row>
    <row r="1863" spans="1:5" x14ac:dyDescent="0.25">
      <c r="A1863" s="299" t="s">
        <v>1979</v>
      </c>
      <c r="B1863" s="301" t="s">
        <v>1980</v>
      </c>
      <c r="C1863" s="302"/>
      <c r="D1863" s="305" t="s">
        <v>44</v>
      </c>
      <c r="E1863" s="170" t="s">
        <v>1053</v>
      </c>
    </row>
    <row r="1864" spans="1:5" x14ac:dyDescent="0.25">
      <c r="A1864" s="300"/>
      <c r="B1864" s="303"/>
      <c r="C1864" s="304"/>
      <c r="D1864" s="306"/>
      <c r="E1864" s="171" t="s">
        <v>1054</v>
      </c>
    </row>
    <row r="1865" spans="1:5" x14ac:dyDescent="0.25">
      <c r="A1865" s="291" t="s">
        <v>1981</v>
      </c>
      <c r="B1865" s="293" t="s">
        <v>1980</v>
      </c>
      <c r="C1865" s="294"/>
      <c r="D1865" s="297" t="s">
        <v>44</v>
      </c>
      <c r="E1865" s="172" t="s">
        <v>1053</v>
      </c>
    </row>
    <row r="1866" spans="1:5" x14ac:dyDescent="0.25">
      <c r="A1866" s="292"/>
      <c r="B1866" s="295"/>
      <c r="C1866" s="296"/>
      <c r="D1866" s="298"/>
      <c r="E1866" s="173" t="s">
        <v>1054</v>
      </c>
    </row>
    <row r="1867" spans="1:5" x14ac:dyDescent="0.25">
      <c r="A1867" s="299" t="s">
        <v>1781</v>
      </c>
      <c r="B1867" s="301" t="s">
        <v>1980</v>
      </c>
      <c r="C1867" s="302"/>
      <c r="D1867" s="305" t="s">
        <v>44</v>
      </c>
      <c r="E1867" s="170" t="s">
        <v>1053</v>
      </c>
    </row>
    <row r="1868" spans="1:5" x14ac:dyDescent="0.25">
      <c r="A1868" s="300"/>
      <c r="B1868" s="303"/>
      <c r="C1868" s="304"/>
      <c r="D1868" s="306"/>
      <c r="E1868" s="171" t="s">
        <v>1054</v>
      </c>
    </row>
    <row r="1869" spans="1:5" x14ac:dyDescent="0.25">
      <c r="A1869" s="291" t="s">
        <v>1540</v>
      </c>
      <c r="B1869" s="293" t="s">
        <v>1980</v>
      </c>
      <c r="C1869" s="294"/>
      <c r="D1869" s="297" t="s">
        <v>44</v>
      </c>
      <c r="E1869" s="172" t="s">
        <v>1053</v>
      </c>
    </row>
    <row r="1870" spans="1:5" x14ac:dyDescent="0.25">
      <c r="A1870" s="292"/>
      <c r="B1870" s="295"/>
      <c r="C1870" s="296"/>
      <c r="D1870" s="298"/>
      <c r="E1870" s="173" t="s">
        <v>1054</v>
      </c>
    </row>
    <row r="1871" spans="1:5" x14ac:dyDescent="0.25">
      <c r="A1871" s="299" t="s">
        <v>1982</v>
      </c>
      <c r="B1871" s="301" t="s">
        <v>1980</v>
      </c>
      <c r="C1871" s="302"/>
      <c r="D1871" s="305" t="s">
        <v>44</v>
      </c>
      <c r="E1871" s="170" t="s">
        <v>1053</v>
      </c>
    </row>
    <row r="1872" spans="1:5" x14ac:dyDescent="0.25">
      <c r="A1872" s="300"/>
      <c r="B1872" s="303"/>
      <c r="C1872" s="304"/>
      <c r="D1872" s="306"/>
      <c r="E1872" s="171" t="s">
        <v>1054</v>
      </c>
    </row>
    <row r="1873" spans="1:5" x14ac:dyDescent="0.25">
      <c r="A1873" s="291" t="s">
        <v>1983</v>
      </c>
      <c r="B1873" s="293" t="s">
        <v>1980</v>
      </c>
      <c r="C1873" s="294"/>
      <c r="D1873" s="297" t="s">
        <v>44</v>
      </c>
      <c r="E1873" s="172" t="s">
        <v>1053</v>
      </c>
    </row>
    <row r="1874" spans="1:5" x14ac:dyDescent="0.25">
      <c r="A1874" s="292"/>
      <c r="B1874" s="295"/>
      <c r="C1874" s="296"/>
      <c r="D1874" s="298"/>
      <c r="E1874" s="173" t="s">
        <v>1054</v>
      </c>
    </row>
    <row r="1875" spans="1:5" x14ac:dyDescent="0.25">
      <c r="A1875" s="299" t="s">
        <v>1984</v>
      </c>
      <c r="B1875" s="301" t="s">
        <v>1980</v>
      </c>
      <c r="C1875" s="302"/>
      <c r="D1875" s="305" t="s">
        <v>44</v>
      </c>
      <c r="E1875" s="170" t="s">
        <v>1053</v>
      </c>
    </row>
    <row r="1876" spans="1:5" x14ac:dyDescent="0.25">
      <c r="A1876" s="300"/>
      <c r="B1876" s="303"/>
      <c r="C1876" s="304"/>
      <c r="D1876" s="306"/>
      <c r="E1876" s="171" t="s">
        <v>1054</v>
      </c>
    </row>
    <row r="1877" spans="1:5" x14ac:dyDescent="0.25">
      <c r="A1877" s="291" t="s">
        <v>1985</v>
      </c>
      <c r="B1877" s="293" t="s">
        <v>1986</v>
      </c>
      <c r="C1877" s="294"/>
      <c r="D1877" s="297" t="s">
        <v>44</v>
      </c>
      <c r="E1877" s="172" t="s">
        <v>1053</v>
      </c>
    </row>
    <row r="1878" spans="1:5" x14ac:dyDescent="0.25">
      <c r="A1878" s="292"/>
      <c r="B1878" s="295"/>
      <c r="C1878" s="296"/>
      <c r="D1878" s="298"/>
      <c r="E1878" s="173" t="s">
        <v>1054</v>
      </c>
    </row>
    <row r="1879" spans="1:5" x14ac:dyDescent="0.25">
      <c r="A1879" s="299" t="s">
        <v>1987</v>
      </c>
      <c r="B1879" s="301" t="s">
        <v>1986</v>
      </c>
      <c r="C1879" s="302"/>
      <c r="D1879" s="305" t="s">
        <v>44</v>
      </c>
      <c r="E1879" s="170" t="s">
        <v>1053</v>
      </c>
    </row>
    <row r="1880" spans="1:5" x14ac:dyDescent="0.25">
      <c r="A1880" s="300"/>
      <c r="B1880" s="303"/>
      <c r="C1880" s="304"/>
      <c r="D1880" s="306"/>
      <c r="E1880" s="171" t="s">
        <v>1054</v>
      </c>
    </row>
    <row r="1881" spans="1:5" x14ac:dyDescent="0.25">
      <c r="A1881" s="291" t="s">
        <v>1988</v>
      </c>
      <c r="B1881" s="293" t="s">
        <v>1986</v>
      </c>
      <c r="C1881" s="294"/>
      <c r="D1881" s="297" t="s">
        <v>44</v>
      </c>
      <c r="E1881" s="172" t="s">
        <v>1053</v>
      </c>
    </row>
    <row r="1882" spans="1:5" x14ac:dyDescent="0.25">
      <c r="A1882" s="292"/>
      <c r="B1882" s="295"/>
      <c r="C1882" s="296"/>
      <c r="D1882" s="298"/>
      <c r="E1882" s="173" t="s">
        <v>1054</v>
      </c>
    </row>
    <row r="1883" spans="1:5" x14ac:dyDescent="0.25">
      <c r="A1883" s="299" t="s">
        <v>1989</v>
      </c>
      <c r="B1883" s="301" t="s">
        <v>1986</v>
      </c>
      <c r="C1883" s="302"/>
      <c r="D1883" s="305" t="s">
        <v>44</v>
      </c>
      <c r="E1883" s="170" t="s">
        <v>1053</v>
      </c>
    </row>
    <row r="1884" spans="1:5" x14ac:dyDescent="0.25">
      <c r="A1884" s="300"/>
      <c r="B1884" s="303"/>
      <c r="C1884" s="304"/>
      <c r="D1884" s="306"/>
      <c r="E1884" s="171" t="s">
        <v>1054</v>
      </c>
    </row>
    <row r="1885" spans="1:5" x14ac:dyDescent="0.25">
      <c r="A1885" s="291" t="s">
        <v>1990</v>
      </c>
      <c r="B1885" s="293" t="s">
        <v>1986</v>
      </c>
      <c r="C1885" s="294"/>
      <c r="D1885" s="297" t="s">
        <v>44</v>
      </c>
      <c r="E1885" s="172" t="s">
        <v>1053</v>
      </c>
    </row>
    <row r="1886" spans="1:5" x14ac:dyDescent="0.25">
      <c r="A1886" s="292"/>
      <c r="B1886" s="295"/>
      <c r="C1886" s="296"/>
      <c r="D1886" s="298"/>
      <c r="E1886" s="173" t="s">
        <v>1054</v>
      </c>
    </row>
    <row r="1887" spans="1:5" x14ac:dyDescent="0.25">
      <c r="A1887" s="299" t="s">
        <v>1991</v>
      </c>
      <c r="B1887" s="301" t="s">
        <v>1986</v>
      </c>
      <c r="C1887" s="302"/>
      <c r="D1887" s="305" t="s">
        <v>44</v>
      </c>
      <c r="E1887" s="170" t="s">
        <v>1053</v>
      </c>
    </row>
    <row r="1888" spans="1:5" x14ac:dyDescent="0.25">
      <c r="A1888" s="300"/>
      <c r="B1888" s="303"/>
      <c r="C1888" s="304"/>
      <c r="D1888" s="306"/>
      <c r="E1888" s="171" t="s">
        <v>1054</v>
      </c>
    </row>
    <row r="1889" spans="1:5" x14ac:dyDescent="0.25">
      <c r="A1889" s="291" t="s">
        <v>1992</v>
      </c>
      <c r="B1889" s="293" t="s">
        <v>1986</v>
      </c>
      <c r="C1889" s="294"/>
      <c r="D1889" s="297" t="s">
        <v>44</v>
      </c>
      <c r="E1889" s="172" t="s">
        <v>1053</v>
      </c>
    </row>
    <row r="1890" spans="1:5" x14ac:dyDescent="0.25">
      <c r="A1890" s="292"/>
      <c r="B1890" s="295"/>
      <c r="C1890" s="296"/>
      <c r="D1890" s="298"/>
      <c r="E1890" s="173" t="s">
        <v>1054</v>
      </c>
    </row>
    <row r="1891" spans="1:5" x14ac:dyDescent="0.25">
      <c r="A1891" s="299" t="s">
        <v>1993</v>
      </c>
      <c r="B1891" s="301" t="s">
        <v>1986</v>
      </c>
      <c r="C1891" s="302"/>
      <c r="D1891" s="305" t="s">
        <v>44</v>
      </c>
      <c r="E1891" s="170" t="s">
        <v>1053</v>
      </c>
    </row>
    <row r="1892" spans="1:5" x14ac:dyDescent="0.25">
      <c r="A1892" s="300"/>
      <c r="B1892" s="303"/>
      <c r="C1892" s="304"/>
      <c r="D1892" s="306"/>
      <c r="E1892" s="171" t="s">
        <v>1054</v>
      </c>
    </row>
    <row r="1893" spans="1:5" x14ac:dyDescent="0.25">
      <c r="A1893" s="291" t="s">
        <v>1994</v>
      </c>
      <c r="B1893" s="293" t="s">
        <v>1986</v>
      </c>
      <c r="C1893" s="294"/>
      <c r="D1893" s="297" t="s">
        <v>44</v>
      </c>
      <c r="E1893" s="172" t="s">
        <v>1053</v>
      </c>
    </row>
    <row r="1894" spans="1:5" x14ac:dyDescent="0.25">
      <c r="A1894" s="292"/>
      <c r="B1894" s="295"/>
      <c r="C1894" s="296"/>
      <c r="D1894" s="298"/>
      <c r="E1894" s="173" t="s">
        <v>1054</v>
      </c>
    </row>
    <row r="1895" spans="1:5" x14ac:dyDescent="0.25">
      <c r="A1895" s="299" t="s">
        <v>1995</v>
      </c>
      <c r="B1895" s="301" t="s">
        <v>1986</v>
      </c>
      <c r="C1895" s="302"/>
      <c r="D1895" s="305" t="s">
        <v>44</v>
      </c>
      <c r="E1895" s="170" t="s">
        <v>1053</v>
      </c>
    </row>
    <row r="1896" spans="1:5" x14ac:dyDescent="0.25">
      <c r="A1896" s="300"/>
      <c r="B1896" s="303"/>
      <c r="C1896" s="304"/>
      <c r="D1896" s="306"/>
      <c r="E1896" s="171" t="s">
        <v>1054</v>
      </c>
    </row>
    <row r="1897" spans="1:5" x14ac:dyDescent="0.25">
      <c r="A1897" s="291" t="s">
        <v>1996</v>
      </c>
      <c r="B1897" s="293" t="s">
        <v>1986</v>
      </c>
      <c r="C1897" s="294"/>
      <c r="D1897" s="297" t="s">
        <v>44</v>
      </c>
      <c r="E1897" s="172" t="s">
        <v>1053</v>
      </c>
    </row>
    <row r="1898" spans="1:5" x14ac:dyDescent="0.25">
      <c r="A1898" s="292"/>
      <c r="B1898" s="295"/>
      <c r="C1898" s="296"/>
      <c r="D1898" s="298"/>
      <c r="E1898" s="173" t="s">
        <v>1054</v>
      </c>
    </row>
    <row r="1899" spans="1:5" x14ac:dyDescent="0.25">
      <c r="A1899" s="299" t="s">
        <v>1997</v>
      </c>
      <c r="B1899" s="301" t="s">
        <v>1986</v>
      </c>
      <c r="C1899" s="302"/>
      <c r="D1899" s="305" t="s">
        <v>44</v>
      </c>
      <c r="E1899" s="170" t="s">
        <v>1053</v>
      </c>
    </row>
    <row r="1900" spans="1:5" x14ac:dyDescent="0.25">
      <c r="A1900" s="300"/>
      <c r="B1900" s="303"/>
      <c r="C1900" s="304"/>
      <c r="D1900" s="306"/>
      <c r="E1900" s="171" t="s">
        <v>1054</v>
      </c>
    </row>
    <row r="1901" spans="1:5" x14ac:dyDescent="0.25">
      <c r="A1901" s="291" t="s">
        <v>1998</v>
      </c>
      <c r="B1901" s="293" t="s">
        <v>1999</v>
      </c>
      <c r="C1901" s="294"/>
      <c r="D1901" s="297" t="s">
        <v>44</v>
      </c>
      <c r="E1901" s="172" t="s">
        <v>1053</v>
      </c>
    </row>
    <row r="1902" spans="1:5" x14ac:dyDescent="0.25">
      <c r="A1902" s="292"/>
      <c r="B1902" s="295"/>
      <c r="C1902" s="296"/>
      <c r="D1902" s="298"/>
      <c r="E1902" s="173" t="s">
        <v>1054</v>
      </c>
    </row>
    <row r="1903" spans="1:5" x14ac:dyDescent="0.25">
      <c r="A1903" s="299" t="s">
        <v>2000</v>
      </c>
      <c r="B1903" s="301" t="s">
        <v>1999</v>
      </c>
      <c r="C1903" s="302"/>
      <c r="D1903" s="305" t="s">
        <v>44</v>
      </c>
      <c r="E1903" s="170" t="s">
        <v>1053</v>
      </c>
    </row>
    <row r="1904" spans="1:5" x14ac:dyDescent="0.25">
      <c r="A1904" s="300"/>
      <c r="B1904" s="303"/>
      <c r="C1904" s="304"/>
      <c r="D1904" s="306"/>
      <c r="E1904" s="171" t="s">
        <v>1054</v>
      </c>
    </row>
    <row r="1905" spans="1:5" x14ac:dyDescent="0.25">
      <c r="A1905" s="291" t="s">
        <v>1626</v>
      </c>
      <c r="B1905" s="293" t="s">
        <v>1999</v>
      </c>
      <c r="C1905" s="294"/>
      <c r="D1905" s="297" t="s">
        <v>44</v>
      </c>
      <c r="E1905" s="172" t="s">
        <v>1053</v>
      </c>
    </row>
    <row r="1906" spans="1:5" x14ac:dyDescent="0.25">
      <c r="A1906" s="292"/>
      <c r="B1906" s="295"/>
      <c r="C1906" s="296"/>
      <c r="D1906" s="298"/>
      <c r="E1906" s="173" t="s">
        <v>1054</v>
      </c>
    </row>
    <row r="1907" spans="1:5" x14ac:dyDescent="0.25">
      <c r="A1907" s="299" t="s">
        <v>2001</v>
      </c>
      <c r="B1907" s="301" t="s">
        <v>1999</v>
      </c>
      <c r="C1907" s="302"/>
      <c r="D1907" s="305" t="s">
        <v>44</v>
      </c>
      <c r="E1907" s="170" t="s">
        <v>1053</v>
      </c>
    </row>
    <row r="1908" spans="1:5" x14ac:dyDescent="0.25">
      <c r="A1908" s="300"/>
      <c r="B1908" s="303"/>
      <c r="C1908" s="304"/>
      <c r="D1908" s="306"/>
      <c r="E1908" s="171" t="s">
        <v>1054</v>
      </c>
    </row>
    <row r="1909" spans="1:5" x14ac:dyDescent="0.25">
      <c r="A1909" s="291" t="s">
        <v>2002</v>
      </c>
      <c r="B1909" s="293" t="s">
        <v>1999</v>
      </c>
      <c r="C1909" s="294"/>
      <c r="D1909" s="297" t="s">
        <v>44</v>
      </c>
      <c r="E1909" s="172" t="s">
        <v>1053</v>
      </c>
    </row>
    <row r="1910" spans="1:5" x14ac:dyDescent="0.25">
      <c r="A1910" s="292"/>
      <c r="B1910" s="295"/>
      <c r="C1910" s="296"/>
      <c r="D1910" s="298"/>
      <c r="E1910" s="173" t="s">
        <v>1054</v>
      </c>
    </row>
    <row r="1911" spans="1:5" x14ac:dyDescent="0.25">
      <c r="A1911" s="299" t="s">
        <v>2003</v>
      </c>
      <c r="B1911" s="301" t="s">
        <v>2004</v>
      </c>
      <c r="C1911" s="302"/>
      <c r="D1911" s="305" t="s">
        <v>44</v>
      </c>
      <c r="E1911" s="170" t="s">
        <v>1053</v>
      </c>
    </row>
    <row r="1912" spans="1:5" x14ac:dyDescent="0.25">
      <c r="A1912" s="300"/>
      <c r="B1912" s="303"/>
      <c r="C1912" s="304"/>
      <c r="D1912" s="306"/>
      <c r="E1912" s="171" t="s">
        <v>1054</v>
      </c>
    </row>
    <row r="1913" spans="1:5" x14ac:dyDescent="0.25">
      <c r="A1913" s="291" t="s">
        <v>2005</v>
      </c>
      <c r="B1913" s="293" t="s">
        <v>2004</v>
      </c>
      <c r="C1913" s="294"/>
      <c r="D1913" s="297" t="s">
        <v>44</v>
      </c>
      <c r="E1913" s="172" t="s">
        <v>1053</v>
      </c>
    </row>
    <row r="1914" spans="1:5" x14ac:dyDescent="0.25">
      <c r="A1914" s="292"/>
      <c r="B1914" s="295"/>
      <c r="C1914" s="296"/>
      <c r="D1914" s="298"/>
      <c r="E1914" s="173" t="s">
        <v>1054</v>
      </c>
    </row>
    <row r="1915" spans="1:5" x14ac:dyDescent="0.25">
      <c r="A1915" s="299" t="s">
        <v>2006</v>
      </c>
      <c r="B1915" s="301" t="s">
        <v>2004</v>
      </c>
      <c r="C1915" s="302"/>
      <c r="D1915" s="305" t="s">
        <v>44</v>
      </c>
      <c r="E1915" s="170" t="s">
        <v>1053</v>
      </c>
    </row>
    <row r="1916" spans="1:5" x14ac:dyDescent="0.25">
      <c r="A1916" s="300"/>
      <c r="B1916" s="303"/>
      <c r="C1916" s="304"/>
      <c r="D1916" s="306"/>
      <c r="E1916" s="171" t="s">
        <v>1054</v>
      </c>
    </row>
    <row r="1917" spans="1:5" x14ac:dyDescent="0.25">
      <c r="A1917" s="291" t="s">
        <v>1354</v>
      </c>
      <c r="B1917" s="293" t="s">
        <v>2004</v>
      </c>
      <c r="C1917" s="294"/>
      <c r="D1917" s="297" t="s">
        <v>44</v>
      </c>
      <c r="E1917" s="172" t="s">
        <v>1053</v>
      </c>
    </row>
    <row r="1918" spans="1:5" x14ac:dyDescent="0.25">
      <c r="A1918" s="292"/>
      <c r="B1918" s="295"/>
      <c r="C1918" s="296"/>
      <c r="D1918" s="298"/>
      <c r="E1918" s="173" t="s">
        <v>1054</v>
      </c>
    </row>
    <row r="1919" spans="1:5" x14ac:dyDescent="0.25">
      <c r="A1919" s="299" t="s">
        <v>2007</v>
      </c>
      <c r="B1919" s="301" t="s">
        <v>2008</v>
      </c>
      <c r="C1919" s="302"/>
      <c r="D1919" s="305" t="s">
        <v>44</v>
      </c>
      <c r="E1919" s="170" t="s">
        <v>1053</v>
      </c>
    </row>
    <row r="1920" spans="1:5" x14ac:dyDescent="0.25">
      <c r="A1920" s="300"/>
      <c r="B1920" s="303"/>
      <c r="C1920" s="304"/>
      <c r="D1920" s="306"/>
      <c r="E1920" s="171" t="s">
        <v>1054</v>
      </c>
    </row>
    <row r="1921" spans="1:5" x14ac:dyDescent="0.25">
      <c r="A1921" s="291" t="s">
        <v>2009</v>
      </c>
      <c r="B1921" s="293" t="s">
        <v>2008</v>
      </c>
      <c r="C1921" s="294"/>
      <c r="D1921" s="297" t="s">
        <v>44</v>
      </c>
      <c r="E1921" s="172" t="s">
        <v>1053</v>
      </c>
    </row>
    <row r="1922" spans="1:5" x14ac:dyDescent="0.25">
      <c r="A1922" s="292"/>
      <c r="B1922" s="295"/>
      <c r="C1922" s="296"/>
      <c r="D1922" s="298"/>
      <c r="E1922" s="173" t="s">
        <v>1054</v>
      </c>
    </row>
    <row r="1923" spans="1:5" x14ac:dyDescent="0.25">
      <c r="A1923" s="299" t="s">
        <v>2010</v>
      </c>
      <c r="B1923" s="301" t="s">
        <v>2008</v>
      </c>
      <c r="C1923" s="302"/>
      <c r="D1923" s="305" t="s">
        <v>44</v>
      </c>
      <c r="E1923" s="170" t="s">
        <v>1053</v>
      </c>
    </row>
    <row r="1924" spans="1:5" x14ac:dyDescent="0.25">
      <c r="A1924" s="300"/>
      <c r="B1924" s="303"/>
      <c r="C1924" s="304"/>
      <c r="D1924" s="306"/>
      <c r="E1924" s="171" t="s">
        <v>1054</v>
      </c>
    </row>
    <row r="1925" spans="1:5" x14ac:dyDescent="0.25">
      <c r="A1925" s="291" t="s">
        <v>2011</v>
      </c>
      <c r="B1925" s="293" t="s">
        <v>2008</v>
      </c>
      <c r="C1925" s="294"/>
      <c r="D1925" s="297" t="s">
        <v>44</v>
      </c>
      <c r="E1925" s="172" t="s">
        <v>1053</v>
      </c>
    </row>
    <row r="1926" spans="1:5" x14ac:dyDescent="0.25">
      <c r="A1926" s="292"/>
      <c r="B1926" s="295"/>
      <c r="C1926" s="296"/>
      <c r="D1926" s="298"/>
      <c r="E1926" s="173" t="s">
        <v>1054</v>
      </c>
    </row>
    <row r="1927" spans="1:5" x14ac:dyDescent="0.25">
      <c r="A1927" s="299" t="s">
        <v>2012</v>
      </c>
      <c r="B1927" s="301" t="s">
        <v>2008</v>
      </c>
      <c r="C1927" s="302"/>
      <c r="D1927" s="305" t="s">
        <v>44</v>
      </c>
      <c r="E1927" s="170" t="s">
        <v>1053</v>
      </c>
    </row>
    <row r="1928" spans="1:5" x14ac:dyDescent="0.25">
      <c r="A1928" s="300"/>
      <c r="B1928" s="303"/>
      <c r="C1928" s="304"/>
      <c r="D1928" s="306"/>
      <c r="E1928" s="171" t="s">
        <v>1054</v>
      </c>
    </row>
    <row r="1929" spans="1:5" x14ac:dyDescent="0.25">
      <c r="A1929" s="291" t="s">
        <v>2013</v>
      </c>
      <c r="B1929" s="293" t="s">
        <v>2008</v>
      </c>
      <c r="C1929" s="294"/>
      <c r="D1929" s="297" t="s">
        <v>44</v>
      </c>
      <c r="E1929" s="172" t="s">
        <v>1053</v>
      </c>
    </row>
    <row r="1930" spans="1:5" x14ac:dyDescent="0.25">
      <c r="A1930" s="292"/>
      <c r="B1930" s="295"/>
      <c r="C1930" s="296"/>
      <c r="D1930" s="298"/>
      <c r="E1930" s="173" t="s">
        <v>1054</v>
      </c>
    </row>
    <row r="1931" spans="1:5" x14ac:dyDescent="0.25">
      <c r="A1931" s="299" t="s">
        <v>2014</v>
      </c>
      <c r="B1931" s="301" t="s">
        <v>2008</v>
      </c>
      <c r="C1931" s="302"/>
      <c r="D1931" s="305" t="s">
        <v>44</v>
      </c>
      <c r="E1931" s="170" t="s">
        <v>1053</v>
      </c>
    </row>
    <row r="1932" spans="1:5" x14ac:dyDescent="0.25">
      <c r="A1932" s="300"/>
      <c r="B1932" s="303"/>
      <c r="C1932" s="304"/>
      <c r="D1932" s="306"/>
      <c r="E1932" s="171" t="s">
        <v>1054</v>
      </c>
    </row>
    <row r="1933" spans="1:5" x14ac:dyDescent="0.25">
      <c r="A1933" s="291" t="s">
        <v>2015</v>
      </c>
      <c r="B1933" s="293" t="s">
        <v>2016</v>
      </c>
      <c r="C1933" s="294"/>
      <c r="D1933" s="297" t="s">
        <v>44</v>
      </c>
      <c r="E1933" s="172" t="s">
        <v>1053</v>
      </c>
    </row>
    <row r="1934" spans="1:5" x14ac:dyDescent="0.25">
      <c r="A1934" s="292"/>
      <c r="B1934" s="295"/>
      <c r="C1934" s="296"/>
      <c r="D1934" s="298"/>
      <c r="E1934" s="173" t="s">
        <v>1054</v>
      </c>
    </row>
    <row r="1935" spans="1:5" x14ac:dyDescent="0.25">
      <c r="A1935" s="299" t="s">
        <v>2017</v>
      </c>
      <c r="B1935" s="301" t="s">
        <v>2016</v>
      </c>
      <c r="C1935" s="302"/>
      <c r="D1935" s="305" t="s">
        <v>44</v>
      </c>
      <c r="E1935" s="170" t="s">
        <v>1053</v>
      </c>
    </row>
    <row r="1936" spans="1:5" x14ac:dyDescent="0.25">
      <c r="A1936" s="300"/>
      <c r="B1936" s="303"/>
      <c r="C1936" s="304"/>
      <c r="D1936" s="306"/>
      <c r="E1936" s="171" t="s">
        <v>1054</v>
      </c>
    </row>
    <row r="1937" spans="1:5" x14ac:dyDescent="0.25">
      <c r="A1937" s="291" t="s">
        <v>2018</v>
      </c>
      <c r="B1937" s="293" t="s">
        <v>2016</v>
      </c>
      <c r="C1937" s="294"/>
      <c r="D1937" s="297" t="s">
        <v>44</v>
      </c>
      <c r="E1937" s="172" t="s">
        <v>1053</v>
      </c>
    </row>
    <row r="1938" spans="1:5" x14ac:dyDescent="0.25">
      <c r="A1938" s="292"/>
      <c r="B1938" s="295"/>
      <c r="C1938" s="296"/>
      <c r="D1938" s="298"/>
      <c r="E1938" s="173" t="s">
        <v>1054</v>
      </c>
    </row>
    <row r="1939" spans="1:5" x14ac:dyDescent="0.25">
      <c r="A1939" s="299" t="s">
        <v>2019</v>
      </c>
      <c r="B1939" s="301" t="s">
        <v>2020</v>
      </c>
      <c r="C1939" s="302"/>
      <c r="D1939" s="305" t="s">
        <v>44</v>
      </c>
      <c r="E1939" s="170" t="s">
        <v>1053</v>
      </c>
    </row>
    <row r="1940" spans="1:5" x14ac:dyDescent="0.25">
      <c r="A1940" s="300"/>
      <c r="B1940" s="303"/>
      <c r="C1940" s="304"/>
      <c r="D1940" s="306"/>
      <c r="E1940" s="171" t="s">
        <v>1054</v>
      </c>
    </row>
    <row r="1941" spans="1:5" x14ac:dyDescent="0.25">
      <c r="A1941" s="291" t="s">
        <v>2021</v>
      </c>
      <c r="B1941" s="293" t="s">
        <v>2020</v>
      </c>
      <c r="C1941" s="294"/>
      <c r="D1941" s="297" t="s">
        <v>44</v>
      </c>
      <c r="E1941" s="172" t="s">
        <v>1053</v>
      </c>
    </row>
    <row r="1942" spans="1:5" x14ac:dyDescent="0.25">
      <c r="A1942" s="292"/>
      <c r="B1942" s="295"/>
      <c r="C1942" s="296"/>
      <c r="D1942" s="298"/>
      <c r="E1942" s="173" t="s">
        <v>1054</v>
      </c>
    </row>
    <row r="1943" spans="1:5" x14ac:dyDescent="0.25">
      <c r="A1943" s="299" t="s">
        <v>2022</v>
      </c>
      <c r="B1943" s="301" t="s">
        <v>2020</v>
      </c>
      <c r="C1943" s="302"/>
      <c r="D1943" s="305" t="s">
        <v>44</v>
      </c>
      <c r="E1943" s="170" t="s">
        <v>1053</v>
      </c>
    </row>
    <row r="1944" spans="1:5" x14ac:dyDescent="0.25">
      <c r="A1944" s="300"/>
      <c r="B1944" s="303"/>
      <c r="C1944" s="304"/>
      <c r="D1944" s="306"/>
      <c r="E1944" s="171" t="s">
        <v>1054</v>
      </c>
    </row>
    <row r="1945" spans="1:5" x14ac:dyDescent="0.25">
      <c r="A1945" s="291" t="s">
        <v>2023</v>
      </c>
      <c r="B1945" s="293" t="s">
        <v>2020</v>
      </c>
      <c r="C1945" s="294"/>
      <c r="D1945" s="297" t="s">
        <v>44</v>
      </c>
      <c r="E1945" s="172" t="s">
        <v>1053</v>
      </c>
    </row>
    <row r="1946" spans="1:5" x14ac:dyDescent="0.25">
      <c r="A1946" s="292"/>
      <c r="B1946" s="295"/>
      <c r="C1946" s="296"/>
      <c r="D1946" s="298"/>
      <c r="E1946" s="173" t="s">
        <v>1054</v>
      </c>
    </row>
    <row r="1947" spans="1:5" x14ac:dyDescent="0.25">
      <c r="A1947" s="299" t="s">
        <v>1830</v>
      </c>
      <c r="B1947" s="301"/>
      <c r="C1947" s="302"/>
      <c r="D1947" s="305" t="s">
        <v>44</v>
      </c>
      <c r="E1947" s="170" t="s">
        <v>1053</v>
      </c>
    </row>
    <row r="1948" spans="1:5" x14ac:dyDescent="0.25">
      <c r="A1948" s="300"/>
      <c r="B1948" s="303"/>
      <c r="C1948" s="304"/>
      <c r="D1948" s="306"/>
      <c r="E1948" s="171" t="s">
        <v>1054</v>
      </c>
    </row>
    <row r="1949" spans="1:5" x14ac:dyDescent="0.25">
      <c r="A1949" s="291" t="s">
        <v>1855</v>
      </c>
      <c r="B1949" s="293"/>
      <c r="C1949" s="294"/>
      <c r="D1949" s="297" t="s">
        <v>44</v>
      </c>
      <c r="E1949" s="172" t="s">
        <v>1053</v>
      </c>
    </row>
    <row r="1950" spans="1:5" x14ac:dyDescent="0.25">
      <c r="A1950" s="292"/>
      <c r="B1950" s="295"/>
      <c r="C1950" s="296"/>
      <c r="D1950" s="298"/>
      <c r="E1950" s="173" t="s">
        <v>1054</v>
      </c>
    </row>
    <row r="1951" spans="1:5" x14ac:dyDescent="0.25">
      <c r="A1951" s="299" t="s">
        <v>1863</v>
      </c>
      <c r="B1951" s="301"/>
      <c r="C1951" s="302"/>
      <c r="D1951" s="305" t="s">
        <v>44</v>
      </c>
      <c r="E1951" s="170" t="s">
        <v>1053</v>
      </c>
    </row>
    <row r="1952" spans="1:5" x14ac:dyDescent="0.25">
      <c r="A1952" s="300"/>
      <c r="B1952" s="303"/>
      <c r="C1952" s="304"/>
      <c r="D1952" s="306"/>
      <c r="E1952" s="171" t="s">
        <v>1054</v>
      </c>
    </row>
    <row r="1953" spans="1:5" x14ac:dyDescent="0.25">
      <c r="A1953" s="291" t="s">
        <v>1872</v>
      </c>
      <c r="B1953" s="293"/>
      <c r="C1953" s="294"/>
      <c r="D1953" s="297" t="s">
        <v>44</v>
      </c>
      <c r="E1953" s="172" t="s">
        <v>1053</v>
      </c>
    </row>
    <row r="1954" spans="1:5" x14ac:dyDescent="0.25">
      <c r="A1954" s="292"/>
      <c r="B1954" s="295"/>
      <c r="C1954" s="296"/>
      <c r="D1954" s="298"/>
      <c r="E1954" s="173" t="s">
        <v>1054</v>
      </c>
    </row>
    <row r="1955" spans="1:5" x14ac:dyDescent="0.25">
      <c r="A1955" s="299" t="s">
        <v>2024</v>
      </c>
      <c r="B1955" s="301"/>
      <c r="C1955" s="302"/>
      <c r="D1955" s="305" t="s">
        <v>44</v>
      </c>
      <c r="E1955" s="170" t="s">
        <v>1053</v>
      </c>
    </row>
    <row r="1956" spans="1:5" x14ac:dyDescent="0.25">
      <c r="A1956" s="300"/>
      <c r="B1956" s="303"/>
      <c r="C1956" s="304"/>
      <c r="D1956" s="306"/>
      <c r="E1956" s="171" t="s">
        <v>1054</v>
      </c>
    </row>
    <row r="1957" spans="1:5" x14ac:dyDescent="0.25">
      <c r="A1957" s="291" t="s">
        <v>1894</v>
      </c>
      <c r="B1957" s="293"/>
      <c r="C1957" s="294"/>
      <c r="D1957" s="297" t="s">
        <v>44</v>
      </c>
      <c r="E1957" s="172" t="s">
        <v>1053</v>
      </c>
    </row>
    <row r="1958" spans="1:5" x14ac:dyDescent="0.25">
      <c r="A1958" s="292"/>
      <c r="B1958" s="295"/>
      <c r="C1958" s="296"/>
      <c r="D1958" s="298"/>
      <c r="E1958" s="173" t="s">
        <v>1054</v>
      </c>
    </row>
    <row r="1959" spans="1:5" x14ac:dyDescent="0.25">
      <c r="A1959" s="299" t="s">
        <v>1902</v>
      </c>
      <c r="B1959" s="301"/>
      <c r="C1959" s="302"/>
      <c r="D1959" s="305" t="s">
        <v>44</v>
      </c>
      <c r="E1959" s="170" t="s">
        <v>1053</v>
      </c>
    </row>
    <row r="1960" spans="1:5" x14ac:dyDescent="0.25">
      <c r="A1960" s="300"/>
      <c r="B1960" s="303"/>
      <c r="C1960" s="304"/>
      <c r="D1960" s="306"/>
      <c r="E1960" s="171" t="s">
        <v>1054</v>
      </c>
    </row>
    <row r="1961" spans="1:5" x14ac:dyDescent="0.25">
      <c r="A1961" s="291" t="s">
        <v>1916</v>
      </c>
      <c r="B1961" s="293"/>
      <c r="C1961" s="294"/>
      <c r="D1961" s="297" t="s">
        <v>44</v>
      </c>
      <c r="E1961" s="172" t="s">
        <v>1053</v>
      </c>
    </row>
    <row r="1962" spans="1:5" x14ac:dyDescent="0.25">
      <c r="A1962" s="292"/>
      <c r="B1962" s="295"/>
      <c r="C1962" s="296"/>
      <c r="D1962" s="298"/>
      <c r="E1962" s="173" t="s">
        <v>1054</v>
      </c>
    </row>
    <row r="1963" spans="1:5" x14ac:dyDescent="0.25">
      <c r="A1963" s="299" t="s">
        <v>1922</v>
      </c>
      <c r="B1963" s="301"/>
      <c r="C1963" s="302"/>
      <c r="D1963" s="305" t="s">
        <v>44</v>
      </c>
      <c r="E1963" s="170" t="s">
        <v>1053</v>
      </c>
    </row>
    <row r="1964" spans="1:5" x14ac:dyDescent="0.25">
      <c r="A1964" s="300"/>
      <c r="B1964" s="303"/>
      <c r="C1964" s="304"/>
      <c r="D1964" s="306"/>
      <c r="E1964" s="171" t="s">
        <v>1054</v>
      </c>
    </row>
    <row r="1965" spans="1:5" x14ac:dyDescent="0.25">
      <c r="A1965" s="291" t="s">
        <v>1927</v>
      </c>
      <c r="B1965" s="293"/>
      <c r="C1965" s="294"/>
      <c r="D1965" s="297" t="s">
        <v>44</v>
      </c>
      <c r="E1965" s="172" t="s">
        <v>1053</v>
      </c>
    </row>
    <row r="1966" spans="1:5" x14ac:dyDescent="0.25">
      <c r="A1966" s="292"/>
      <c r="B1966" s="295"/>
      <c r="C1966" s="296"/>
      <c r="D1966" s="298"/>
      <c r="E1966" s="173" t="s">
        <v>1054</v>
      </c>
    </row>
    <row r="1967" spans="1:5" x14ac:dyDescent="0.25">
      <c r="A1967" s="299" t="s">
        <v>1937</v>
      </c>
      <c r="B1967" s="301"/>
      <c r="C1967" s="302"/>
      <c r="D1967" s="305" t="s">
        <v>44</v>
      </c>
      <c r="E1967" s="170" t="s">
        <v>1053</v>
      </c>
    </row>
    <row r="1968" spans="1:5" x14ac:dyDescent="0.25">
      <c r="A1968" s="300"/>
      <c r="B1968" s="303"/>
      <c r="C1968" s="304"/>
      <c r="D1968" s="306"/>
      <c r="E1968" s="171" t="s">
        <v>1054</v>
      </c>
    </row>
    <row r="1969" spans="1:5" x14ac:dyDescent="0.25">
      <c r="A1969" s="291" t="s">
        <v>1962</v>
      </c>
      <c r="B1969" s="293"/>
      <c r="C1969" s="294"/>
      <c r="D1969" s="297" t="s">
        <v>44</v>
      </c>
      <c r="E1969" s="172" t="s">
        <v>1053</v>
      </c>
    </row>
    <row r="1970" spans="1:5" x14ac:dyDescent="0.25">
      <c r="A1970" s="292"/>
      <c r="B1970" s="295"/>
      <c r="C1970" s="296"/>
      <c r="D1970" s="298"/>
      <c r="E1970" s="173" t="s">
        <v>1054</v>
      </c>
    </row>
    <row r="1971" spans="1:5" x14ac:dyDescent="0.25">
      <c r="A1971" s="299" t="s">
        <v>1980</v>
      </c>
      <c r="B1971" s="301"/>
      <c r="C1971" s="302"/>
      <c r="D1971" s="305" t="s">
        <v>44</v>
      </c>
      <c r="E1971" s="170" t="s">
        <v>1053</v>
      </c>
    </row>
    <row r="1972" spans="1:5" x14ac:dyDescent="0.25">
      <c r="A1972" s="300"/>
      <c r="B1972" s="303"/>
      <c r="C1972" s="304"/>
      <c r="D1972" s="306"/>
      <c r="E1972" s="171" t="s">
        <v>1054</v>
      </c>
    </row>
    <row r="1973" spans="1:5" x14ac:dyDescent="0.25">
      <c r="A1973" s="291" t="s">
        <v>1986</v>
      </c>
      <c r="B1973" s="293"/>
      <c r="C1973" s="294"/>
      <c r="D1973" s="297" t="s">
        <v>44</v>
      </c>
      <c r="E1973" s="172" t="s">
        <v>1053</v>
      </c>
    </row>
    <row r="1974" spans="1:5" x14ac:dyDescent="0.25">
      <c r="A1974" s="292"/>
      <c r="B1974" s="295"/>
      <c r="C1974" s="296"/>
      <c r="D1974" s="298"/>
      <c r="E1974" s="173" t="s">
        <v>1054</v>
      </c>
    </row>
    <row r="1975" spans="1:5" x14ac:dyDescent="0.25">
      <c r="A1975" s="299" t="s">
        <v>1999</v>
      </c>
      <c r="B1975" s="301"/>
      <c r="C1975" s="302"/>
      <c r="D1975" s="305" t="s">
        <v>44</v>
      </c>
      <c r="E1975" s="170" t="s">
        <v>1053</v>
      </c>
    </row>
    <row r="1976" spans="1:5" x14ac:dyDescent="0.25">
      <c r="A1976" s="300"/>
      <c r="B1976" s="303"/>
      <c r="C1976" s="304"/>
      <c r="D1976" s="306"/>
      <c r="E1976" s="171" t="s">
        <v>1054</v>
      </c>
    </row>
    <row r="1977" spans="1:5" x14ac:dyDescent="0.25">
      <c r="A1977" s="291" t="s">
        <v>2004</v>
      </c>
      <c r="B1977" s="293"/>
      <c r="C1977" s="294"/>
      <c r="D1977" s="297" t="s">
        <v>44</v>
      </c>
      <c r="E1977" s="172" t="s">
        <v>1053</v>
      </c>
    </row>
    <row r="1978" spans="1:5" x14ac:dyDescent="0.25">
      <c r="A1978" s="292"/>
      <c r="B1978" s="295"/>
      <c r="C1978" s="296"/>
      <c r="D1978" s="298"/>
      <c r="E1978" s="173" t="s">
        <v>1054</v>
      </c>
    </row>
    <row r="1979" spans="1:5" x14ac:dyDescent="0.25">
      <c r="A1979" s="299" t="s">
        <v>2008</v>
      </c>
      <c r="B1979" s="301"/>
      <c r="C1979" s="302"/>
      <c r="D1979" s="305" t="s">
        <v>44</v>
      </c>
      <c r="E1979" s="170" t="s">
        <v>1053</v>
      </c>
    </row>
    <row r="1980" spans="1:5" x14ac:dyDescent="0.25">
      <c r="A1980" s="300"/>
      <c r="B1980" s="303"/>
      <c r="C1980" s="304"/>
      <c r="D1980" s="306"/>
      <c r="E1980" s="171" t="s">
        <v>1054</v>
      </c>
    </row>
    <row r="1981" spans="1:5" x14ac:dyDescent="0.25">
      <c r="A1981" s="291" t="s">
        <v>2016</v>
      </c>
      <c r="B1981" s="293"/>
      <c r="C1981" s="294"/>
      <c r="D1981" s="297" t="s">
        <v>44</v>
      </c>
      <c r="E1981" s="172" t="s">
        <v>1053</v>
      </c>
    </row>
    <row r="1982" spans="1:5" x14ac:dyDescent="0.25">
      <c r="A1982" s="292"/>
      <c r="B1982" s="295"/>
      <c r="C1982" s="296"/>
      <c r="D1982" s="298"/>
      <c r="E1982" s="173" t="s">
        <v>1054</v>
      </c>
    </row>
    <row r="1983" spans="1:5" x14ac:dyDescent="0.25">
      <c r="A1983" s="299" t="s">
        <v>1946</v>
      </c>
      <c r="B1983" s="301"/>
      <c r="C1983" s="302"/>
      <c r="D1983" s="305" t="s">
        <v>44</v>
      </c>
      <c r="E1983" s="170" t="s">
        <v>1053</v>
      </c>
    </row>
    <row r="1984" spans="1:5" x14ac:dyDescent="0.25">
      <c r="A1984" s="300"/>
      <c r="B1984" s="303"/>
      <c r="C1984" s="304"/>
      <c r="D1984" s="306"/>
      <c r="E1984" s="171" t="s">
        <v>1054</v>
      </c>
    </row>
    <row r="1985" spans="1:5" x14ac:dyDescent="0.25">
      <c r="A1985" s="291" t="s">
        <v>2025</v>
      </c>
      <c r="B1985" s="293" t="s">
        <v>1830</v>
      </c>
      <c r="C1985" s="294"/>
      <c r="D1985" s="297" t="s">
        <v>44</v>
      </c>
      <c r="E1985" s="172" t="s">
        <v>1053</v>
      </c>
    </row>
    <row r="1986" spans="1:5" x14ac:dyDescent="0.25">
      <c r="A1986" s="292"/>
      <c r="B1986" s="295"/>
      <c r="C1986" s="296"/>
      <c r="D1986" s="298"/>
      <c r="E1986" s="173" t="s">
        <v>1054</v>
      </c>
    </row>
    <row r="1987" spans="1:5" x14ac:dyDescent="0.25">
      <c r="A1987" s="299" t="s">
        <v>2026</v>
      </c>
      <c r="B1987" s="301" t="s">
        <v>1830</v>
      </c>
      <c r="C1987" s="302"/>
      <c r="D1987" s="305" t="s">
        <v>44</v>
      </c>
      <c r="E1987" s="170" t="s">
        <v>1053</v>
      </c>
    </row>
    <row r="1988" spans="1:5" x14ac:dyDescent="0.25">
      <c r="A1988" s="300"/>
      <c r="B1988" s="303"/>
      <c r="C1988" s="304"/>
      <c r="D1988" s="306"/>
      <c r="E1988" s="171" t="s">
        <v>1054</v>
      </c>
    </row>
    <row r="1989" spans="1:5" x14ac:dyDescent="0.25">
      <c r="A1989" s="291" t="s">
        <v>2027</v>
      </c>
      <c r="B1989" s="293" t="s">
        <v>1830</v>
      </c>
      <c r="C1989" s="294"/>
      <c r="D1989" s="297" t="s">
        <v>44</v>
      </c>
      <c r="E1989" s="172" t="s">
        <v>1053</v>
      </c>
    </row>
    <row r="1990" spans="1:5" x14ac:dyDescent="0.25">
      <c r="A1990" s="292"/>
      <c r="B1990" s="295"/>
      <c r="C1990" s="296"/>
      <c r="D1990" s="298"/>
      <c r="E1990" s="173" t="s">
        <v>1054</v>
      </c>
    </row>
    <row r="1991" spans="1:5" x14ac:dyDescent="0.25">
      <c r="A1991" s="299" t="s">
        <v>2028</v>
      </c>
      <c r="B1991" s="301" t="s">
        <v>1855</v>
      </c>
      <c r="C1991" s="302"/>
      <c r="D1991" s="305" t="s">
        <v>44</v>
      </c>
      <c r="E1991" s="170" t="s">
        <v>1053</v>
      </c>
    </row>
    <row r="1992" spans="1:5" x14ac:dyDescent="0.25">
      <c r="A1992" s="300"/>
      <c r="B1992" s="303"/>
      <c r="C1992" s="304"/>
      <c r="D1992" s="306"/>
      <c r="E1992" s="171" t="s">
        <v>1054</v>
      </c>
    </row>
    <row r="1993" spans="1:5" x14ac:dyDescent="0.25">
      <c r="A1993" s="291" t="s">
        <v>2029</v>
      </c>
      <c r="B1993" s="293" t="s">
        <v>1855</v>
      </c>
      <c r="C1993" s="294"/>
      <c r="D1993" s="297" t="s">
        <v>44</v>
      </c>
      <c r="E1993" s="172" t="s">
        <v>1053</v>
      </c>
    </row>
    <row r="1994" spans="1:5" x14ac:dyDescent="0.25">
      <c r="A1994" s="292"/>
      <c r="B1994" s="295"/>
      <c r="C1994" s="296"/>
      <c r="D1994" s="298"/>
      <c r="E1994" s="173" t="s">
        <v>1054</v>
      </c>
    </row>
    <row r="1995" spans="1:5" x14ac:dyDescent="0.25">
      <c r="A1995" s="299" t="s">
        <v>1398</v>
      </c>
      <c r="B1995" s="301" t="s">
        <v>1863</v>
      </c>
      <c r="C1995" s="302"/>
      <c r="D1995" s="305" t="s">
        <v>44</v>
      </c>
      <c r="E1995" s="170" t="s">
        <v>1053</v>
      </c>
    </row>
    <row r="1996" spans="1:5" x14ac:dyDescent="0.25">
      <c r="A1996" s="300"/>
      <c r="B1996" s="303"/>
      <c r="C1996" s="304"/>
      <c r="D1996" s="306"/>
      <c r="E1996" s="171" t="s">
        <v>1054</v>
      </c>
    </row>
    <row r="1997" spans="1:5" x14ac:dyDescent="0.25">
      <c r="A1997" s="291" t="s">
        <v>2030</v>
      </c>
      <c r="B1997" s="293" t="s">
        <v>1863</v>
      </c>
      <c r="C1997" s="294"/>
      <c r="D1997" s="297" t="s">
        <v>44</v>
      </c>
      <c r="E1997" s="172" t="s">
        <v>1053</v>
      </c>
    </row>
    <row r="1998" spans="1:5" x14ac:dyDescent="0.25">
      <c r="A1998" s="292"/>
      <c r="B1998" s="295"/>
      <c r="C1998" s="296"/>
      <c r="D1998" s="298"/>
      <c r="E1998" s="173" t="s">
        <v>1054</v>
      </c>
    </row>
    <row r="1999" spans="1:5" x14ac:dyDescent="0.25">
      <c r="A1999" s="299" t="s">
        <v>2031</v>
      </c>
      <c r="B1999" s="301" t="s">
        <v>1863</v>
      </c>
      <c r="C1999" s="302"/>
      <c r="D1999" s="305" t="s">
        <v>44</v>
      </c>
      <c r="E1999" s="170" t="s">
        <v>1053</v>
      </c>
    </row>
    <row r="2000" spans="1:5" x14ac:dyDescent="0.25">
      <c r="A2000" s="300"/>
      <c r="B2000" s="303"/>
      <c r="C2000" s="304"/>
      <c r="D2000" s="306"/>
      <c r="E2000" s="171" t="s">
        <v>1054</v>
      </c>
    </row>
    <row r="2001" spans="1:5" x14ac:dyDescent="0.25">
      <c r="A2001" s="291" t="s">
        <v>2032</v>
      </c>
      <c r="B2001" s="293" t="s">
        <v>1894</v>
      </c>
      <c r="C2001" s="294"/>
      <c r="D2001" s="297" t="s">
        <v>44</v>
      </c>
      <c r="E2001" s="172" t="s">
        <v>1053</v>
      </c>
    </row>
    <row r="2002" spans="1:5" x14ac:dyDescent="0.25">
      <c r="A2002" s="292"/>
      <c r="B2002" s="295"/>
      <c r="C2002" s="296"/>
      <c r="D2002" s="298"/>
      <c r="E2002" s="173" t="s">
        <v>1054</v>
      </c>
    </row>
    <row r="2003" spans="1:5" x14ac:dyDescent="0.25">
      <c r="A2003" s="299" t="s">
        <v>2033</v>
      </c>
      <c r="B2003" s="301" t="s">
        <v>1902</v>
      </c>
      <c r="C2003" s="302"/>
      <c r="D2003" s="305" t="s">
        <v>44</v>
      </c>
      <c r="E2003" s="170" t="s">
        <v>1053</v>
      </c>
    </row>
    <row r="2004" spans="1:5" x14ac:dyDescent="0.25">
      <c r="A2004" s="300"/>
      <c r="B2004" s="303"/>
      <c r="C2004" s="304"/>
      <c r="D2004" s="306"/>
      <c r="E2004" s="171" t="s">
        <v>1054</v>
      </c>
    </row>
    <row r="2005" spans="1:5" x14ac:dyDescent="0.25">
      <c r="A2005" s="291" t="s">
        <v>2034</v>
      </c>
      <c r="B2005" s="293" t="s">
        <v>1916</v>
      </c>
      <c r="C2005" s="294"/>
      <c r="D2005" s="297" t="s">
        <v>44</v>
      </c>
      <c r="E2005" s="172" t="s">
        <v>1053</v>
      </c>
    </row>
    <row r="2006" spans="1:5" x14ac:dyDescent="0.25">
      <c r="A2006" s="292"/>
      <c r="B2006" s="295"/>
      <c r="C2006" s="296"/>
      <c r="D2006" s="298"/>
      <c r="E2006" s="173" t="s">
        <v>1054</v>
      </c>
    </row>
    <row r="2007" spans="1:5" x14ac:dyDescent="0.25">
      <c r="A2007" s="299" t="s">
        <v>2035</v>
      </c>
      <c r="B2007" s="301" t="s">
        <v>1927</v>
      </c>
      <c r="C2007" s="302"/>
      <c r="D2007" s="305" t="s">
        <v>44</v>
      </c>
      <c r="E2007" s="170" t="s">
        <v>1053</v>
      </c>
    </row>
    <row r="2008" spans="1:5" x14ac:dyDescent="0.25">
      <c r="A2008" s="300"/>
      <c r="B2008" s="303"/>
      <c r="C2008" s="304"/>
      <c r="D2008" s="306"/>
      <c r="E2008" s="171" t="s">
        <v>1054</v>
      </c>
    </row>
    <row r="2009" spans="1:5" x14ac:dyDescent="0.25">
      <c r="A2009" s="291" t="s">
        <v>2036</v>
      </c>
      <c r="B2009" s="293" t="s">
        <v>1927</v>
      </c>
      <c r="C2009" s="294"/>
      <c r="D2009" s="297" t="s">
        <v>44</v>
      </c>
      <c r="E2009" s="172" t="s">
        <v>1053</v>
      </c>
    </row>
    <row r="2010" spans="1:5" x14ac:dyDescent="0.25">
      <c r="A2010" s="292"/>
      <c r="B2010" s="295"/>
      <c r="C2010" s="296"/>
      <c r="D2010" s="298"/>
      <c r="E2010" s="173" t="s">
        <v>1054</v>
      </c>
    </row>
    <row r="2011" spans="1:5" x14ac:dyDescent="0.25">
      <c r="A2011" s="299" t="s">
        <v>2037</v>
      </c>
      <c r="B2011" s="301" t="s">
        <v>1937</v>
      </c>
      <c r="C2011" s="302"/>
      <c r="D2011" s="305" t="s">
        <v>44</v>
      </c>
      <c r="E2011" s="170" t="s">
        <v>1053</v>
      </c>
    </row>
    <row r="2012" spans="1:5" x14ac:dyDescent="0.25">
      <c r="A2012" s="300"/>
      <c r="B2012" s="303"/>
      <c r="C2012" s="304"/>
      <c r="D2012" s="306"/>
      <c r="E2012" s="171" t="s">
        <v>1054</v>
      </c>
    </row>
    <row r="2013" spans="1:5" x14ac:dyDescent="0.25">
      <c r="A2013" s="291" t="s">
        <v>2038</v>
      </c>
      <c r="B2013" s="293" t="s">
        <v>1937</v>
      </c>
      <c r="C2013" s="294"/>
      <c r="D2013" s="297" t="s">
        <v>44</v>
      </c>
      <c r="E2013" s="172" t="s">
        <v>1053</v>
      </c>
    </row>
    <row r="2014" spans="1:5" x14ac:dyDescent="0.25">
      <c r="A2014" s="292"/>
      <c r="B2014" s="295"/>
      <c r="C2014" s="296"/>
      <c r="D2014" s="298"/>
      <c r="E2014" s="173" t="s">
        <v>1054</v>
      </c>
    </row>
    <row r="2015" spans="1:5" x14ac:dyDescent="0.25">
      <c r="A2015" s="299" t="s">
        <v>2039</v>
      </c>
      <c r="B2015" s="301" t="s">
        <v>1980</v>
      </c>
      <c r="C2015" s="302"/>
      <c r="D2015" s="305" t="s">
        <v>44</v>
      </c>
      <c r="E2015" s="170" t="s">
        <v>1053</v>
      </c>
    </row>
    <row r="2016" spans="1:5" x14ac:dyDescent="0.25">
      <c r="A2016" s="300"/>
      <c r="B2016" s="303"/>
      <c r="C2016" s="304"/>
      <c r="D2016" s="306"/>
      <c r="E2016" s="171" t="s">
        <v>1054</v>
      </c>
    </row>
    <row r="2017" spans="1:5" x14ac:dyDescent="0.25">
      <c r="A2017" s="291" t="s">
        <v>2040</v>
      </c>
      <c r="B2017" s="293" t="s">
        <v>2008</v>
      </c>
      <c r="C2017" s="294"/>
      <c r="D2017" s="297" t="s">
        <v>44</v>
      </c>
      <c r="E2017" s="172" t="s">
        <v>1053</v>
      </c>
    </row>
    <row r="2018" spans="1:5" x14ac:dyDescent="0.25">
      <c r="A2018" s="292"/>
      <c r="B2018" s="295"/>
      <c r="C2018" s="296"/>
      <c r="D2018" s="298"/>
      <c r="E2018" s="173" t="s">
        <v>1054</v>
      </c>
    </row>
    <row r="2019" spans="1:5" x14ac:dyDescent="0.25">
      <c r="A2019" s="166" t="s">
        <v>2041</v>
      </c>
      <c r="B2019" s="282"/>
      <c r="C2019" s="283"/>
      <c r="D2019" s="157" t="s">
        <v>44</v>
      </c>
      <c r="E2019" s="167"/>
    </row>
    <row r="2020" spans="1:5" x14ac:dyDescent="0.25">
      <c r="A2020" s="291" t="s">
        <v>2042</v>
      </c>
      <c r="B2020" s="293" t="s">
        <v>1962</v>
      </c>
      <c r="C2020" s="294"/>
      <c r="D2020" s="297" t="s">
        <v>44</v>
      </c>
      <c r="E2020" s="172" t="s">
        <v>1053</v>
      </c>
    </row>
    <row r="2021" spans="1:5" x14ac:dyDescent="0.25">
      <c r="A2021" s="292"/>
      <c r="B2021" s="295"/>
      <c r="C2021" s="296"/>
      <c r="D2021" s="298"/>
      <c r="E2021" s="173" t="s">
        <v>1054</v>
      </c>
    </row>
    <row r="2022" spans="1:5" x14ac:dyDescent="0.25">
      <c r="A2022" s="299" t="s">
        <v>2043</v>
      </c>
      <c r="B2022" s="301" t="s">
        <v>1986</v>
      </c>
      <c r="C2022" s="302"/>
      <c r="D2022" s="305" t="s">
        <v>44</v>
      </c>
      <c r="E2022" s="170" t="s">
        <v>1053</v>
      </c>
    </row>
    <row r="2023" spans="1:5" x14ac:dyDescent="0.25">
      <c r="A2023" s="300"/>
      <c r="B2023" s="303"/>
      <c r="C2023" s="304"/>
      <c r="D2023" s="306"/>
      <c r="E2023" s="171" t="s">
        <v>1054</v>
      </c>
    </row>
    <row r="2024" spans="1:5" x14ac:dyDescent="0.25">
      <c r="A2024" s="291" t="s">
        <v>2044</v>
      </c>
      <c r="B2024" s="293" t="s">
        <v>2016</v>
      </c>
      <c r="C2024" s="294"/>
      <c r="D2024" s="297" t="s">
        <v>44</v>
      </c>
      <c r="E2024" s="172" t="s">
        <v>1053</v>
      </c>
    </row>
    <row r="2025" spans="1:5" x14ac:dyDescent="0.25">
      <c r="A2025" s="292"/>
      <c r="B2025" s="295"/>
      <c r="C2025" s="296"/>
      <c r="D2025" s="298"/>
      <c r="E2025" s="173" t="s">
        <v>1054</v>
      </c>
    </row>
    <row r="2026" spans="1:5" x14ac:dyDescent="0.25">
      <c r="A2026" s="299" t="s">
        <v>2045</v>
      </c>
      <c r="B2026" s="301" t="s">
        <v>2020</v>
      </c>
      <c r="C2026" s="302"/>
      <c r="D2026" s="305" t="s">
        <v>44</v>
      </c>
      <c r="E2026" s="170" t="s">
        <v>1053</v>
      </c>
    </row>
    <row r="2027" spans="1:5" x14ac:dyDescent="0.25">
      <c r="A2027" s="300"/>
      <c r="B2027" s="303"/>
      <c r="C2027" s="304"/>
      <c r="D2027" s="306"/>
      <c r="E2027" s="171" t="s">
        <v>1054</v>
      </c>
    </row>
    <row r="2028" spans="1:5" x14ac:dyDescent="0.25">
      <c r="A2028" s="291" t="s">
        <v>2046</v>
      </c>
      <c r="B2028" s="293" t="s">
        <v>1962</v>
      </c>
      <c r="C2028" s="294"/>
      <c r="D2028" s="297" t="s">
        <v>44</v>
      </c>
      <c r="E2028" s="172" t="s">
        <v>1053</v>
      </c>
    </row>
    <row r="2029" spans="1:5" x14ac:dyDescent="0.25">
      <c r="A2029" s="292"/>
      <c r="B2029" s="295"/>
      <c r="C2029" s="296"/>
      <c r="D2029" s="298"/>
      <c r="E2029" s="173" t="s">
        <v>1054</v>
      </c>
    </row>
    <row r="2030" spans="1:5" x14ac:dyDescent="0.25">
      <c r="A2030" s="299" t="s">
        <v>2047</v>
      </c>
      <c r="B2030" s="301" t="s">
        <v>1855</v>
      </c>
      <c r="C2030" s="302"/>
      <c r="D2030" s="305" t="s">
        <v>44</v>
      </c>
      <c r="E2030" s="170" t="s">
        <v>1053</v>
      </c>
    </row>
    <row r="2031" spans="1:5" x14ac:dyDescent="0.25">
      <c r="A2031" s="300"/>
      <c r="B2031" s="303"/>
      <c r="C2031" s="304"/>
      <c r="D2031" s="306"/>
      <c r="E2031" s="171" t="s">
        <v>1054</v>
      </c>
    </row>
    <row r="2032" spans="1:5" x14ac:dyDescent="0.25">
      <c r="A2032" s="291" t="s">
        <v>2048</v>
      </c>
      <c r="B2032" s="293" t="s">
        <v>1872</v>
      </c>
      <c r="C2032" s="294"/>
      <c r="D2032" s="297" t="s">
        <v>44</v>
      </c>
      <c r="E2032" s="172" t="s">
        <v>1053</v>
      </c>
    </row>
    <row r="2033" spans="1:5" x14ac:dyDescent="0.25">
      <c r="A2033" s="292"/>
      <c r="B2033" s="295"/>
      <c r="C2033" s="296"/>
      <c r="D2033" s="298"/>
      <c r="E2033" s="173" t="s">
        <v>1054</v>
      </c>
    </row>
    <row r="2034" spans="1:5" x14ac:dyDescent="0.25">
      <c r="A2034" s="299" t="s">
        <v>2049</v>
      </c>
      <c r="B2034" s="301" t="s">
        <v>1927</v>
      </c>
      <c r="C2034" s="302"/>
      <c r="D2034" s="305" t="s">
        <v>44</v>
      </c>
      <c r="E2034" s="170" t="s">
        <v>1053</v>
      </c>
    </row>
    <row r="2035" spans="1:5" x14ac:dyDescent="0.25">
      <c r="A2035" s="300"/>
      <c r="B2035" s="303"/>
      <c r="C2035" s="304"/>
      <c r="D2035" s="306"/>
      <c r="E2035" s="171" t="s">
        <v>1054</v>
      </c>
    </row>
    <row r="2036" spans="1:5" x14ac:dyDescent="0.25">
      <c r="A2036" s="291" t="s">
        <v>2050</v>
      </c>
      <c r="B2036" s="293" t="s">
        <v>1962</v>
      </c>
      <c r="C2036" s="294"/>
      <c r="D2036" s="297" t="s">
        <v>44</v>
      </c>
      <c r="E2036" s="172" t="s">
        <v>1053</v>
      </c>
    </row>
    <row r="2037" spans="1:5" x14ac:dyDescent="0.25">
      <c r="A2037" s="292"/>
      <c r="B2037" s="295"/>
      <c r="C2037" s="296"/>
      <c r="D2037" s="298"/>
      <c r="E2037" s="173" t="s">
        <v>1054</v>
      </c>
    </row>
    <row r="2038" spans="1:5" x14ac:dyDescent="0.25">
      <c r="A2038" s="299" t="s">
        <v>1478</v>
      </c>
      <c r="B2038" s="301" t="s">
        <v>1980</v>
      </c>
      <c r="C2038" s="302"/>
      <c r="D2038" s="305" t="s">
        <v>44</v>
      </c>
      <c r="E2038" s="170" t="s">
        <v>1053</v>
      </c>
    </row>
    <row r="2039" spans="1:5" x14ac:dyDescent="0.25">
      <c r="A2039" s="300"/>
      <c r="B2039" s="303"/>
      <c r="C2039" s="304"/>
      <c r="D2039" s="306"/>
      <c r="E2039" s="171" t="s">
        <v>1054</v>
      </c>
    </row>
    <row r="2040" spans="1:5" x14ac:dyDescent="0.25">
      <c r="A2040" s="291" t="s">
        <v>2051</v>
      </c>
      <c r="B2040" s="293" t="s">
        <v>1986</v>
      </c>
      <c r="C2040" s="294"/>
      <c r="D2040" s="297" t="s">
        <v>44</v>
      </c>
      <c r="E2040" s="172" t="s">
        <v>1053</v>
      </c>
    </row>
    <row r="2041" spans="1:5" x14ac:dyDescent="0.25">
      <c r="A2041" s="292"/>
      <c r="B2041" s="295"/>
      <c r="C2041" s="296"/>
      <c r="D2041" s="298"/>
      <c r="E2041" s="173" t="s">
        <v>1054</v>
      </c>
    </row>
    <row r="2042" spans="1:5" x14ac:dyDescent="0.25">
      <c r="A2042" s="299" t="s">
        <v>2052</v>
      </c>
      <c r="B2042" s="301" t="s">
        <v>2008</v>
      </c>
      <c r="C2042" s="302"/>
      <c r="D2042" s="305" t="s">
        <v>44</v>
      </c>
      <c r="E2042" s="170" t="s">
        <v>1053</v>
      </c>
    </row>
    <row r="2043" spans="1:5" x14ac:dyDescent="0.25">
      <c r="A2043" s="300"/>
      <c r="B2043" s="303"/>
      <c r="C2043" s="304"/>
      <c r="D2043" s="306"/>
      <c r="E2043" s="171" t="s">
        <v>1054</v>
      </c>
    </row>
    <row r="2044" spans="1:5" x14ac:dyDescent="0.25">
      <c r="A2044" s="291" t="s">
        <v>2053</v>
      </c>
      <c r="B2044" s="293" t="s">
        <v>1830</v>
      </c>
      <c r="C2044" s="294"/>
      <c r="D2044" s="297" t="s">
        <v>44</v>
      </c>
      <c r="E2044" s="172" t="s">
        <v>1053</v>
      </c>
    </row>
    <row r="2045" spans="1:5" x14ac:dyDescent="0.25">
      <c r="A2045" s="292"/>
      <c r="B2045" s="295"/>
      <c r="C2045" s="296"/>
      <c r="D2045" s="298"/>
      <c r="E2045" s="173" t="s">
        <v>1054</v>
      </c>
    </row>
    <row r="2046" spans="1:5" x14ac:dyDescent="0.25">
      <c r="A2046" s="299" t="s">
        <v>2054</v>
      </c>
      <c r="B2046" s="301" t="s">
        <v>1855</v>
      </c>
      <c r="C2046" s="302"/>
      <c r="D2046" s="305" t="s">
        <v>44</v>
      </c>
      <c r="E2046" s="170" t="s">
        <v>1053</v>
      </c>
    </row>
    <row r="2047" spans="1:5" x14ac:dyDescent="0.25">
      <c r="A2047" s="300"/>
      <c r="B2047" s="303"/>
      <c r="C2047" s="304"/>
      <c r="D2047" s="306"/>
      <c r="E2047" s="171" t="s">
        <v>1054</v>
      </c>
    </row>
    <row r="2048" spans="1:5" x14ac:dyDescent="0.25">
      <c r="A2048" s="291" t="s">
        <v>2020</v>
      </c>
      <c r="B2048" s="293"/>
      <c r="C2048" s="294"/>
      <c r="D2048" s="297" t="s">
        <v>44</v>
      </c>
      <c r="E2048" s="172" t="s">
        <v>1053</v>
      </c>
    </row>
    <row r="2049" spans="1:5" x14ac:dyDescent="0.25">
      <c r="A2049" s="292"/>
      <c r="B2049" s="295"/>
      <c r="C2049" s="296"/>
      <c r="D2049" s="298"/>
      <c r="E2049" s="173" t="s">
        <v>1054</v>
      </c>
    </row>
    <row r="2050" spans="1:5" x14ac:dyDescent="0.25">
      <c r="A2050" s="299" t="s">
        <v>1878</v>
      </c>
      <c r="B2050" s="301"/>
      <c r="C2050" s="302"/>
      <c r="D2050" s="305" t="s">
        <v>44</v>
      </c>
      <c r="E2050" s="170" t="s">
        <v>1053</v>
      </c>
    </row>
    <row r="2051" spans="1:5" ht="14.4" thickBot="1" x14ac:dyDescent="0.3">
      <c r="A2051" s="307"/>
      <c r="B2051" s="308"/>
      <c r="C2051" s="309"/>
      <c r="D2051" s="310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Q11" sqref="Q11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มีนาคม 2568  ปีงบประมาณ พ.ศ.2568 (ข้อมูล ณ วันที่ 26 เมษายน 2568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50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35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40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35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25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46.875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50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47.5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47.5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642" activePane="bottomRight" state="frozen"/>
      <selection activeCell="B12" sqref="B12"/>
      <selection pane="topRight" activeCell="B12" sqref="B12"/>
      <selection pane="bottomLeft" activeCell="B12" sqref="B12"/>
      <selection pane="bottomRight" activeCell="Q565" sqref="Q565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hidden="1" customWidth="1"/>
    <col min="9" max="9" width="8.3984375" style="188" hidden="1" customWidth="1"/>
    <col min="10" max="10" width="17.19921875" style="78" customWidth="1"/>
    <col min="11" max="11" width="16.796875" style="77" customWidth="1"/>
    <col min="12" max="12" width="16.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8" t="s">
        <v>480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90" t="s">
        <v>481</v>
      </c>
    </row>
    <row r="2" spans="1:18" ht="24" customHeight="1" x14ac:dyDescent="0.7">
      <c r="A2" s="339" t="str">
        <f>'1.สรุปรายงานการส่งงบ '!A3:H3</f>
        <v xml:space="preserve">สำหรับเดือน มีนาคม 2568  ปีงบประมาณ พ.ศ.2568 (ข้อมูล ณ วันที่ 26 เมษายน 2568  เวลา 09.30 น.)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73"/>
      <c r="N2" s="74"/>
      <c r="O2" s="74"/>
      <c r="P2" s="74"/>
    </row>
    <row r="3" spans="1:18" s="191" customFormat="1" ht="36.75" customHeight="1" x14ac:dyDescent="0.25">
      <c r="A3" s="331" t="s">
        <v>45</v>
      </c>
      <c r="B3" s="331" t="s">
        <v>124</v>
      </c>
      <c r="C3" s="331" t="s">
        <v>125</v>
      </c>
      <c r="D3" s="331" t="s">
        <v>126</v>
      </c>
      <c r="E3" s="331" t="s">
        <v>56</v>
      </c>
      <c r="F3" s="331" t="s">
        <v>127</v>
      </c>
      <c r="G3" s="331" t="s">
        <v>128</v>
      </c>
      <c r="H3" s="333" t="s">
        <v>129</v>
      </c>
      <c r="I3" s="331" t="s">
        <v>130</v>
      </c>
      <c r="J3" s="328" t="s">
        <v>131</v>
      </c>
      <c r="K3" s="329" t="s">
        <v>132</v>
      </c>
      <c r="L3" s="319" t="s">
        <v>476</v>
      </c>
      <c r="M3" s="319" t="s">
        <v>4</v>
      </c>
      <c r="N3" s="316" t="s">
        <v>133</v>
      </c>
      <c r="O3" s="317"/>
      <c r="P3" s="318"/>
      <c r="Q3" s="321" t="s">
        <v>5</v>
      </c>
      <c r="R3" s="315" t="s">
        <v>479</v>
      </c>
    </row>
    <row r="4" spans="1:18" s="191" customFormat="1" ht="55.8" customHeight="1" x14ac:dyDescent="0.25">
      <c r="A4" s="332"/>
      <c r="B4" s="332"/>
      <c r="C4" s="332"/>
      <c r="D4" s="332"/>
      <c r="E4" s="332"/>
      <c r="F4" s="332"/>
      <c r="G4" s="332"/>
      <c r="H4" s="334"/>
      <c r="I4" s="332"/>
      <c r="J4" s="328"/>
      <c r="K4" s="330"/>
      <c r="L4" s="320"/>
      <c r="M4" s="320"/>
      <c r="N4" s="75" t="s">
        <v>134</v>
      </c>
      <c r="O4" s="75" t="s">
        <v>135</v>
      </c>
      <c r="P4" s="75" t="s">
        <v>47</v>
      </c>
      <c r="Q4" s="321"/>
      <c r="R4" s="315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452439.83</v>
      </c>
      <c r="K6" s="210">
        <f>บึงกาฬ!AM10</f>
        <v>759848.89</v>
      </c>
      <c r="L6" s="211">
        <f>บึงกาฬ!AN10</f>
        <v>3365919.78</v>
      </c>
      <c r="M6" s="211">
        <f>บึงกาฬ!AO10</f>
        <v>3642895.7</v>
      </c>
      <c r="N6" s="3"/>
      <c r="O6" s="3"/>
      <c r="P6" s="3"/>
      <c r="Q6" s="77">
        <f>L6-M6</f>
        <v>-276975.92000000039</v>
      </c>
      <c r="R6" s="78">
        <f>L6/H6</f>
        <v>411.23027244960292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113329.89</v>
      </c>
      <c r="K7" s="210">
        <f>บึงกาฬ!AM11</f>
        <v>304744.78999999998</v>
      </c>
      <c r="L7" s="211">
        <f>บึงกาฬ!AN11</f>
        <v>1570178.48</v>
      </c>
      <c r="M7" s="211">
        <f>บึงกาฬ!AO11</f>
        <v>1770762.09</v>
      </c>
      <c r="N7" s="3"/>
      <c r="O7" s="3"/>
      <c r="P7" s="3"/>
      <c r="Q7" s="77">
        <f t="shared" ref="Q7:Q70" si="0">L7-M7</f>
        <v>-200583.6100000001</v>
      </c>
      <c r="R7" s="78">
        <f t="shared" ref="R7:R70" si="1">L7/H7</f>
        <v>362.46040627885503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1076897.6100000001</v>
      </c>
      <c r="K8" s="210">
        <f>บึงกาฬ!AM12</f>
        <v>704565.34</v>
      </c>
      <c r="L8" s="211">
        <f>บึงกาฬ!AN12</f>
        <v>1645314.18</v>
      </c>
      <c r="M8" s="211">
        <f>บึงกาฬ!AO12</f>
        <v>2063732.4</v>
      </c>
      <c r="N8" s="3"/>
      <c r="O8" s="3"/>
      <c r="P8" s="3"/>
      <c r="Q8" s="77">
        <f t="shared" si="0"/>
        <v>-418418.22</v>
      </c>
      <c r="R8" s="78">
        <f t="shared" si="1"/>
        <v>550.82496819551386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1190147.8700000001</v>
      </c>
      <c r="K9" s="210">
        <f>บึงกาฬ!AM13</f>
        <v>1263798.7400000002</v>
      </c>
      <c r="L9" s="211">
        <f>บึงกาฬ!AN13</f>
        <v>1832472.7999999998</v>
      </c>
      <c r="M9" s="211">
        <f>บึงกาฬ!AO13</f>
        <v>1678657.99</v>
      </c>
      <c r="N9" s="3"/>
      <c r="O9" s="3"/>
      <c r="P9" s="3"/>
      <c r="Q9" s="77">
        <f t="shared" si="0"/>
        <v>153814.80999999982</v>
      </c>
      <c r="R9" s="78">
        <f t="shared" si="1"/>
        <v>807.61251652710439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1534418.83</v>
      </c>
      <c r="K10" s="210">
        <f>บึงกาฬ!AM14</f>
        <v>1631837.75</v>
      </c>
      <c r="L10" s="211">
        <f>บึงกาฬ!AN14</f>
        <v>2759265.17</v>
      </c>
      <c r="M10" s="211">
        <f>บึงกาฬ!AO14</f>
        <v>2354632.3000000003</v>
      </c>
      <c r="N10" s="3"/>
      <c r="O10" s="3"/>
      <c r="P10" s="3"/>
      <c r="Q10" s="77">
        <f t="shared" si="0"/>
        <v>404632.86999999965</v>
      </c>
      <c r="R10" s="78">
        <f t="shared" si="1"/>
        <v>403.63738589818604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116040.18</v>
      </c>
      <c r="K11" s="210">
        <f>บึงกาฬ!AM15</f>
        <v>511703.77999999997</v>
      </c>
      <c r="L11" s="211">
        <f>บึงกาฬ!AN15</f>
        <v>1893872.58</v>
      </c>
      <c r="M11" s="211">
        <f>บึงกาฬ!AO15</f>
        <v>2088331.1099999999</v>
      </c>
      <c r="N11" s="3"/>
      <c r="O11" s="3"/>
      <c r="P11" s="3"/>
      <c r="Q11" s="77">
        <f t="shared" si="0"/>
        <v>-194458.5299999998</v>
      </c>
      <c r="R11" s="78">
        <f t="shared" si="1"/>
        <v>351.89011148272022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14258.33</v>
      </c>
      <c r="K12" s="210">
        <f>บึงกาฬ!AM16</f>
        <v>361896.85</v>
      </c>
      <c r="L12" s="211">
        <f>บึงกาฬ!AN16</f>
        <v>1698470.62</v>
      </c>
      <c r="M12" s="211">
        <f>บึงกาฬ!AO16</f>
        <v>1801119.04</v>
      </c>
      <c r="N12" s="3"/>
      <c r="O12" s="3"/>
      <c r="P12" s="3"/>
      <c r="Q12" s="77">
        <f t="shared" si="0"/>
        <v>-102648.41999999993</v>
      </c>
      <c r="R12" s="78">
        <f t="shared" si="1"/>
        <v>305.42539471318111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122878.87</v>
      </c>
      <c r="K13" s="210">
        <f>บึงกาฬ!AM17</f>
        <v>299689.15000000002</v>
      </c>
      <c r="L13" s="211">
        <f>บึงกาฬ!AN17</f>
        <v>1729332.26</v>
      </c>
      <c r="M13" s="211">
        <f>บึงกาฬ!AO17</f>
        <v>1596528.91</v>
      </c>
      <c r="N13" s="3"/>
      <c r="O13" s="3"/>
      <c r="P13" s="3"/>
      <c r="Q13" s="77">
        <f t="shared" si="0"/>
        <v>132803.35000000009</v>
      </c>
      <c r="R13" s="78">
        <f t="shared" si="1"/>
        <v>434.94272132796783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231271.46</v>
      </c>
      <c r="K14" s="210">
        <f>บึงกาฬ!AM18</f>
        <v>318037.78999999998</v>
      </c>
      <c r="L14" s="211">
        <f>บึงกาฬ!AN18</f>
        <v>1171820.29</v>
      </c>
      <c r="M14" s="211">
        <f>บึงกาฬ!AO18</f>
        <v>1413208.95</v>
      </c>
      <c r="N14" s="3"/>
      <c r="O14" s="3"/>
      <c r="P14" s="3"/>
      <c r="Q14" s="77">
        <f t="shared" si="0"/>
        <v>-241388.65999999992</v>
      </c>
      <c r="R14" s="78">
        <f t="shared" si="1"/>
        <v>440.368391582112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180719.97</v>
      </c>
      <c r="K15" s="210">
        <f>บึงกาฬ!AM19</f>
        <v>256328.78</v>
      </c>
      <c r="L15" s="211">
        <f>บึงกาฬ!AN19</f>
        <v>2858569.65</v>
      </c>
      <c r="M15" s="211">
        <f>บึงกาฬ!AO19</f>
        <v>2447336.12</v>
      </c>
      <c r="N15" s="3"/>
      <c r="O15" s="3"/>
      <c r="P15" s="3"/>
      <c r="Q15" s="77">
        <f t="shared" si="0"/>
        <v>411233.5299999998</v>
      </c>
      <c r="R15" s="78">
        <f t="shared" si="1"/>
        <v>692.81862578768778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52755.37</v>
      </c>
      <c r="K16" s="210">
        <f>บึงกาฬ!AM20</f>
        <v>-362957.20999999996</v>
      </c>
      <c r="L16" s="211">
        <f>บึงกาฬ!AN20</f>
        <v>2602766.06</v>
      </c>
      <c r="M16" s="211">
        <f>บึงกาฬ!AO20</f>
        <v>2981095.25</v>
      </c>
      <c r="N16" s="3"/>
      <c r="O16" s="3"/>
      <c r="P16" s="3"/>
      <c r="Q16" s="77">
        <f t="shared" si="0"/>
        <v>-378329.18999999994</v>
      </c>
      <c r="R16" s="78">
        <f t="shared" si="1"/>
        <v>367.88212862190812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64711.67</v>
      </c>
      <c r="K17" s="210">
        <f>บึงกาฬ!AM21</f>
        <v>100760.15</v>
      </c>
      <c r="L17" s="211">
        <f>บึงกาฬ!AN21</f>
        <v>1134333.23</v>
      </c>
      <c r="M17" s="211">
        <f>บึงกาฬ!AO21</f>
        <v>1490987.6400000001</v>
      </c>
      <c r="N17" s="3"/>
      <c r="O17" s="3"/>
      <c r="P17" s="3"/>
      <c r="Q17" s="77">
        <f t="shared" si="0"/>
        <v>-356654.41000000015</v>
      </c>
      <c r="R17" s="78">
        <f t="shared" si="1"/>
        <v>270.40124672228842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191468.7</v>
      </c>
      <c r="K18" s="210">
        <f>บึงกาฬ!AM22</f>
        <v>173155.87000000005</v>
      </c>
      <c r="L18" s="211">
        <f>บึงกาฬ!AN22</f>
        <v>1655952.01</v>
      </c>
      <c r="M18" s="211">
        <f>บึงกาฬ!AO22</f>
        <v>2350338.3400000003</v>
      </c>
      <c r="N18" s="3"/>
      <c r="O18" s="3"/>
      <c r="P18" s="3"/>
      <c r="Q18" s="77">
        <f t="shared" si="0"/>
        <v>-694386.33000000031</v>
      </c>
      <c r="R18" s="78">
        <f t="shared" si="1"/>
        <v>417.8531440827656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448324.16</v>
      </c>
      <c r="K19" s="210">
        <f>บึงกาฬ!AM23</f>
        <v>669661.96</v>
      </c>
      <c r="L19" s="211">
        <f>บึงกาฬ!AN23</f>
        <v>1462784.8600000003</v>
      </c>
      <c r="M19" s="211">
        <f>บึงกาฬ!AO23</f>
        <v>1340410.67</v>
      </c>
      <c r="N19" s="3"/>
      <c r="O19" s="3"/>
      <c r="P19" s="3"/>
      <c r="Q19" s="77">
        <f t="shared" si="0"/>
        <v>122374.19000000041</v>
      </c>
      <c r="R19" s="78">
        <f t="shared" si="1"/>
        <v>1236.5045308537619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5789662.7400000002</v>
      </c>
      <c r="K20" s="215">
        <f>SUM(K5:K19)</f>
        <v>6993072.6300000008</v>
      </c>
      <c r="L20" s="215">
        <f>SUM(L5:L19)</f>
        <v>27381051.969999999</v>
      </c>
      <c r="M20" s="215">
        <f>SUM(M5:M19)</f>
        <v>29020036.509999998</v>
      </c>
      <c r="N20" s="213">
        <v>14</v>
      </c>
      <c r="O20" s="213">
        <v>14</v>
      </c>
      <c r="P20" s="213">
        <f>N20-O20</f>
        <v>0</v>
      </c>
      <c r="Q20" s="77">
        <f t="shared" si="0"/>
        <v>-1638984.5399999991</v>
      </c>
      <c r="R20" s="78">
        <f>L20/H20</f>
        <v>436.48358817809373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1170428.1499999999</v>
      </c>
      <c r="K22" s="210">
        <f>บึงกาฬ!AM24</f>
        <v>1207116.9099999999</v>
      </c>
      <c r="L22" s="211">
        <f>บึงกาฬ!AN24</f>
        <v>3869509.3400000003</v>
      </c>
      <c r="M22" s="211">
        <f>บึงกาฬ!AO24</f>
        <v>3043659.55</v>
      </c>
      <c r="N22" s="3"/>
      <c r="O22" s="3"/>
      <c r="P22" s="3"/>
      <c r="Q22" s="77">
        <f t="shared" si="0"/>
        <v>825849.7900000005</v>
      </c>
      <c r="R22" s="78">
        <f t="shared" si="1"/>
        <v>627.75946463335504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650881.14</v>
      </c>
      <c r="K23" s="210">
        <f>บึงกาฬ!AM25</f>
        <v>707144.53</v>
      </c>
      <c r="L23" s="211">
        <f>บึงกาฬ!AN25</f>
        <v>1825040.1800000002</v>
      </c>
      <c r="M23" s="211">
        <f>บึงกาฬ!AO25</f>
        <v>2248870.79</v>
      </c>
      <c r="N23" s="3"/>
      <c r="O23" s="3"/>
      <c r="P23" s="3"/>
      <c r="Q23" s="77">
        <f t="shared" si="0"/>
        <v>-423830.60999999987</v>
      </c>
      <c r="R23" s="78">
        <f t="shared" si="1"/>
        <v>420.80705095688268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520378.51</v>
      </c>
      <c r="K24" s="210">
        <f>บึงกาฬ!AM26</f>
        <v>599873.87</v>
      </c>
      <c r="L24" s="211">
        <f>บึงกาฬ!AN26</f>
        <v>1874011.23</v>
      </c>
      <c r="M24" s="211">
        <f>บึงกาฬ!AO26</f>
        <v>1458860.5799999998</v>
      </c>
      <c r="N24" s="3"/>
      <c r="O24" s="3"/>
      <c r="P24" s="3"/>
      <c r="Q24" s="77">
        <f t="shared" si="0"/>
        <v>415150.65000000014</v>
      </c>
      <c r="R24" s="78">
        <f t="shared" si="1"/>
        <v>507.17489309878215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705788.69</v>
      </c>
      <c r="K25" s="210">
        <f>บึงกาฬ!AM27</f>
        <v>192561.47999999998</v>
      </c>
      <c r="L25" s="211">
        <f>บึงกาฬ!AN27</f>
        <v>2052974.8199999998</v>
      </c>
      <c r="M25" s="211">
        <f>บึงกาฬ!AO27</f>
        <v>2102080.04</v>
      </c>
      <c r="N25" s="3"/>
      <c r="O25" s="3"/>
      <c r="P25" s="3"/>
      <c r="Q25" s="77">
        <f t="shared" si="0"/>
        <v>-49105.220000000205</v>
      </c>
      <c r="R25" s="78">
        <f t="shared" si="1"/>
        <v>479.55496846531179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1049503.56</v>
      </c>
      <c r="K26" s="210">
        <f>บึงกาฬ!AM28</f>
        <v>1091045.57</v>
      </c>
      <c r="L26" s="211">
        <f>บึงกาฬ!AN28</f>
        <v>2718448.56</v>
      </c>
      <c r="M26" s="211">
        <f>บึงกาฬ!AO28</f>
        <v>2030403.7</v>
      </c>
      <c r="N26" s="3"/>
      <c r="O26" s="3"/>
      <c r="P26" s="3"/>
      <c r="Q26" s="77">
        <f t="shared" si="0"/>
        <v>688044.8600000001</v>
      </c>
      <c r="R26" s="78">
        <f t="shared" si="1"/>
        <v>1016.2424523364487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558061.44999999995</v>
      </c>
      <c r="K27" s="210">
        <f>บึงกาฬ!AM29</f>
        <v>842464.22</v>
      </c>
      <c r="L27" s="211">
        <f>บึงกาฬ!AN29</f>
        <v>2659588.2600000002</v>
      </c>
      <c r="M27" s="211">
        <f>บึงกาฬ!AO29</f>
        <v>2022216.13</v>
      </c>
      <c r="N27" s="3"/>
      <c r="O27" s="3"/>
      <c r="P27" s="3"/>
      <c r="Q27" s="77">
        <f t="shared" si="0"/>
        <v>637372.13000000035</v>
      </c>
      <c r="R27" s="78">
        <f t="shared" si="1"/>
        <v>831.64110694183876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1324250.8600000001</v>
      </c>
      <c r="K28" s="210">
        <f>บึงกาฬ!AM30</f>
        <v>1354470.26</v>
      </c>
      <c r="L28" s="211">
        <f>บึงกาฬ!AN30</f>
        <v>1848732.17</v>
      </c>
      <c r="M28" s="211">
        <f>บึงกาฬ!AO30</f>
        <v>1167575.8299999998</v>
      </c>
      <c r="N28" s="3"/>
      <c r="O28" s="3"/>
      <c r="P28" s="3"/>
      <c r="Q28" s="77">
        <f t="shared" si="0"/>
        <v>681156.34000000008</v>
      </c>
      <c r="R28" s="78">
        <f t="shared" si="1"/>
        <v>997.69679978413376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696027.61</v>
      </c>
      <c r="K29" s="210">
        <f>บึงกาฬ!AM31</f>
        <v>699389.65</v>
      </c>
      <c r="L29" s="211">
        <f>บึงกาฬ!AN31</f>
        <v>2019960.1300000001</v>
      </c>
      <c r="M29" s="211">
        <f>บึงกาฬ!AO31</f>
        <v>1375087.8</v>
      </c>
      <c r="N29" s="3"/>
      <c r="O29" s="3"/>
      <c r="P29" s="3"/>
      <c r="Q29" s="77">
        <f t="shared" si="0"/>
        <v>644872.33000000007</v>
      </c>
      <c r="R29" s="78">
        <f t="shared" si="1"/>
        <v>712.00568558336272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544105.80000000005</v>
      </c>
      <c r="K30" s="210">
        <f>บึงกาฬ!AM32</f>
        <v>438509.80000000005</v>
      </c>
      <c r="L30" s="211">
        <f>บึงกาฬ!AN32</f>
        <v>1808687.8899999997</v>
      </c>
      <c r="M30" s="211">
        <f>บึงกาฬ!AO32</f>
        <v>1965658.2799999998</v>
      </c>
      <c r="N30" s="3"/>
      <c r="O30" s="3"/>
      <c r="P30" s="3"/>
      <c r="Q30" s="77">
        <f t="shared" si="0"/>
        <v>-156970.39000000013</v>
      </c>
      <c r="R30" s="78">
        <f t="shared" si="1"/>
        <v>260.28031227514748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217766.6</v>
      </c>
      <c r="K31" s="210">
        <f>บึงกาฬ!AM33</f>
        <v>237428.46000000002</v>
      </c>
      <c r="L31" s="211">
        <f>บึงกาฬ!AN33</f>
        <v>1515825.77</v>
      </c>
      <c r="M31" s="211">
        <f>บึงกาฬ!AO33</f>
        <v>1430700.1600000001</v>
      </c>
      <c r="N31" s="3"/>
      <c r="O31" s="3"/>
      <c r="P31" s="3"/>
      <c r="Q31" s="77">
        <f t="shared" si="0"/>
        <v>85125.60999999987</v>
      </c>
      <c r="R31" s="78">
        <f t="shared" si="1"/>
        <v>289.00395996186847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1233348.99</v>
      </c>
      <c r="K32" s="210">
        <f>บึงกาฬ!AM34</f>
        <v>1551551.9100000001</v>
      </c>
      <c r="L32" s="211">
        <f>บึงกาฬ!AN34</f>
        <v>2674248.1500000004</v>
      </c>
      <c r="M32" s="211">
        <f>บึงกาฬ!AO34</f>
        <v>2031701.85</v>
      </c>
      <c r="N32" s="3"/>
      <c r="O32" s="3"/>
      <c r="P32" s="3"/>
      <c r="Q32" s="77">
        <f t="shared" si="0"/>
        <v>642546.30000000028</v>
      </c>
      <c r="R32" s="78">
        <f t="shared" si="1"/>
        <v>543.98863913751029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579643.07999999996</v>
      </c>
      <c r="K33" s="210">
        <f>บึงกาฬ!AM35</f>
        <v>585828.54999999993</v>
      </c>
      <c r="L33" s="211">
        <f>บึงกาฬ!AN35</f>
        <v>1676773.98</v>
      </c>
      <c r="M33" s="211">
        <f>บึงกาฬ!AO35</f>
        <v>1360967.88</v>
      </c>
      <c r="N33" s="3"/>
      <c r="O33" s="3"/>
      <c r="P33" s="3"/>
      <c r="Q33" s="77">
        <f t="shared" si="0"/>
        <v>315806.10000000009</v>
      </c>
      <c r="R33" s="78">
        <f t="shared" si="1"/>
        <v>1123.8431501340483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9250184.4399999995</v>
      </c>
      <c r="K34" s="215">
        <f>SUM(K21:K33)</f>
        <v>9507385.2100000009</v>
      </c>
      <c r="L34" s="215">
        <f>SUM(L21:L33)</f>
        <v>26543800.48</v>
      </c>
      <c r="M34" s="215">
        <f>SUM(M21:M33)</f>
        <v>22237782.59</v>
      </c>
      <c r="N34" s="213">
        <v>12</v>
      </c>
      <c r="O34" s="213">
        <v>12</v>
      </c>
      <c r="P34" s="213">
        <f>N34-O34</f>
        <v>0</v>
      </c>
      <c r="Q34" s="77">
        <f t="shared" si="0"/>
        <v>4306017.8900000006</v>
      </c>
      <c r="R34" s="78">
        <f>L34/H34</f>
        <v>557.15126317115153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217622.24</v>
      </c>
      <c r="K36" s="210">
        <f>บึงกาฬ!AM36</f>
        <v>225693.88</v>
      </c>
      <c r="L36" s="211">
        <f>บึงกาฬ!AN36</f>
        <v>2032075.22</v>
      </c>
      <c r="M36" s="211">
        <f>บึงกาฬ!AO36</f>
        <v>2397687.1700000004</v>
      </c>
      <c r="N36" s="3"/>
      <c r="O36" s="3"/>
      <c r="P36" s="3"/>
      <c r="Q36" s="77">
        <f t="shared" si="0"/>
        <v>-365611.95000000042</v>
      </c>
      <c r="R36" s="78">
        <f t="shared" si="1"/>
        <v>324.45716429825961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241078.73</v>
      </c>
      <c r="K37" s="210">
        <f>บึงกาฬ!AM37</f>
        <v>303181.59000000003</v>
      </c>
      <c r="L37" s="211">
        <f>บึงกาฬ!AN37</f>
        <v>1150913.83</v>
      </c>
      <c r="M37" s="211">
        <f>บึงกาฬ!AO37</f>
        <v>1147782.52</v>
      </c>
      <c r="N37" s="3"/>
      <c r="O37" s="3"/>
      <c r="P37" s="3"/>
      <c r="Q37" s="77">
        <f t="shared" si="0"/>
        <v>3131.3100000000559</v>
      </c>
      <c r="R37" s="78">
        <f t="shared" si="1"/>
        <v>269.72435669088355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132922.31</v>
      </c>
      <c r="K38" s="210">
        <f>บึงกาฬ!AM38</f>
        <v>98216.499999999985</v>
      </c>
      <c r="L38" s="211">
        <f>บึงกาฬ!AN38</f>
        <v>3921272.11</v>
      </c>
      <c r="M38" s="211">
        <f>บึงกาฬ!AO38</f>
        <v>4127876.24</v>
      </c>
      <c r="N38" s="3"/>
      <c r="O38" s="3"/>
      <c r="P38" s="3"/>
      <c r="Q38" s="77">
        <f t="shared" si="0"/>
        <v>-206604.13000000035</v>
      </c>
      <c r="R38" s="78">
        <f t="shared" si="1"/>
        <v>693.90764643425939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11029.68</v>
      </c>
      <c r="K39" s="210">
        <f>บึงกาฬ!AM39</f>
        <v>-4499.7900000000081</v>
      </c>
      <c r="L39" s="211">
        <f>บึงกาฬ!AN39</f>
        <v>954530.06</v>
      </c>
      <c r="M39" s="211">
        <f>บึงกาฬ!AO39</f>
        <v>1242311.0299999998</v>
      </c>
      <c r="N39" s="3"/>
      <c r="O39" s="3"/>
      <c r="P39" s="3"/>
      <c r="Q39" s="77">
        <f t="shared" si="0"/>
        <v>-287780.96999999974</v>
      </c>
      <c r="R39" s="78">
        <f t="shared" si="1"/>
        <v>380.44243124750898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105478.67</v>
      </c>
      <c r="K40" s="210">
        <f>บึงกาฬ!AM40</f>
        <v>105874.78</v>
      </c>
      <c r="L40" s="211">
        <f>บึงกาฬ!AN40</f>
        <v>926274.07000000007</v>
      </c>
      <c r="M40" s="211">
        <f>บึงกาฬ!AO40</f>
        <v>1198047.6299999999</v>
      </c>
      <c r="N40" s="3"/>
      <c r="O40" s="3"/>
      <c r="P40" s="3"/>
      <c r="Q40" s="77">
        <f t="shared" si="0"/>
        <v>-271773.55999999982</v>
      </c>
      <c r="R40" s="78">
        <f t="shared" si="1"/>
        <v>427.8402170900693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697220.9</v>
      </c>
      <c r="K41" s="210">
        <f>บึงกาฬ!AM41</f>
        <v>699754.2699999999</v>
      </c>
      <c r="L41" s="211">
        <f>บึงกาฬ!AN41</f>
        <v>1179317.1000000001</v>
      </c>
      <c r="M41" s="211">
        <f>บึงกาฬ!AO41</f>
        <v>708448</v>
      </c>
      <c r="N41" s="3"/>
      <c r="O41" s="3"/>
      <c r="P41" s="3"/>
      <c r="Q41" s="77">
        <f t="shared" si="0"/>
        <v>470869.10000000009</v>
      </c>
      <c r="R41" s="78">
        <f t="shared" si="1"/>
        <v>465.21384615384619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1034870.97</v>
      </c>
      <c r="K42" s="210">
        <f>บึงกาฬ!AM42</f>
        <v>1217787.28</v>
      </c>
      <c r="L42" s="211">
        <f>บึงกาฬ!AN42</f>
        <v>2404558.61</v>
      </c>
      <c r="M42" s="211">
        <f>บึงกาฬ!AO42</f>
        <v>1496486.58</v>
      </c>
      <c r="N42" s="3"/>
      <c r="O42" s="3"/>
      <c r="P42" s="3"/>
      <c r="Q42" s="77">
        <f t="shared" si="0"/>
        <v>908072.0299999998</v>
      </c>
      <c r="R42" s="78">
        <f t="shared" si="1"/>
        <v>526.85333260297978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38478.379999999997</v>
      </c>
      <c r="K43" s="210">
        <f>บึงกาฬ!AM43</f>
        <v>68786.590000000011</v>
      </c>
      <c r="L43" s="211">
        <f>บึงกาฬ!AN43</f>
        <v>1042672.26</v>
      </c>
      <c r="M43" s="211">
        <f>บึงกาฬ!AO43</f>
        <v>1144117.75</v>
      </c>
      <c r="N43" s="3"/>
      <c r="O43" s="3"/>
      <c r="P43" s="3"/>
      <c r="Q43" s="77">
        <f t="shared" si="0"/>
        <v>-101445.48999999999</v>
      </c>
      <c r="R43" s="78">
        <f t="shared" si="1"/>
        <v>369.0875256637168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161430.28</v>
      </c>
      <c r="K44" s="210">
        <f>บึงกาฬ!AM44</f>
        <v>189064.09000000003</v>
      </c>
      <c r="L44" s="211">
        <f>บึงกาฬ!AN44</f>
        <v>1065996.8700000001</v>
      </c>
      <c r="M44" s="211">
        <f>บึงกาฬ!AO44</f>
        <v>1264408.5</v>
      </c>
      <c r="N44" s="3"/>
      <c r="O44" s="3"/>
      <c r="P44" s="3"/>
      <c r="Q44" s="77">
        <f t="shared" si="0"/>
        <v>-198411.62999999989</v>
      </c>
      <c r="R44" s="78">
        <f t="shared" si="1"/>
        <v>304.8318187017444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42361.08</v>
      </c>
      <c r="K45" s="210">
        <f>บึงกาฬ!AM45</f>
        <v>125943.32</v>
      </c>
      <c r="L45" s="211">
        <f>บึงกาฬ!AN45</f>
        <v>1131328.94</v>
      </c>
      <c r="M45" s="211">
        <f>บึงกาฬ!AO45</f>
        <v>1213666.05</v>
      </c>
      <c r="N45" s="3" t="s">
        <v>198</v>
      </c>
      <c r="O45" s="3"/>
      <c r="P45" s="3"/>
      <c r="Q45" s="77">
        <f t="shared" si="0"/>
        <v>-82337.110000000102</v>
      </c>
      <c r="R45" s="78">
        <f t="shared" si="1"/>
        <v>266.44581723975506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25410.89</v>
      </c>
      <c r="K46" s="210">
        <f>บึงกาฬ!AM46</f>
        <v>38101.130000000005</v>
      </c>
      <c r="L46" s="211">
        <f>บึงกาฬ!AN46</f>
        <v>1432126.81</v>
      </c>
      <c r="M46" s="211">
        <f>บึงกาฬ!AO46</f>
        <v>1569802.6899999997</v>
      </c>
      <c r="N46" s="3"/>
      <c r="O46" s="3"/>
      <c r="P46" s="3"/>
      <c r="Q46" s="77">
        <f t="shared" si="0"/>
        <v>-137675.87999999966</v>
      </c>
      <c r="R46" s="78">
        <f t="shared" si="1"/>
        <v>474.37125207022194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2707904.13</v>
      </c>
      <c r="K47" s="215">
        <f>SUM(K35:K46)</f>
        <v>3067903.6399999992</v>
      </c>
      <c r="L47" s="215">
        <f>SUM(L35:L46)</f>
        <v>17241065.879999999</v>
      </c>
      <c r="M47" s="215">
        <f>SUM(M35:M46)</f>
        <v>17510634.16</v>
      </c>
      <c r="N47" s="213">
        <v>11</v>
      </c>
      <c r="O47" s="213">
        <v>11</v>
      </c>
      <c r="P47" s="213">
        <f>N47-O47</f>
        <v>0</v>
      </c>
      <c r="Q47" s="77">
        <f t="shared" si="0"/>
        <v>-269568.28000000119</v>
      </c>
      <c r="R47" s="78">
        <f>L47/H47</f>
        <v>415.03733371849495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448923.39</v>
      </c>
      <c r="K49" s="210">
        <f>บึงกาฬ!AM47</f>
        <v>541742.09000000008</v>
      </c>
      <c r="L49" s="211">
        <f>บึงกาฬ!AN47</f>
        <v>965776.65</v>
      </c>
      <c r="M49" s="211">
        <f>บึงกาฬ!AO47</f>
        <v>2222783.0700000003</v>
      </c>
      <c r="N49" s="3"/>
      <c r="O49" s="3"/>
      <c r="P49" s="3"/>
      <c r="Q49" s="77">
        <f t="shared" si="0"/>
        <v>-1257006.4200000004</v>
      </c>
      <c r="R49" s="78">
        <f t="shared" si="1"/>
        <v>341.8678407079646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589190.55000000005</v>
      </c>
      <c r="K50" s="210">
        <f>บึงกาฬ!AM48</f>
        <v>509913.68000000005</v>
      </c>
      <c r="L50" s="211">
        <f>บึงกาฬ!AN48</f>
        <v>1776604.9500000002</v>
      </c>
      <c r="M50" s="211">
        <f>บึงกาฬ!AO48</f>
        <v>1823968.1199999999</v>
      </c>
      <c r="N50" s="3"/>
      <c r="O50" s="3"/>
      <c r="P50" s="3"/>
      <c r="Q50" s="77">
        <f t="shared" si="0"/>
        <v>-47363.169999999693</v>
      </c>
      <c r="R50" s="78">
        <f t="shared" si="1"/>
        <v>465.32345468831852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763653.81</v>
      </c>
      <c r="K51" s="210">
        <f>บึงกาฬ!AM49</f>
        <v>891306.17</v>
      </c>
      <c r="L51" s="211">
        <f>บึงกาฬ!AN49</f>
        <v>1193268.32</v>
      </c>
      <c r="M51" s="211">
        <f>บึงกาฬ!AO49</f>
        <v>1005241.55</v>
      </c>
      <c r="N51" s="3"/>
      <c r="O51" s="3"/>
      <c r="P51" s="3"/>
      <c r="Q51" s="77">
        <f t="shared" si="0"/>
        <v>188026.77000000002</v>
      </c>
      <c r="R51" s="78">
        <f t="shared" si="1"/>
        <v>584.3625465230167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1801767.75</v>
      </c>
      <c r="K52" s="215">
        <f>SUM(K48:K51)</f>
        <v>1942961.94</v>
      </c>
      <c r="L52" s="215">
        <f>SUM(L48:L51)</f>
        <v>3935649.92</v>
      </c>
      <c r="M52" s="215">
        <f>SUM(M48:M51)</f>
        <v>5051992.74</v>
      </c>
      <c r="N52" s="213">
        <v>3</v>
      </c>
      <c r="O52" s="213">
        <v>3</v>
      </c>
      <c r="P52" s="213">
        <f>N52-O52</f>
        <v>0</v>
      </c>
      <c r="Q52" s="77">
        <f t="shared" si="0"/>
        <v>-1116342.8200000003</v>
      </c>
      <c r="R52" s="78">
        <f>L52/H52</f>
        <v>453.15485549798501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1946913.87</v>
      </c>
      <c r="K54" s="210">
        <f>บึงกาฬ!AM50</f>
        <v>2120777.63</v>
      </c>
      <c r="L54" s="211">
        <f>บึงกาฬ!AN50</f>
        <v>1867331.94</v>
      </c>
      <c r="M54" s="211">
        <f>บึงกาฬ!AO50</f>
        <v>729805.92</v>
      </c>
      <c r="N54" s="3"/>
      <c r="O54" s="3"/>
      <c r="P54" s="3"/>
      <c r="Q54" s="77">
        <f t="shared" si="0"/>
        <v>1137526.02</v>
      </c>
      <c r="R54" s="78">
        <f t="shared" si="1"/>
        <v>640.37446502057617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1473901.73</v>
      </c>
      <c r="K55" s="210">
        <f>บึงกาฬ!AM51</f>
        <v>1098607.1299999999</v>
      </c>
      <c r="L55" s="211">
        <f>บึงกาฬ!AN51</f>
        <v>4169951.79</v>
      </c>
      <c r="M55" s="211">
        <f>บึงกาฬ!AO51</f>
        <v>3345029.99</v>
      </c>
      <c r="N55" s="3"/>
      <c r="O55" s="3"/>
      <c r="P55" s="3"/>
      <c r="Q55" s="77">
        <f t="shared" si="0"/>
        <v>824921.79999999981</v>
      </c>
      <c r="R55" s="78">
        <f t="shared" si="1"/>
        <v>425.59214023270056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716469.42</v>
      </c>
      <c r="K56" s="210">
        <f>บึงกาฬ!AM52</f>
        <v>1225469.08</v>
      </c>
      <c r="L56" s="211">
        <f>บึงกาฬ!AN52</f>
        <v>2756222.1</v>
      </c>
      <c r="M56" s="211">
        <f>บึงกาฬ!AO52</f>
        <v>1827910.24</v>
      </c>
      <c r="N56" s="3"/>
      <c r="O56" s="3"/>
      <c r="P56" s="3"/>
      <c r="Q56" s="77">
        <f t="shared" si="0"/>
        <v>928311.8600000001</v>
      </c>
      <c r="R56" s="78">
        <f t="shared" si="1"/>
        <v>569.1146190377865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2008683.05</v>
      </c>
      <c r="K57" s="210">
        <f>บึงกาฬ!AM53</f>
        <v>2080581.0300000003</v>
      </c>
      <c r="L57" s="211">
        <f>บึงกาฬ!AN53</f>
        <v>3026916.7300000004</v>
      </c>
      <c r="M57" s="211">
        <f>บึงกาฬ!AO53</f>
        <v>2299116.8299999996</v>
      </c>
      <c r="N57" s="3"/>
      <c r="O57" s="3"/>
      <c r="P57" s="3"/>
      <c r="Q57" s="77">
        <f t="shared" si="0"/>
        <v>727799.90000000084</v>
      </c>
      <c r="R57" s="78">
        <f t="shared" si="1"/>
        <v>539.46118873641069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6145968.0700000003</v>
      </c>
      <c r="K58" s="215">
        <f>SUM(K53:K57)</f>
        <v>6525434.8700000001</v>
      </c>
      <c r="L58" s="215">
        <f>SUM(L53:L57)</f>
        <v>11820422.560000001</v>
      </c>
      <c r="M58" s="215">
        <f>SUM(M53:M57)</f>
        <v>8201862.9800000004</v>
      </c>
      <c r="N58" s="213">
        <v>4</v>
      </c>
      <c r="O58" s="213">
        <v>4</v>
      </c>
      <c r="P58" s="213">
        <f>N58-O58</f>
        <v>0</v>
      </c>
      <c r="Q58" s="77">
        <f t="shared" si="0"/>
        <v>3618559.58</v>
      </c>
      <c r="R58" s="78">
        <f>L58/H58</f>
        <v>510.20470303867404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545095.77</v>
      </c>
      <c r="K60" s="218">
        <f>บึงกาฬ!AM54</f>
        <v>610408.20000000007</v>
      </c>
      <c r="L60" s="211">
        <f>บึงกาฬ!AN54</f>
        <v>1586886.85</v>
      </c>
      <c r="M60" s="211">
        <f>บึงกาฬ!AO54</f>
        <v>2076860.91</v>
      </c>
      <c r="N60" s="40"/>
      <c r="O60" s="40"/>
      <c r="P60" s="40"/>
      <c r="Q60" s="80">
        <f t="shared" si="0"/>
        <v>-489974.05999999982</v>
      </c>
      <c r="R60" s="192">
        <f t="shared" si="1"/>
        <v>557.78096660808444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2652288.0299999998</v>
      </c>
      <c r="K61" s="218">
        <f>บึงกาฬ!AM55</f>
        <v>2828274.94</v>
      </c>
      <c r="L61" s="211">
        <f>บึงกาฬ!AN55</f>
        <v>3506956.66</v>
      </c>
      <c r="M61" s="211">
        <f>บึงกาฬ!AO55</f>
        <v>2293078.79</v>
      </c>
      <c r="N61" s="3"/>
      <c r="O61" s="3"/>
      <c r="P61" s="3"/>
      <c r="Q61" s="77">
        <f t="shared" si="0"/>
        <v>1213877.8700000001</v>
      </c>
      <c r="R61" s="78">
        <f t="shared" si="1"/>
        <v>734.44118534031418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1009860.74</v>
      </c>
      <c r="K62" s="211">
        <f>บึงกาฬ!AM56</f>
        <v>1085941.33</v>
      </c>
      <c r="L62" s="211">
        <f>บึงกาฬ!AN56</f>
        <v>2334172.21</v>
      </c>
      <c r="M62" s="211">
        <f>บึงกาฬ!AO56</f>
        <v>1761780.97</v>
      </c>
      <c r="N62" s="3"/>
      <c r="O62" s="3"/>
      <c r="P62" s="3"/>
      <c r="Q62" s="77">
        <f t="shared" si="0"/>
        <v>572391.24</v>
      </c>
      <c r="R62" s="78">
        <f t="shared" si="1"/>
        <v>963.73749380677123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649000.78</v>
      </c>
      <c r="K63" s="211">
        <f>บึงกาฬ!AM57</f>
        <v>657496.74000000011</v>
      </c>
      <c r="L63" s="211">
        <f>บึงกาฬ!AN57</f>
        <v>2261834.7000000002</v>
      </c>
      <c r="M63" s="211">
        <f>บึงกาฬ!AO57</f>
        <v>2387676.5999999996</v>
      </c>
      <c r="N63" s="3"/>
      <c r="O63" s="3"/>
      <c r="P63" s="3"/>
      <c r="Q63" s="77">
        <f t="shared" si="0"/>
        <v>-125841.89999999944</v>
      </c>
      <c r="R63" s="78">
        <f t="shared" si="1"/>
        <v>524.30104311543812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457861.78</v>
      </c>
      <c r="K64" s="211">
        <f>บึงกาฬ!AM58</f>
        <v>505729.52000000008</v>
      </c>
      <c r="L64" s="211">
        <f>บึงกาฬ!AN58</f>
        <v>1514475.31</v>
      </c>
      <c r="M64" s="211">
        <f>บึงกาฬ!AO58</f>
        <v>1766582.9</v>
      </c>
      <c r="N64" s="3"/>
      <c r="O64" s="3"/>
      <c r="P64" s="3"/>
      <c r="Q64" s="77">
        <f t="shared" si="0"/>
        <v>-252107.58999999985</v>
      </c>
      <c r="R64" s="78">
        <f t="shared" si="1"/>
        <v>467.4306512345679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210522.62</v>
      </c>
      <c r="K65" s="211">
        <f>บึงกาฬ!AM59</f>
        <v>195761.27</v>
      </c>
      <c r="L65" s="211">
        <f>บึงกาฬ!AN59</f>
        <v>1094701.81</v>
      </c>
      <c r="M65" s="211">
        <f>บึงกาฬ!AO59</f>
        <v>991956.46</v>
      </c>
      <c r="N65" s="40"/>
      <c r="O65" s="40"/>
      <c r="P65" s="40"/>
      <c r="Q65" s="80">
        <f t="shared" si="0"/>
        <v>102745.35000000009</v>
      </c>
      <c r="R65" s="192">
        <f t="shared" si="1"/>
        <v>960.26474561403518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5524629.7200000007</v>
      </c>
      <c r="K66" s="215">
        <f>SUM(K60:K65)</f>
        <v>5883612.0000000009</v>
      </c>
      <c r="L66" s="215">
        <f>SUM(L59:L65)</f>
        <v>12299027.540000001</v>
      </c>
      <c r="M66" s="215">
        <f>SUM(M59:M65)</f>
        <v>11277936.629999999</v>
      </c>
      <c r="N66" s="213">
        <v>6</v>
      </c>
      <c r="O66" s="213">
        <v>6</v>
      </c>
      <c r="P66" s="213">
        <f>N66-O66</f>
        <v>0</v>
      </c>
      <c r="Q66" s="77">
        <f t="shared" si="0"/>
        <v>1021090.910000002</v>
      </c>
      <c r="R66" s="78">
        <f>L66/H66</f>
        <v>656.43827604611454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264275.46000000002</v>
      </c>
      <c r="K68" s="210">
        <f>บึงกาฬ!AM60</f>
        <v>246909.24</v>
      </c>
      <c r="L68" s="211">
        <f>บึงกาฬ!AN60</f>
        <v>1958449.72</v>
      </c>
      <c r="M68" s="211">
        <f>บึงกาฬ!AO60</f>
        <v>2079748.76</v>
      </c>
      <c r="N68" s="3"/>
      <c r="O68" s="3"/>
      <c r="P68" s="3"/>
      <c r="Q68" s="77">
        <f t="shared" si="0"/>
        <v>-121299.04000000004</v>
      </c>
      <c r="R68" s="78">
        <f t="shared" si="1"/>
        <v>533.6375258855586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433832.35</v>
      </c>
      <c r="K69" s="210">
        <f>บึงกาฬ!AM61</f>
        <v>560785.79</v>
      </c>
      <c r="L69" s="211">
        <f>บึงกาฬ!AN61</f>
        <v>2772339.47</v>
      </c>
      <c r="M69" s="211">
        <f>บึงกาฬ!AO61</f>
        <v>2619674.4299999997</v>
      </c>
      <c r="N69" s="3"/>
      <c r="O69" s="3"/>
      <c r="P69" s="3"/>
      <c r="Q69" s="77">
        <f t="shared" si="0"/>
        <v>152665.0400000005</v>
      </c>
      <c r="R69" s="78">
        <f t="shared" si="1"/>
        <v>795.05003441353608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520365.37</v>
      </c>
      <c r="K70" s="210">
        <f>บึงกาฬ!AM62</f>
        <v>569404.30000000005</v>
      </c>
      <c r="L70" s="211">
        <f>บึงกาฬ!AN62</f>
        <v>3255448.2800000003</v>
      </c>
      <c r="M70" s="211">
        <f>บึงกาฬ!AO62</f>
        <v>2893165.89</v>
      </c>
      <c r="N70" s="3"/>
      <c r="O70" s="3"/>
      <c r="P70" s="3"/>
      <c r="Q70" s="77">
        <f t="shared" si="0"/>
        <v>362282.39000000013</v>
      </c>
      <c r="R70" s="78">
        <f t="shared" si="1"/>
        <v>517.88868596881969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203318.91</v>
      </c>
      <c r="K71" s="210">
        <f>บึงกาฬ!AM63</f>
        <v>169367.11000000002</v>
      </c>
      <c r="L71" s="211">
        <f>บึงกาฬ!AN63</f>
        <v>1832623.12</v>
      </c>
      <c r="M71" s="211">
        <f>บึงกาฬ!AO63</f>
        <v>1768956.02</v>
      </c>
      <c r="N71" s="3"/>
      <c r="O71" s="3"/>
      <c r="P71" s="3"/>
      <c r="Q71" s="77">
        <f t="shared" ref="Q71:Q82" si="2">L71-M71</f>
        <v>63667.100000000093</v>
      </c>
      <c r="R71" s="78">
        <f t="shared" ref="R71:R82" si="3">L71/H71</f>
        <v>533.35946449359722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194604.55</v>
      </c>
      <c r="K72" s="210">
        <f>บึงกาฬ!AM64</f>
        <v>242470.47999999998</v>
      </c>
      <c r="L72" s="211">
        <f>บึงกาฬ!AN64</f>
        <v>2323394.19</v>
      </c>
      <c r="M72" s="211">
        <f>บึงกาฬ!AO64</f>
        <v>2193177.08</v>
      </c>
      <c r="N72" s="3"/>
      <c r="O72" s="3"/>
      <c r="P72" s="3"/>
      <c r="Q72" s="77">
        <f t="shared" si="2"/>
        <v>130217.10999999987</v>
      </c>
      <c r="R72" s="78">
        <f t="shared" si="3"/>
        <v>640.22986773215757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313275.75</v>
      </c>
      <c r="K73" s="210">
        <f>บึงกาฬ!AM65</f>
        <v>235597.90000000002</v>
      </c>
      <c r="L73" s="211">
        <f>บึงกาฬ!AN65</f>
        <v>2702799.25</v>
      </c>
      <c r="M73" s="211">
        <f>บึงกาฬ!AO65</f>
        <v>2154820.92</v>
      </c>
      <c r="N73" s="3"/>
      <c r="O73" s="3"/>
      <c r="P73" s="3"/>
      <c r="Q73" s="77">
        <f t="shared" si="2"/>
        <v>547978.33000000007</v>
      </c>
      <c r="R73" s="78">
        <f t="shared" si="3"/>
        <v>591.03416794226985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1929672.3900000001</v>
      </c>
      <c r="K74" s="215">
        <f>SUM(K67:K73)</f>
        <v>2024534.8200000003</v>
      </c>
      <c r="L74" s="215">
        <f>SUM(L67:L73)</f>
        <v>14845054.029999999</v>
      </c>
      <c r="M74" s="215">
        <f>SUM(M67:M73)</f>
        <v>13709543.1</v>
      </c>
      <c r="N74" s="213">
        <v>6</v>
      </c>
      <c r="O74" s="213">
        <v>6</v>
      </c>
      <c r="P74" s="213">
        <f>N74-O74</f>
        <v>0</v>
      </c>
      <c r="Q74" s="77">
        <f>L74-M74</f>
        <v>1135510.9299999997</v>
      </c>
      <c r="R74" s="78">
        <f>L74/H74</f>
        <v>591.88445556397267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1154169.24</v>
      </c>
      <c r="K76" s="210">
        <f>บึงกาฬ!AM66</f>
        <v>960808.80999999982</v>
      </c>
      <c r="L76" s="210">
        <f>บึงกาฬ!AN66</f>
        <v>2518221.08</v>
      </c>
      <c r="M76" s="210">
        <f>บึงกาฬ!AO66</f>
        <v>2386411.41</v>
      </c>
      <c r="N76" s="3"/>
      <c r="O76" s="3"/>
      <c r="P76" s="3"/>
      <c r="Q76" s="77">
        <f>L76-M76</f>
        <v>131809.66999999993</v>
      </c>
      <c r="R76" s="78">
        <f t="shared" si="3"/>
        <v>437.79921418636997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521399.12</v>
      </c>
      <c r="K77" s="210">
        <f>บึงกาฬ!AM67</f>
        <v>452641.99</v>
      </c>
      <c r="L77" s="210">
        <f>บึงกาฬ!AN67</f>
        <v>2460962.87</v>
      </c>
      <c r="M77" s="210">
        <f>บึงกาฬ!AO67</f>
        <v>2320320.81</v>
      </c>
      <c r="N77" s="3"/>
      <c r="O77" s="3"/>
      <c r="P77" s="3"/>
      <c r="Q77" s="77">
        <f t="shared" si="2"/>
        <v>140642.06000000006</v>
      </c>
      <c r="R77" s="78">
        <f t="shared" si="3"/>
        <v>561.47909422769794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425423.28</v>
      </c>
      <c r="K78" s="210">
        <f>บึงกาฬ!AM68</f>
        <v>365817.22000000003</v>
      </c>
      <c r="L78" s="210">
        <f>บึงกาฬ!AN68</f>
        <v>1787529.76</v>
      </c>
      <c r="M78" s="210">
        <f>บึงกาฬ!AO68</f>
        <v>1489747.02</v>
      </c>
      <c r="N78" s="3"/>
      <c r="O78" s="3"/>
      <c r="P78" s="3"/>
      <c r="Q78" s="77">
        <f t="shared" si="2"/>
        <v>297782.74</v>
      </c>
      <c r="R78" s="78">
        <f t="shared" si="3"/>
        <v>905.9958236188545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283802.87</v>
      </c>
      <c r="K79" s="210">
        <f>บึงกาฬ!AM69</f>
        <v>225819.31</v>
      </c>
      <c r="L79" s="210">
        <f>บึงกาฬ!AN69</f>
        <v>2857064.17</v>
      </c>
      <c r="M79" s="210">
        <f>บึงกาฬ!AO69</f>
        <v>2871649.25</v>
      </c>
      <c r="N79" s="3"/>
      <c r="O79" s="3"/>
      <c r="P79" s="3"/>
      <c r="Q79" s="77">
        <f t="shared" si="2"/>
        <v>-14585.080000000075</v>
      </c>
      <c r="R79" s="78">
        <f t="shared" si="3"/>
        <v>570.61397443578983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1056577.8500000001</v>
      </c>
      <c r="K80" s="210">
        <f>บึงกาฬ!AM70</f>
        <v>1148264.0800000003</v>
      </c>
      <c r="L80" s="210">
        <f>บึงกาฬ!AN70</f>
        <v>3229983.34</v>
      </c>
      <c r="M80" s="210">
        <f>บึงกาฬ!AO70</f>
        <v>2157274.73</v>
      </c>
      <c r="N80" s="3"/>
      <c r="O80" s="3"/>
      <c r="P80" s="3"/>
      <c r="Q80" s="77">
        <f t="shared" si="2"/>
        <v>1072708.6099999999</v>
      </c>
      <c r="R80" s="78">
        <f t="shared" si="3"/>
        <v>607.36805942083492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3441372.36</v>
      </c>
      <c r="K81" s="215">
        <f>SUM(K75:K80)</f>
        <v>3153351.41</v>
      </c>
      <c r="L81" s="215">
        <f>SUM(L75:L80)</f>
        <v>12853761.219999999</v>
      </c>
      <c r="M81" s="215">
        <f>SUM(M75:M80)</f>
        <v>11225403.220000001</v>
      </c>
      <c r="N81" s="213">
        <v>5</v>
      </c>
      <c r="O81" s="213">
        <v>5</v>
      </c>
      <c r="P81" s="213">
        <f>N81-O81</f>
        <v>0</v>
      </c>
      <c r="Q81" s="77">
        <f t="shared" si="2"/>
        <v>1628357.9999999981</v>
      </c>
      <c r="R81" s="78">
        <f t="shared" si="3"/>
        <v>572.98449694646274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36591161.600000001</v>
      </c>
      <c r="K82" s="222">
        <f t="shared" si="4"/>
        <v>39098256.520000011</v>
      </c>
      <c r="L82" s="221">
        <f t="shared" si="4"/>
        <v>126919833.60000001</v>
      </c>
      <c r="M82" s="221">
        <f t="shared" si="4"/>
        <v>118235191.92999998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8684641.6700000316</v>
      </c>
      <c r="R82" s="78">
        <f t="shared" si="3"/>
        <v>507.64481455261046</v>
      </c>
    </row>
    <row r="83" spans="1:18" ht="25.8" customHeight="1" thickTop="1" thickBot="1" x14ac:dyDescent="0.75">
      <c r="A83" s="223"/>
      <c r="B83" s="224"/>
      <c r="C83" s="224"/>
      <c r="D83" s="224"/>
      <c r="E83" s="325" t="s">
        <v>241</v>
      </c>
      <c r="F83" s="326"/>
      <c r="G83" s="327"/>
      <c r="H83" s="225"/>
      <c r="I83" s="223"/>
      <c r="J83" s="263">
        <f>J82/O82</f>
        <v>599855.1081967213</v>
      </c>
      <c r="K83" s="264">
        <f>K82/O82</f>
        <v>640955.02491803293</v>
      </c>
      <c r="L83" s="263">
        <f>L82/O82</f>
        <v>2080653.0098360658</v>
      </c>
      <c r="M83" s="263">
        <f>M82/O82</f>
        <v>1938281.8349180324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690134.72</v>
      </c>
      <c r="K85" s="210">
        <f>อุดรธานี!AQ10</f>
        <v>1391703.2600000002</v>
      </c>
      <c r="L85" s="210">
        <f>อุดรธานี!AR10</f>
        <v>2979326.99</v>
      </c>
      <c r="M85" s="210">
        <f>อุดรธานี!AS10</f>
        <v>3816690.2</v>
      </c>
      <c r="N85" s="3"/>
      <c r="O85" s="3"/>
      <c r="P85" s="3"/>
      <c r="Q85" s="77">
        <f t="shared" ref="Q85:Q99" si="5">L85-M85</f>
        <v>-837363.21</v>
      </c>
      <c r="R85" s="78">
        <f t="shared" ref="R85:R99" si="6">L85/H85</f>
        <v>381.52477782046361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1996919.02</v>
      </c>
      <c r="K86" s="210">
        <f>อุดรธานี!AQ11</f>
        <v>2042515.36</v>
      </c>
      <c r="L86" s="210">
        <f>อุดรธานี!AR11</f>
        <v>1650286.24</v>
      </c>
      <c r="M86" s="210">
        <f>อุดรธานี!AS11</f>
        <v>2802605.8200000003</v>
      </c>
      <c r="N86" s="3"/>
      <c r="O86" s="3"/>
      <c r="P86" s="3"/>
      <c r="Q86" s="77">
        <f t="shared" si="5"/>
        <v>-1152319.5800000003</v>
      </c>
      <c r="R86" s="78">
        <f t="shared" si="6"/>
        <v>307.14428438488738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589270.27</v>
      </c>
      <c r="K87" s="210">
        <f>อุดรธานี!AQ12</f>
        <v>867065.69</v>
      </c>
      <c r="L87" s="210">
        <f>อุดรธานี!AR12</f>
        <v>1344842.82</v>
      </c>
      <c r="M87" s="210">
        <f>อุดรธานี!AS12</f>
        <v>1852970.3</v>
      </c>
      <c r="N87" s="3"/>
      <c r="O87" s="3"/>
      <c r="P87" s="3"/>
      <c r="Q87" s="77">
        <f t="shared" si="5"/>
        <v>-508127.48</v>
      </c>
      <c r="R87" s="78">
        <f t="shared" si="6"/>
        <v>292.6752600652884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1769452.1</v>
      </c>
      <c r="K88" s="210">
        <f>อุดรธานี!AQ13</f>
        <v>2370838.91</v>
      </c>
      <c r="L88" s="210">
        <f>อุดรธานี!AR13</f>
        <v>3979740.87</v>
      </c>
      <c r="M88" s="210">
        <f>อุดรธานี!AS13</f>
        <v>4768712.92</v>
      </c>
      <c r="N88" s="3"/>
      <c r="O88" s="3"/>
      <c r="P88" s="3"/>
      <c r="Q88" s="77">
        <f t="shared" si="5"/>
        <v>-788972.04999999981</v>
      </c>
      <c r="R88" s="78">
        <f t="shared" si="6"/>
        <v>487.7133419117647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2080598.93</v>
      </c>
      <c r="K89" s="210">
        <f>อุดรธานี!AQ14</f>
        <v>2566794.7999999998</v>
      </c>
      <c r="L89" s="210">
        <f>อุดรธานี!AR14</f>
        <v>3076468.8499999996</v>
      </c>
      <c r="M89" s="210">
        <f>อุดรธานี!AS14</f>
        <v>3933069.14</v>
      </c>
      <c r="N89" s="3"/>
      <c r="O89" s="3"/>
      <c r="P89" s="3"/>
      <c r="Q89" s="77">
        <f t="shared" si="5"/>
        <v>-856600.2900000005</v>
      </c>
      <c r="R89" s="78">
        <f t="shared" si="6"/>
        <v>333.99944088589723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946295.53</v>
      </c>
      <c r="K90" s="210">
        <f>อุดรธานี!AQ15</f>
        <v>1200711.7300000002</v>
      </c>
      <c r="L90" s="210">
        <f>อุดรธานี!AR15</f>
        <v>1425166.46</v>
      </c>
      <c r="M90" s="210">
        <f>อุดรธานี!AS15</f>
        <v>2159438.9500000002</v>
      </c>
      <c r="N90" s="3"/>
      <c r="O90" s="3"/>
      <c r="P90" s="3"/>
      <c r="Q90" s="77">
        <f t="shared" si="5"/>
        <v>-734272.49000000022</v>
      </c>
      <c r="R90" s="78">
        <f t="shared" si="6"/>
        <v>300.66802953586495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1160526.6599999999</v>
      </c>
      <c r="K91" s="210">
        <f>อุดรธานี!AQ16</f>
        <v>1683239.46</v>
      </c>
      <c r="L91" s="210">
        <f>อุดรธานี!AR16</f>
        <v>2823023.85</v>
      </c>
      <c r="M91" s="210">
        <f>อุดรธานี!AS16</f>
        <v>3585370.3000000003</v>
      </c>
      <c r="N91" s="3"/>
      <c r="O91" s="3"/>
      <c r="P91" s="3"/>
      <c r="Q91" s="77">
        <f t="shared" si="5"/>
        <v>-762346.45000000019</v>
      </c>
      <c r="R91" s="78">
        <f t="shared" si="6"/>
        <v>339.83674611773205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1812126.5</v>
      </c>
      <c r="K92" s="210">
        <f>อุดรธานี!AQ17</f>
        <v>3028692.85</v>
      </c>
      <c r="L92" s="210">
        <f>อุดรธานี!AR17</f>
        <v>2191519.2199999997</v>
      </c>
      <c r="M92" s="210">
        <f>อุดรธานี!AS17</f>
        <v>2647562.4600000004</v>
      </c>
      <c r="N92" s="3"/>
      <c r="O92" s="3"/>
      <c r="P92" s="3"/>
      <c r="Q92" s="77">
        <f t="shared" si="5"/>
        <v>-456043.24000000069</v>
      </c>
      <c r="R92" s="78">
        <f t="shared" si="6"/>
        <v>240.61475845410627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2325760.17</v>
      </c>
      <c r="K93" s="210">
        <f>อุดรธานี!AQ18</f>
        <v>2810153.82</v>
      </c>
      <c r="L93" s="210">
        <f>อุดรธานี!AR18</f>
        <v>3170706.0700000003</v>
      </c>
      <c r="M93" s="210">
        <f>อุดรธานี!AS18</f>
        <v>3174493.86</v>
      </c>
      <c r="N93" s="3"/>
      <c r="O93" s="3"/>
      <c r="P93" s="3"/>
      <c r="Q93" s="77">
        <f t="shared" si="5"/>
        <v>-3787.7899999995716</v>
      </c>
      <c r="R93" s="78">
        <f t="shared" si="6"/>
        <v>497.91238536432166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2175698.64</v>
      </c>
      <c r="K94" s="210">
        <f>อุดรธานี!AQ19</f>
        <v>2417329.04</v>
      </c>
      <c r="L94" s="210">
        <f>อุดรธานี!AR19</f>
        <v>2717909.5700000003</v>
      </c>
      <c r="M94" s="210">
        <f>อุดรธานี!AS19</f>
        <v>3024281.75</v>
      </c>
      <c r="N94" s="3"/>
      <c r="O94" s="3"/>
      <c r="P94" s="3"/>
      <c r="Q94" s="77">
        <f t="shared" si="5"/>
        <v>-306372.1799999997</v>
      </c>
      <c r="R94" s="78">
        <f t="shared" si="6"/>
        <v>519.87558722264737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1921120.29</v>
      </c>
      <c r="K95" s="210">
        <f>อุดรธานี!AQ20</f>
        <v>2253157.5100000002</v>
      </c>
      <c r="L95" s="210">
        <f>อุดรธานี!AR20</f>
        <v>3506188.81</v>
      </c>
      <c r="M95" s="210">
        <f>อุดรธานี!AS20</f>
        <v>4772114.28</v>
      </c>
      <c r="N95" s="3"/>
      <c r="O95" s="3"/>
      <c r="P95" s="3"/>
      <c r="Q95" s="77">
        <f t="shared" si="5"/>
        <v>-1265925.4700000002</v>
      </c>
      <c r="R95" s="78">
        <f t="shared" si="6"/>
        <v>327.0088425666853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1566036.79</v>
      </c>
      <c r="K96" s="210">
        <f>อุดรธานี!AQ21</f>
        <v>1997912.43</v>
      </c>
      <c r="L96" s="210">
        <f>อุดรธานี!AR21</f>
        <v>3972499.08</v>
      </c>
      <c r="M96" s="210">
        <f>อุดรธานี!AS21</f>
        <v>4930031.8100000005</v>
      </c>
      <c r="N96" s="3"/>
      <c r="O96" s="3"/>
      <c r="P96" s="3"/>
      <c r="Q96" s="77">
        <f t="shared" si="5"/>
        <v>-957532.73000000045</v>
      </c>
      <c r="R96" s="78">
        <f t="shared" si="6"/>
        <v>434.67546558704453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2952200.96</v>
      </c>
      <c r="K97" s="210">
        <f>อุดรธานี!AQ22</f>
        <v>5982268.0799999991</v>
      </c>
      <c r="L97" s="210">
        <f>อุดรธานี!AR22</f>
        <v>3699679.08</v>
      </c>
      <c r="M97" s="210">
        <f>อุดรธานี!AS22</f>
        <v>4693687.51</v>
      </c>
      <c r="N97" s="3"/>
      <c r="O97" s="3"/>
      <c r="P97" s="3"/>
      <c r="Q97" s="77">
        <f t="shared" si="5"/>
        <v>-994008.4299999997</v>
      </c>
      <c r="R97" s="78">
        <f t="shared" si="6"/>
        <v>264.43278393252808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2602594.17</v>
      </c>
      <c r="K98" s="210">
        <f>อุดรธานี!AQ23</f>
        <v>1856227.6600000001</v>
      </c>
      <c r="L98" s="210">
        <f>อุดรธานี!AR23</f>
        <v>2600839.65</v>
      </c>
      <c r="M98" s="210">
        <f>อุดรธานี!AS23</f>
        <v>3192843.2099999995</v>
      </c>
      <c r="N98" s="3"/>
      <c r="O98" s="3"/>
      <c r="P98" s="3"/>
      <c r="Q98" s="77">
        <f t="shared" si="5"/>
        <v>-592003.55999999959</v>
      </c>
      <c r="R98" s="78">
        <f t="shared" si="6"/>
        <v>406.88980757196492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1013589.88</v>
      </c>
      <c r="K99" s="210">
        <f>อุดรธานี!AQ24</f>
        <v>1115567.1499999999</v>
      </c>
      <c r="L99" s="210">
        <f>อุดรธานี!AR24</f>
        <v>2174530.62</v>
      </c>
      <c r="M99" s="210">
        <f>อุดรธานี!AS24</f>
        <v>2261124.69</v>
      </c>
      <c r="N99" s="3"/>
      <c r="O99" s="3"/>
      <c r="P99" s="3"/>
      <c r="Q99" s="77">
        <f t="shared" si="5"/>
        <v>-86594.069999999832</v>
      </c>
      <c r="R99" s="78">
        <f t="shared" si="6"/>
        <v>447.61848909016061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1824370.93</v>
      </c>
      <c r="K100" s="210">
        <f>อุดรธานี!AQ25</f>
        <v>2268195.67</v>
      </c>
      <c r="L100" s="210">
        <f>อุดรธานี!AR25</f>
        <v>2639681.1399999997</v>
      </c>
      <c r="M100" s="210">
        <f>อุดรธานี!AS25</f>
        <v>2582440.44</v>
      </c>
      <c r="N100" s="3"/>
      <c r="O100" s="3"/>
      <c r="P100" s="3"/>
      <c r="Q100" s="77">
        <f t="shared" ref="Q100:Q162" si="7">L100-M100</f>
        <v>57240.699999999721</v>
      </c>
      <c r="R100" s="78">
        <f t="shared" ref="R100:R162" si="8">L100/H100</f>
        <v>523.9541762604207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1822362.61</v>
      </c>
      <c r="K101" s="210">
        <f>อุดรธานี!AQ26</f>
        <v>2392291.17</v>
      </c>
      <c r="L101" s="210">
        <f>อุดรธานี!AR26</f>
        <v>2159322.62</v>
      </c>
      <c r="M101" s="210">
        <f>อุดรธานี!AS26</f>
        <v>2168156.7000000002</v>
      </c>
      <c r="N101" s="3"/>
      <c r="O101" s="3"/>
      <c r="P101" s="3"/>
      <c r="Q101" s="77">
        <f t="shared" si="7"/>
        <v>-8834.0800000000745</v>
      </c>
      <c r="R101" s="78">
        <f t="shared" si="8"/>
        <v>429.6304456824513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1549865.63</v>
      </c>
      <c r="K102" s="210">
        <f>อุดรธานี!AQ27</f>
        <v>2328209.4200000004</v>
      </c>
      <c r="L102" s="210">
        <f>อุดรธานี!AR27</f>
        <v>3412983.66</v>
      </c>
      <c r="M102" s="210">
        <f>อุดรธานี!AS27</f>
        <v>3647904.6799999997</v>
      </c>
      <c r="N102" s="3"/>
      <c r="O102" s="3"/>
      <c r="P102" s="3"/>
      <c r="Q102" s="77">
        <f t="shared" si="7"/>
        <v>-234921.01999999955</v>
      </c>
      <c r="R102" s="78">
        <f t="shared" si="8"/>
        <v>743.56942483660134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2041818.21</v>
      </c>
      <c r="K103" s="210">
        <f>อุดรธานี!AQ28</f>
        <v>2196411.7399999998</v>
      </c>
      <c r="L103" s="210">
        <f>อุดรธานี!AR28</f>
        <v>4008141.73</v>
      </c>
      <c r="M103" s="210">
        <f>อุดรธานี!AS28</f>
        <v>4738131.59</v>
      </c>
      <c r="N103" s="3"/>
      <c r="O103" s="3"/>
      <c r="P103" s="3"/>
      <c r="Q103" s="77">
        <f t="shared" si="7"/>
        <v>-729989.85999999987</v>
      </c>
      <c r="R103" s="78">
        <f t="shared" si="8"/>
        <v>518.85329838187704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1394543.05</v>
      </c>
      <c r="K104" s="210">
        <f>อุดรธานี!AQ29</f>
        <v>1722998.6099999999</v>
      </c>
      <c r="L104" s="210">
        <f>อุดรธานี!AR29</f>
        <v>2499392.34</v>
      </c>
      <c r="M104" s="210">
        <f>อุดรธานี!AS29</f>
        <v>3326916.1900000004</v>
      </c>
      <c r="N104" s="3"/>
      <c r="O104" s="3"/>
      <c r="P104" s="3"/>
      <c r="Q104" s="77">
        <f t="shared" si="7"/>
        <v>-827523.85000000056</v>
      </c>
      <c r="R104" s="78">
        <f t="shared" si="8"/>
        <v>444.5735218783351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1754940.22</v>
      </c>
      <c r="K105" s="210">
        <f>อุดรธานี!AQ30</f>
        <v>1871144.8399999999</v>
      </c>
      <c r="L105" s="210">
        <f>อุดรธานี!AR30</f>
        <v>4208460.7200000007</v>
      </c>
      <c r="M105" s="210">
        <f>อุดรธานี!AS30</f>
        <v>3738960.4</v>
      </c>
      <c r="N105" s="3"/>
      <c r="O105" s="3"/>
      <c r="P105" s="3"/>
      <c r="Q105" s="77">
        <f t="shared" si="7"/>
        <v>469500.32000000076</v>
      </c>
      <c r="R105" s="78">
        <f t="shared" si="8"/>
        <v>731.65172461752445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704235.93</v>
      </c>
      <c r="K106" s="210">
        <f>อุดรธานี!AQ31</f>
        <v>986432.8</v>
      </c>
      <c r="L106" s="210">
        <f>อุดรธานี!AR31</f>
        <v>1812355.16</v>
      </c>
      <c r="M106" s="210">
        <f>อุดรธานี!AS31</f>
        <v>2207371.7800000003</v>
      </c>
      <c r="N106" s="3"/>
      <c r="O106" s="3"/>
      <c r="P106" s="3"/>
      <c r="Q106" s="77">
        <f t="shared" si="7"/>
        <v>-395016.62000000034</v>
      </c>
      <c r="R106" s="78">
        <f t="shared" si="8"/>
        <v>489.03269293038312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2069374.08</v>
      </c>
      <c r="K107" s="210">
        <f>อุดรธานี!AQ32</f>
        <v>2570583.89</v>
      </c>
      <c r="L107" s="210">
        <f>อุดรธานี!AR32</f>
        <v>2495842.7999999998</v>
      </c>
      <c r="M107" s="210">
        <f>อุดรธานี!AS32</f>
        <v>3005735.85</v>
      </c>
      <c r="N107" s="3"/>
      <c r="O107" s="3"/>
      <c r="P107" s="3"/>
      <c r="Q107" s="77">
        <f t="shared" si="7"/>
        <v>-509893.05000000028</v>
      </c>
      <c r="R107" s="78">
        <f t="shared" si="8"/>
        <v>385.8158602566084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1806849.57</v>
      </c>
      <c r="K108" s="210">
        <f>อุดรธานี!AQ33</f>
        <v>2319989.08</v>
      </c>
      <c r="L108" s="210">
        <f>อุดรธานี!AR33</f>
        <v>1929312.86</v>
      </c>
      <c r="M108" s="210">
        <f>อุดรธานี!AS33</f>
        <v>2894713.8299999996</v>
      </c>
      <c r="N108" s="3"/>
      <c r="O108" s="3"/>
      <c r="P108" s="3"/>
      <c r="Q108" s="77">
        <f t="shared" si="7"/>
        <v>-965400.96999999951</v>
      </c>
      <c r="R108" s="78">
        <f t="shared" si="8"/>
        <v>224.99275335276968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1463037.63</v>
      </c>
      <c r="K109" s="210">
        <f>อุดรธานี!AQ34</f>
        <v>2301111.2599999998</v>
      </c>
      <c r="L109" s="210">
        <f>อุดรธานี!AR34</f>
        <v>1392704.63</v>
      </c>
      <c r="M109" s="210">
        <f>อุดรธานี!AS34</f>
        <v>1673310.7200000002</v>
      </c>
      <c r="N109" s="3"/>
      <c r="O109" s="3"/>
      <c r="P109" s="3"/>
      <c r="Q109" s="77">
        <f t="shared" si="7"/>
        <v>-280606.09000000032</v>
      </c>
      <c r="R109" s="78">
        <f t="shared" si="8"/>
        <v>515.05348742603542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1063330.58</v>
      </c>
      <c r="K110" s="210">
        <f>อุดรธานี!AQ35</f>
        <v>1395819.8800000001</v>
      </c>
      <c r="L110" s="210">
        <f>อุดรธานี!AR35</f>
        <v>2750202.35</v>
      </c>
      <c r="M110" s="210">
        <f>อุดรธานี!AS35</f>
        <v>3142961.39</v>
      </c>
      <c r="N110" s="3"/>
      <c r="O110" s="3"/>
      <c r="P110" s="3"/>
      <c r="Q110" s="77">
        <f t="shared" si="7"/>
        <v>-392759.04000000004</v>
      </c>
      <c r="R110" s="78">
        <f t="shared" si="8"/>
        <v>496.33682548276488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43097053.069999993</v>
      </c>
      <c r="K111" s="231">
        <f>SUM(K84:K110)</f>
        <v>55937366.109999999</v>
      </c>
      <c r="L111" s="215">
        <f>SUM(L84:L110)</f>
        <v>70621128.189999968</v>
      </c>
      <c r="M111" s="215">
        <f>SUM(M84:M110)</f>
        <v>84741600.769999996</v>
      </c>
      <c r="N111" s="213">
        <v>26</v>
      </c>
      <c r="O111" s="213">
        <v>26</v>
      </c>
      <c r="P111" s="213">
        <f>N111-O111</f>
        <v>0</v>
      </c>
      <c r="Q111" s="77">
        <f t="shared" si="7"/>
        <v>-14120472.580000028</v>
      </c>
      <c r="R111" s="78">
        <f>L111/H111</f>
        <v>404.12894030867113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904910.22</v>
      </c>
      <c r="K113" s="210">
        <f>อุดรธานี!AQ36</f>
        <v>442769.9</v>
      </c>
      <c r="L113" s="210">
        <f>อุดรธานี!AR36</f>
        <v>2141786.62</v>
      </c>
      <c r="M113" s="210">
        <f>อุดรธานี!AS36</f>
        <v>2624463.58</v>
      </c>
      <c r="N113" s="3"/>
      <c r="O113" s="3"/>
      <c r="P113" s="3"/>
      <c r="Q113" s="77">
        <f t="shared" si="7"/>
        <v>-482676.95999999996</v>
      </c>
      <c r="R113" s="78">
        <f t="shared" si="8"/>
        <v>624.97421067989501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2773144.24</v>
      </c>
      <c r="K114" s="210">
        <f>อุดรธานี!AQ37</f>
        <v>1558151.9500000002</v>
      </c>
      <c r="L114" s="210">
        <f>อุดรธานี!AR37</f>
        <v>1737566.97</v>
      </c>
      <c r="M114" s="210">
        <f>อุดรธานี!AS37</f>
        <v>2097899.6799999997</v>
      </c>
      <c r="N114" s="3"/>
      <c r="O114" s="3"/>
      <c r="P114" s="3"/>
      <c r="Q114" s="77">
        <f t="shared" si="7"/>
        <v>-360332.70999999973</v>
      </c>
      <c r="R114" s="78">
        <f t="shared" si="8"/>
        <v>430.09083415841582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856109.5</v>
      </c>
      <c r="K115" s="210">
        <f>อุดรธานี!AQ38</f>
        <v>837286.51</v>
      </c>
      <c r="L115" s="210">
        <f>อุดรธานี!AR38</f>
        <v>3084998.8099999996</v>
      </c>
      <c r="M115" s="210">
        <f>อุดรธานี!AS38</f>
        <v>3008231.86</v>
      </c>
      <c r="N115" s="3"/>
      <c r="O115" s="3"/>
      <c r="P115" s="3"/>
      <c r="Q115" s="77">
        <f t="shared" si="7"/>
        <v>76766.949999999721</v>
      </c>
      <c r="R115" s="78">
        <f t="shared" si="8"/>
        <v>816.78549377813067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342191.8</v>
      </c>
      <c r="K116" s="210">
        <f>อุดรธานี!AQ39</f>
        <v>386289.29</v>
      </c>
      <c r="L116" s="210">
        <f>อุดรธานี!AR39</f>
        <v>1536862.51</v>
      </c>
      <c r="M116" s="210">
        <f>อุดรธานี!AS39</f>
        <v>1678490.4900000002</v>
      </c>
      <c r="N116" s="3"/>
      <c r="O116" s="3"/>
      <c r="P116" s="3"/>
      <c r="Q116" s="77">
        <f t="shared" si="7"/>
        <v>-141627.98000000021</v>
      </c>
      <c r="R116" s="78">
        <f t="shared" si="8"/>
        <v>423.49476715348584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2877697.45</v>
      </c>
      <c r="K117" s="210">
        <f>อุดรธานี!AQ40</f>
        <v>2828748.0700000003</v>
      </c>
      <c r="L117" s="210">
        <f>อุดรธานี!AR40</f>
        <v>3741453.9799999995</v>
      </c>
      <c r="M117" s="210">
        <f>อุดรธานี!AS40</f>
        <v>3678571.0399999996</v>
      </c>
      <c r="N117" s="3"/>
      <c r="O117" s="3"/>
      <c r="P117" s="3"/>
      <c r="Q117" s="77">
        <f t="shared" si="7"/>
        <v>62882.939999999944</v>
      </c>
      <c r="R117" s="78">
        <f t="shared" si="8"/>
        <v>507.315793898305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1302593.97</v>
      </c>
      <c r="K118" s="210">
        <f>อุดรธานี!AQ41</f>
        <v>1328772.03</v>
      </c>
      <c r="L118" s="210">
        <f>อุดรธานี!AR41</f>
        <v>2571173.21</v>
      </c>
      <c r="M118" s="210">
        <f>อุดรธานี!AS41</f>
        <v>3262882.3200000003</v>
      </c>
      <c r="N118" s="3"/>
      <c r="O118" s="3"/>
      <c r="P118" s="3"/>
      <c r="Q118" s="77">
        <f t="shared" si="7"/>
        <v>-691709.11000000034</v>
      </c>
      <c r="R118" s="78">
        <f t="shared" si="8"/>
        <v>356.1181731301939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625090.21</v>
      </c>
      <c r="K119" s="210">
        <f>อุดรธานี!AQ42</f>
        <v>644771.10000000009</v>
      </c>
      <c r="L119" s="210">
        <f>อุดรธานี!AR42</f>
        <v>1912816.79</v>
      </c>
      <c r="M119" s="210">
        <f>อุดรธานี!AS42</f>
        <v>2364458.35</v>
      </c>
      <c r="N119" s="3"/>
      <c r="O119" s="3"/>
      <c r="P119" s="3"/>
      <c r="Q119" s="77">
        <f t="shared" si="7"/>
        <v>-451641.56000000006</v>
      </c>
      <c r="R119" s="78">
        <f t="shared" si="8"/>
        <v>652.17074326628028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1171496.6000000001</v>
      </c>
      <c r="K120" s="210">
        <f>อุดรธานี!AQ43</f>
        <v>1132912.9200000002</v>
      </c>
      <c r="L120" s="210">
        <f>อุดรธานี!AR43</f>
        <v>1587034.47</v>
      </c>
      <c r="M120" s="210">
        <f>อุดรธานี!AS43</f>
        <v>1884094.05</v>
      </c>
      <c r="N120" s="3"/>
      <c r="O120" s="3"/>
      <c r="P120" s="3"/>
      <c r="Q120" s="77">
        <f t="shared" si="7"/>
        <v>-297059.58000000007</v>
      </c>
      <c r="R120" s="78">
        <f t="shared" si="8"/>
        <v>466.77484411764704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1209442.5900000001</v>
      </c>
      <c r="K121" s="210">
        <f>อุดรธานี!AQ44</f>
        <v>1200191.8200000003</v>
      </c>
      <c r="L121" s="210">
        <f>อุดรธานี!AR44</f>
        <v>1739711.52</v>
      </c>
      <c r="M121" s="210">
        <f>อุดรธานี!AS44</f>
        <v>1455118.5799999998</v>
      </c>
      <c r="N121" s="3"/>
      <c r="O121" s="3"/>
      <c r="P121" s="3"/>
      <c r="Q121" s="77">
        <f t="shared" si="7"/>
        <v>284592.94000000018</v>
      </c>
      <c r="R121" s="78">
        <f t="shared" si="8"/>
        <v>852.38193042626165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661606.42000000004</v>
      </c>
      <c r="K122" s="210">
        <f>อุดรธานี!AQ45</f>
        <v>633222.18000000005</v>
      </c>
      <c r="L122" s="210">
        <f>อุดรธานี!AR45</f>
        <v>2009439.5</v>
      </c>
      <c r="M122" s="210">
        <f>อุดรธานี!AS45</f>
        <v>2191914.2199999997</v>
      </c>
      <c r="N122" s="3"/>
      <c r="O122" s="3"/>
      <c r="P122" s="3"/>
      <c r="Q122" s="77">
        <f t="shared" si="7"/>
        <v>-182474.71999999974</v>
      </c>
      <c r="R122" s="78">
        <f t="shared" si="8"/>
        <v>537.57075976457998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801430.91</v>
      </c>
      <c r="K123" s="210">
        <f>อุดรธานี!AQ46</f>
        <v>783953.06</v>
      </c>
      <c r="L123" s="210">
        <f>อุดรธานี!AR46</f>
        <v>1984419.3900000001</v>
      </c>
      <c r="M123" s="210">
        <f>อุดรธานี!AS46</f>
        <v>2137238.84</v>
      </c>
      <c r="N123" s="3"/>
      <c r="O123" s="3"/>
      <c r="P123" s="3"/>
      <c r="Q123" s="77">
        <f t="shared" si="7"/>
        <v>-152819.44999999972</v>
      </c>
      <c r="R123" s="78">
        <f t="shared" si="8"/>
        <v>555.23765808617804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13525713.91</v>
      </c>
      <c r="K124" s="215">
        <f>SUM(K112:K123)</f>
        <v>11777068.830000002</v>
      </c>
      <c r="L124" s="215">
        <f>SUM(L112:L123)</f>
        <v>24047263.77</v>
      </c>
      <c r="M124" s="215">
        <f>SUM(M112:M123)</f>
        <v>26383363.009999998</v>
      </c>
      <c r="N124" s="213">
        <v>11</v>
      </c>
      <c r="O124" s="213">
        <v>11</v>
      </c>
      <c r="P124" s="213">
        <f>N124-O124</f>
        <v>0</v>
      </c>
      <c r="Q124" s="77">
        <f t="shared" si="7"/>
        <v>-2336099.2399999984</v>
      </c>
      <c r="R124" s="78">
        <f>L124/H124</f>
        <v>532.56109691278732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362577.01</v>
      </c>
      <c r="K126" s="210">
        <f>อุดรธานี!AQ47</f>
        <v>795019.35</v>
      </c>
      <c r="L126" s="210">
        <f>อุดรธานี!AR47</f>
        <v>1702790.4500000002</v>
      </c>
      <c r="M126" s="210">
        <f>อุดรธานี!AS47</f>
        <v>1490181.51</v>
      </c>
      <c r="N126" s="3"/>
      <c r="O126" s="3"/>
      <c r="P126" s="3"/>
      <c r="Q126" s="77">
        <f t="shared" si="7"/>
        <v>212608.94000000018</v>
      </c>
      <c r="R126" s="78">
        <f t="shared" si="8"/>
        <v>519.61869087580112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219134.83</v>
      </c>
      <c r="K127" s="210">
        <f>อุดรธานี!AQ48</f>
        <v>280635.61</v>
      </c>
      <c r="L127" s="210">
        <f>อุดรธานี!AR48</f>
        <v>2791117.74</v>
      </c>
      <c r="M127" s="210">
        <f>อุดรธานี!AS48</f>
        <v>2668750.44</v>
      </c>
      <c r="N127" s="3"/>
      <c r="O127" s="3"/>
      <c r="P127" s="3"/>
      <c r="Q127" s="77">
        <f t="shared" si="7"/>
        <v>122367.30000000028</v>
      </c>
      <c r="R127" s="78">
        <f t="shared" si="8"/>
        <v>818.26963940193502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567245.53</v>
      </c>
      <c r="K128" s="210">
        <f>อุดรธานี!AQ49</f>
        <v>1350662.99</v>
      </c>
      <c r="L128" s="210">
        <f>อุดรธานี!AR49</f>
        <v>3570215.73</v>
      </c>
      <c r="M128" s="210">
        <f>อุดรธานี!AS49</f>
        <v>2469322.87</v>
      </c>
      <c r="N128" s="233"/>
      <c r="O128" s="233"/>
      <c r="P128" s="233"/>
      <c r="Q128" s="194">
        <f t="shared" si="7"/>
        <v>1100892.8599999999</v>
      </c>
      <c r="R128" s="194">
        <f t="shared" si="8"/>
        <v>1233.6612750518314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166492.73000000001</v>
      </c>
      <c r="K129" s="210">
        <f>อุดรธานี!AQ50</f>
        <v>326605.01</v>
      </c>
      <c r="L129" s="210">
        <f>อุดรธานี!AR50</f>
        <v>1992170.44</v>
      </c>
      <c r="M129" s="210">
        <f>อุดรธานี!AS50</f>
        <v>1910373.17</v>
      </c>
      <c r="N129" s="233"/>
      <c r="O129" s="233"/>
      <c r="P129" s="233"/>
      <c r="Q129" s="194">
        <f t="shared" si="7"/>
        <v>81797.270000000019</v>
      </c>
      <c r="R129" s="194">
        <f t="shared" si="8"/>
        <v>810.48431244914559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706613.23</v>
      </c>
      <c r="K130" s="210">
        <f>อุดรธานี!AQ51</f>
        <v>1138183.3199999998</v>
      </c>
      <c r="L130" s="210">
        <f>อุดรธานี!AR51</f>
        <v>2987622.58</v>
      </c>
      <c r="M130" s="210">
        <f>อุดรธานี!AS51</f>
        <v>2648348.65</v>
      </c>
      <c r="N130" s="233"/>
      <c r="O130" s="233"/>
      <c r="P130" s="233"/>
      <c r="Q130" s="194">
        <f t="shared" si="7"/>
        <v>339273.93000000017</v>
      </c>
      <c r="R130" s="194">
        <f t="shared" si="8"/>
        <v>568.74596992194938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455045.07</v>
      </c>
      <c r="K131" s="210">
        <f>อุดรธานี!AQ52</f>
        <v>970102.54</v>
      </c>
      <c r="L131" s="210">
        <f>อุดรธานี!AR52</f>
        <v>2014526.2999999998</v>
      </c>
      <c r="M131" s="210">
        <f>อุดรธานี!AS52</f>
        <v>1725266.14</v>
      </c>
      <c r="N131" s="3"/>
      <c r="O131" s="3"/>
      <c r="P131" s="3"/>
      <c r="Q131" s="196">
        <f t="shared" si="7"/>
        <v>289260.15999999992</v>
      </c>
      <c r="R131" s="197">
        <f t="shared" si="8"/>
        <v>930.49713625866048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373044.36</v>
      </c>
      <c r="K132" s="210">
        <f>อุดรธานี!AQ53</f>
        <v>540735.35000000009</v>
      </c>
      <c r="L132" s="210">
        <f>อุดรธานี!AR53</f>
        <v>1434362.21</v>
      </c>
      <c r="M132" s="210">
        <f>อุดรธานี!AS53</f>
        <v>1243498.94</v>
      </c>
      <c r="N132" s="3"/>
      <c r="O132" s="3"/>
      <c r="P132" s="3"/>
      <c r="Q132" s="196">
        <f t="shared" si="7"/>
        <v>190863.27000000002</v>
      </c>
      <c r="R132" s="197">
        <f t="shared" si="8"/>
        <v>569.19135317460314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739335.14</v>
      </c>
      <c r="K133" s="210">
        <f>อุดรธานี!AQ54</f>
        <v>1280206.3</v>
      </c>
      <c r="L133" s="210">
        <f>อุดรธานี!AR54</f>
        <v>3915694.29</v>
      </c>
      <c r="M133" s="210">
        <f>อุดรธานี!AS54</f>
        <v>3647222.0600000005</v>
      </c>
      <c r="N133" s="233"/>
      <c r="O133" s="233"/>
      <c r="P133" s="233"/>
      <c r="Q133" s="194">
        <f t="shared" si="7"/>
        <v>268472.22999999952</v>
      </c>
      <c r="R133" s="194">
        <f t="shared" si="8"/>
        <v>547.57296741714447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472627.18</v>
      </c>
      <c r="K134" s="210">
        <f>อุดรธานี!AQ55</f>
        <v>467770.12</v>
      </c>
      <c r="L134" s="210">
        <f>อุดรธานี!AR55</f>
        <v>2569855.46</v>
      </c>
      <c r="M134" s="210">
        <f>อุดรธานี!AS55</f>
        <v>2264095.98</v>
      </c>
      <c r="N134" s="3"/>
      <c r="O134" s="3"/>
      <c r="P134" s="3"/>
      <c r="Q134" s="196">
        <f t="shared" si="7"/>
        <v>305759.48</v>
      </c>
      <c r="R134" s="197">
        <f t="shared" si="8"/>
        <v>380.04369417332151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451694.94</v>
      </c>
      <c r="K135" s="210">
        <f>อุดรธานี!AQ56</f>
        <v>1344747.81</v>
      </c>
      <c r="L135" s="210">
        <f>อุดรธานี!AR56</f>
        <v>2826014.06</v>
      </c>
      <c r="M135" s="210">
        <f>อุดรธานี!AS56</f>
        <v>1977867.69</v>
      </c>
      <c r="N135" s="233"/>
      <c r="O135" s="233"/>
      <c r="P135" s="233"/>
      <c r="Q135" s="194">
        <f t="shared" si="7"/>
        <v>848146.37000000011</v>
      </c>
      <c r="R135" s="194">
        <f t="shared" si="8"/>
        <v>739.79425654450267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668788.5</v>
      </c>
      <c r="K136" s="210">
        <f>อุดรธานี!AQ57</f>
        <v>675347</v>
      </c>
      <c r="L136" s="210">
        <f>อุดรธานี!AR57</f>
        <v>2430190.91</v>
      </c>
      <c r="M136" s="210">
        <f>อุดรธานี!AS57</f>
        <v>2011447.0699999998</v>
      </c>
      <c r="N136" s="233"/>
      <c r="O136" s="233"/>
      <c r="P136" s="233"/>
      <c r="Q136" s="194">
        <f t="shared" si="7"/>
        <v>418743.84000000032</v>
      </c>
      <c r="R136" s="194">
        <f t="shared" si="8"/>
        <v>874.48395465994963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5182598.5200000005</v>
      </c>
      <c r="K137" s="215">
        <f>SUM(K125:K136)</f>
        <v>9170015.4000000004</v>
      </c>
      <c r="L137" s="215">
        <f>SUM(L125:L136)</f>
        <v>28234560.169999998</v>
      </c>
      <c r="M137" s="215">
        <f>SUM(M125:M136)</f>
        <v>24056374.520000003</v>
      </c>
      <c r="N137" s="213">
        <v>11</v>
      </c>
      <c r="O137" s="213">
        <v>11</v>
      </c>
      <c r="P137" s="213">
        <f>N137-O137</f>
        <v>0</v>
      </c>
      <c r="Q137" s="80">
        <f t="shared" si="7"/>
        <v>4178185.6499999948</v>
      </c>
      <c r="R137" s="78">
        <f>L137/H137</f>
        <v>664.49894492821841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2834628.19</v>
      </c>
      <c r="K139" s="210">
        <f>อุดรธานี!AQ58</f>
        <v>3471931.02</v>
      </c>
      <c r="L139" s="210">
        <f>อุดรธานี!AR58</f>
        <v>1659792.26</v>
      </c>
      <c r="M139" s="210">
        <f>อุดรธานี!AS58</f>
        <v>3131963.4</v>
      </c>
      <c r="N139" s="235"/>
      <c r="O139" s="235"/>
      <c r="P139" s="235"/>
      <c r="Q139" s="80">
        <f t="shared" si="7"/>
        <v>-1472171.14</v>
      </c>
      <c r="R139" s="192">
        <f t="shared" si="8"/>
        <v>354.6564658119658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3985082.65</v>
      </c>
      <c r="K140" s="210">
        <f>อุดรธานี!AQ59</f>
        <v>4355373.709999999</v>
      </c>
      <c r="L140" s="210">
        <f>อุดรธานี!AR59</f>
        <v>6523481.4699999997</v>
      </c>
      <c r="M140" s="210">
        <f>อุดรธานี!AS59</f>
        <v>5806839.7199999997</v>
      </c>
      <c r="N140" s="3"/>
      <c r="O140" s="3"/>
      <c r="P140" s="3"/>
      <c r="Q140" s="77">
        <f t="shared" si="7"/>
        <v>716641.75</v>
      </c>
      <c r="R140" s="78">
        <f t="shared" si="8"/>
        <v>763.15880556855404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2383367.11</v>
      </c>
      <c r="K141" s="210">
        <f>อุดรธานี!AQ60</f>
        <v>3319019.6099999994</v>
      </c>
      <c r="L141" s="210">
        <f>อุดรธานี!AR60</f>
        <v>1257379.67</v>
      </c>
      <c r="M141" s="210">
        <f>อุดรธานี!AS60</f>
        <v>1180524.28</v>
      </c>
      <c r="N141" s="3"/>
      <c r="O141" s="3"/>
      <c r="P141" s="3"/>
      <c r="Q141" s="77">
        <f t="shared" si="7"/>
        <v>76855.389999999898</v>
      </c>
      <c r="R141" s="78">
        <f t="shared" si="8"/>
        <v>278.73634892485035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640280.1</v>
      </c>
      <c r="K142" s="210">
        <f>อุดรธานี!AQ61</f>
        <v>1003514.19</v>
      </c>
      <c r="L142" s="210">
        <f>อุดรธานี!AR61</f>
        <v>1764181.67</v>
      </c>
      <c r="M142" s="210">
        <f>อุดรธานี!AS61</f>
        <v>2000846.71</v>
      </c>
      <c r="N142" s="3"/>
      <c r="O142" s="3"/>
      <c r="P142" s="3"/>
      <c r="Q142" s="77">
        <f t="shared" si="7"/>
        <v>-236665.04000000004</v>
      </c>
      <c r="R142" s="78">
        <f t="shared" si="8"/>
        <v>562.91693363114234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1804576.57</v>
      </c>
      <c r="K143" s="210">
        <f>อุดรธานี!AQ62</f>
        <v>2519161.3099999996</v>
      </c>
      <c r="L143" s="210">
        <f>อุดรธานี!AR62</f>
        <v>2118897.54</v>
      </c>
      <c r="M143" s="210">
        <f>อุดรธานี!AS62</f>
        <v>2406790.7200000002</v>
      </c>
      <c r="N143" s="3"/>
      <c r="O143" s="3"/>
      <c r="P143" s="3"/>
      <c r="Q143" s="77">
        <f t="shared" si="7"/>
        <v>-287893.18000000017</v>
      </c>
      <c r="R143" s="78">
        <f t="shared" si="8"/>
        <v>296.05945787341068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1724282.55</v>
      </c>
      <c r="K144" s="210">
        <f>อุดรธานี!AQ63</f>
        <v>4302491.38</v>
      </c>
      <c r="L144" s="210">
        <f>อุดรธานี!AR63</f>
        <v>4329075.34</v>
      </c>
      <c r="M144" s="210">
        <f>อุดรธานี!AS63</f>
        <v>2788015.44</v>
      </c>
      <c r="N144" s="3"/>
      <c r="O144" s="3"/>
      <c r="P144" s="3"/>
      <c r="Q144" s="77">
        <f t="shared" si="7"/>
        <v>1541059.9</v>
      </c>
      <c r="R144" s="78">
        <f t="shared" si="8"/>
        <v>750.40307505633552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1327065.17</v>
      </c>
      <c r="K145" s="210">
        <f>อุดรธานี!AQ65</f>
        <v>1346072.9799999997</v>
      </c>
      <c r="L145" s="210">
        <f>อุดรธานี!AR65</f>
        <v>2015709.91</v>
      </c>
      <c r="M145" s="210">
        <f>อุดรธานี!AS65</f>
        <v>2318641.42</v>
      </c>
      <c r="N145" s="3"/>
      <c r="O145" s="3"/>
      <c r="P145" s="3"/>
      <c r="Q145" s="77">
        <f t="shared" si="7"/>
        <v>-302931.51</v>
      </c>
      <c r="R145" s="78">
        <f t="shared" si="8"/>
        <v>592.68153778300496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687224.13</v>
      </c>
      <c r="K146" s="210">
        <f>อุดรธานี!AQ66</f>
        <v>725243.86999999988</v>
      </c>
      <c r="L146" s="210">
        <f>อุดรธานี!AR66</f>
        <v>1874402.85</v>
      </c>
      <c r="M146" s="210">
        <f>อุดรธานี!AS66</f>
        <v>1946190.53</v>
      </c>
      <c r="N146" s="3"/>
      <c r="O146" s="3"/>
      <c r="P146" s="3"/>
      <c r="Q146" s="77">
        <f t="shared" si="7"/>
        <v>-71787.679999999935</v>
      </c>
      <c r="R146" s="78">
        <f t="shared" si="8"/>
        <v>398.72428206764522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416688.71</v>
      </c>
      <c r="K147" s="210">
        <f>อุดรธานี!AQ67</f>
        <v>2165161.31</v>
      </c>
      <c r="L147" s="210">
        <f>อุดรธานี!AR67</f>
        <v>1248000.51</v>
      </c>
      <c r="M147" s="210">
        <f>อุดรธานี!AS67</f>
        <v>1448305.85</v>
      </c>
      <c r="N147" s="3"/>
      <c r="O147" s="3"/>
      <c r="P147" s="3"/>
      <c r="Q147" s="77">
        <f t="shared" si="7"/>
        <v>-200305.34000000008</v>
      </c>
      <c r="R147" s="78">
        <f t="shared" si="8"/>
        <v>423.19447609359105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1078730.04</v>
      </c>
      <c r="K148" s="210">
        <f>อุดรธานี!AQ68</f>
        <v>1712609.6900000002</v>
      </c>
      <c r="L148" s="210">
        <f>อุดรธานี!AR68</f>
        <v>1918443.08</v>
      </c>
      <c r="M148" s="210">
        <f>อุดรธานี!AS68</f>
        <v>2249996.77</v>
      </c>
      <c r="N148" s="3"/>
      <c r="O148" s="3"/>
      <c r="P148" s="3"/>
      <c r="Q148" s="77">
        <f t="shared" si="7"/>
        <v>-331553.68999999994</v>
      </c>
      <c r="R148" s="78">
        <f t="shared" si="8"/>
        <v>435.71271405859642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797684.38</v>
      </c>
      <c r="K149" s="210">
        <f>อุดรธานี!AQ69</f>
        <v>1759075.58</v>
      </c>
      <c r="L149" s="210">
        <f>อุดรธานี!AR69</f>
        <v>1793133.44</v>
      </c>
      <c r="M149" s="210">
        <f>อุดรธานี!AS69</f>
        <v>2151286.6800000002</v>
      </c>
      <c r="N149" s="3"/>
      <c r="O149" s="3"/>
      <c r="P149" s="3"/>
      <c r="Q149" s="77">
        <f t="shared" si="7"/>
        <v>-358153.24000000022</v>
      </c>
      <c r="R149" s="78">
        <f t="shared" si="8"/>
        <v>685.18664119220477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1045071.02</v>
      </c>
      <c r="K150" s="210">
        <f>อุดรธานี!AQ70</f>
        <v>1147918.56</v>
      </c>
      <c r="L150" s="210">
        <f>อุดรธานี!AR70</f>
        <v>1043272.04</v>
      </c>
      <c r="M150" s="210">
        <f>อุดรธานี!AS70</f>
        <v>1220574.6599999999</v>
      </c>
      <c r="N150" s="3"/>
      <c r="O150" s="3"/>
      <c r="P150" s="3"/>
      <c r="Q150" s="77">
        <f t="shared" si="7"/>
        <v>-177302.61999999988</v>
      </c>
      <c r="R150" s="78">
        <f t="shared" si="8"/>
        <v>235.60795844625113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631075.07999999996</v>
      </c>
      <c r="K151" s="210">
        <f>อุดรธานี!AQ71</f>
        <v>1321457.3400000001</v>
      </c>
      <c r="L151" s="210">
        <f>อุดรธานี!AR71</f>
        <v>1615907.69</v>
      </c>
      <c r="M151" s="210">
        <f>อุดรธานี!AS71</f>
        <v>1930602.32</v>
      </c>
      <c r="N151" s="3"/>
      <c r="O151" s="3"/>
      <c r="P151" s="3"/>
      <c r="Q151" s="77">
        <f t="shared" si="7"/>
        <v>-314694.63000000012</v>
      </c>
      <c r="R151" s="78">
        <f t="shared" si="8"/>
        <v>619.83417337936328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1658029.85</v>
      </c>
      <c r="K152" s="210">
        <f>อุดรธานี!AQ72</f>
        <v>3873235.92</v>
      </c>
      <c r="L152" s="210">
        <f>อุดรธานี!AR72</f>
        <v>1676983.58</v>
      </c>
      <c r="M152" s="210">
        <f>อุดรธานี!AS72</f>
        <v>2687132.11</v>
      </c>
      <c r="N152" s="3"/>
      <c r="O152" s="3"/>
      <c r="P152" s="3"/>
      <c r="Q152" s="77">
        <f t="shared" si="7"/>
        <v>-1010148.5299999998</v>
      </c>
      <c r="R152" s="78">
        <f t="shared" si="8"/>
        <v>327.79194292415951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2342359.98</v>
      </c>
      <c r="K153" s="210">
        <f>อุดรธานี!AQ73</f>
        <v>3198106.51</v>
      </c>
      <c r="L153" s="210">
        <f>อุดรธานี!AR73</f>
        <v>1417850.1</v>
      </c>
      <c r="M153" s="210">
        <f>อุดรธานี!AS73</f>
        <v>1761772.18</v>
      </c>
      <c r="N153" s="40"/>
      <c r="O153" s="40"/>
      <c r="P153" s="40"/>
      <c r="Q153" s="77">
        <f t="shared" si="7"/>
        <v>-343922.07999999984</v>
      </c>
      <c r="R153" s="78">
        <f t="shared" si="8"/>
        <v>255.10077365958981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1426818.23</v>
      </c>
      <c r="K154" s="210">
        <f>อุดรธานี!AQ74</f>
        <v>1980249.73</v>
      </c>
      <c r="L154" s="210">
        <f>อุดรธานี!AR74</f>
        <v>2405591.83</v>
      </c>
      <c r="M154" s="210">
        <f>อุดรธานี!AS74</f>
        <v>2525332.6</v>
      </c>
      <c r="N154" s="3"/>
      <c r="O154" s="3"/>
      <c r="P154" s="3"/>
      <c r="Q154" s="77">
        <f t="shared" si="7"/>
        <v>-119740.77000000002</v>
      </c>
      <c r="R154" s="78">
        <f t="shared" si="8"/>
        <v>850.93449946940223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24782963.760000002</v>
      </c>
      <c r="K155" s="215">
        <f>SUM(K138:K154)</f>
        <v>38200622.709999993</v>
      </c>
      <c r="L155" s="215">
        <f>SUM(L138:L154)</f>
        <v>34662102.980000004</v>
      </c>
      <c r="M155" s="215">
        <f>SUM(M138:M154)</f>
        <v>37554815.390000001</v>
      </c>
      <c r="N155" s="213">
        <v>16</v>
      </c>
      <c r="O155" s="213">
        <v>16</v>
      </c>
      <c r="P155" s="213">
        <f>N155-O155</f>
        <v>0</v>
      </c>
      <c r="Q155" s="77">
        <f t="shared" si="7"/>
        <v>-2892712.4099999964</v>
      </c>
      <c r="R155" s="78">
        <f>L155/H155</f>
        <v>498.16903059831276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1847664.48</v>
      </c>
      <c r="K157" s="210">
        <f>อุดรธานี!AQ75</f>
        <v>1983742.3</v>
      </c>
      <c r="L157" s="210">
        <f>อุดรธานี!AR75</f>
        <v>2736439.79</v>
      </c>
      <c r="M157" s="210">
        <f>อุดรธานี!AS75</f>
        <v>2139420.7999999998</v>
      </c>
      <c r="N157" s="3"/>
      <c r="O157" s="3"/>
      <c r="P157" s="3"/>
      <c r="Q157" s="77">
        <f t="shared" si="7"/>
        <v>597018.99000000022</v>
      </c>
      <c r="R157" s="78">
        <f t="shared" si="8"/>
        <v>737.18744342672414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898666.34</v>
      </c>
      <c r="K158" s="210">
        <f>อุดรธานี!AQ76</f>
        <v>1087048.75</v>
      </c>
      <c r="L158" s="210">
        <f>อุดรธานี!AR76</f>
        <v>2882293.1</v>
      </c>
      <c r="M158" s="210">
        <f>อุดรธานี!AS76</f>
        <v>3097443.1100000003</v>
      </c>
      <c r="N158" s="3"/>
      <c r="O158" s="3"/>
      <c r="P158" s="3"/>
      <c r="Q158" s="77">
        <f t="shared" si="7"/>
        <v>-215150.01000000024</v>
      </c>
      <c r="R158" s="78">
        <f t="shared" si="8"/>
        <v>583.34205626391417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767190.76</v>
      </c>
      <c r="K159" s="210">
        <f>อุดรธานี!AQ77</f>
        <v>183143.74</v>
      </c>
      <c r="L159" s="210">
        <f>อุดรธานี!AR77</f>
        <v>1657408.61</v>
      </c>
      <c r="M159" s="210">
        <f>อุดรธานี!AS77</f>
        <v>2258776.9500000002</v>
      </c>
      <c r="N159" s="3"/>
      <c r="O159" s="3"/>
      <c r="P159" s="3"/>
      <c r="Q159" s="77">
        <f t="shared" si="7"/>
        <v>-601368.34000000008</v>
      </c>
      <c r="R159" s="78">
        <f t="shared" si="8"/>
        <v>524.33046820626384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720276.44</v>
      </c>
      <c r="K160" s="210">
        <f>อุดรธานี!AQ78</f>
        <v>1148247.1399999999</v>
      </c>
      <c r="L160" s="210">
        <f>อุดรธานี!AR78</f>
        <v>5168000.4000000004</v>
      </c>
      <c r="M160" s="210">
        <f>อุดรธานี!AS78</f>
        <v>5272157.4400000004</v>
      </c>
      <c r="N160" s="3"/>
      <c r="O160" s="3"/>
      <c r="P160" s="3"/>
      <c r="Q160" s="77">
        <f t="shared" si="7"/>
        <v>-104157.04000000004</v>
      </c>
      <c r="R160" s="78">
        <f t="shared" si="8"/>
        <v>849.02257269590939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931089.77</v>
      </c>
      <c r="K161" s="210">
        <f>อุดรธานี!AQ79</f>
        <v>1321937.5</v>
      </c>
      <c r="L161" s="210">
        <f>อุดรธานี!AR79</f>
        <v>1763825.75</v>
      </c>
      <c r="M161" s="210">
        <f>อุดรธานี!AS79</f>
        <v>1376437.9</v>
      </c>
      <c r="N161" s="3"/>
      <c r="O161" s="3"/>
      <c r="P161" s="3"/>
      <c r="Q161" s="77">
        <f t="shared" si="7"/>
        <v>387387.85000000009</v>
      </c>
      <c r="R161" s="78">
        <f t="shared" si="8"/>
        <v>542.38184194341943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355307.33</v>
      </c>
      <c r="K162" s="210">
        <f>อุดรธานี!AQ80</f>
        <v>39588.150000000023</v>
      </c>
      <c r="L162" s="210">
        <f>อุดรธานี!AR80</f>
        <v>1390101.58</v>
      </c>
      <c r="M162" s="210">
        <f>อุดรธานี!AS80</f>
        <v>1531188.65</v>
      </c>
      <c r="N162" s="3"/>
      <c r="O162" s="3"/>
      <c r="P162" s="3"/>
      <c r="Q162" s="77">
        <f t="shared" si="7"/>
        <v>-141087.06999999983</v>
      </c>
      <c r="R162" s="78">
        <f t="shared" si="8"/>
        <v>572.05826337448559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402269.56</v>
      </c>
      <c r="K163" s="210">
        <f>อุดรธานี!AQ81</f>
        <v>1432797.9000000001</v>
      </c>
      <c r="L163" s="210">
        <f>อุดรธานี!AR81</f>
        <v>3239294.5</v>
      </c>
      <c r="M163" s="210">
        <f>อุดรธานี!AS81</f>
        <v>2110911</v>
      </c>
      <c r="N163" s="3"/>
      <c r="O163" s="3"/>
      <c r="P163" s="3"/>
      <c r="Q163" s="77">
        <f t="shared" ref="Q163:Q226" si="9">L163-M163</f>
        <v>1128383.5</v>
      </c>
      <c r="R163" s="78">
        <f t="shared" ref="R163:R226" si="10">L163/H163</f>
        <v>1198.4071402145764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726686.2</v>
      </c>
      <c r="K164" s="210">
        <f>อุดรธานี!AQ82</f>
        <v>946834.21</v>
      </c>
      <c r="L164" s="210">
        <f>อุดรธานี!AR82</f>
        <v>1397879.9400000002</v>
      </c>
      <c r="M164" s="210">
        <f>อุดรธานี!AS82</f>
        <v>886230.81</v>
      </c>
      <c r="N164" s="3"/>
      <c r="O164" s="3"/>
      <c r="P164" s="3"/>
      <c r="Q164" s="77">
        <f t="shared" si="9"/>
        <v>511649.13000000012</v>
      </c>
      <c r="R164" s="78">
        <f t="shared" si="10"/>
        <v>843.62096560048292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612474.71</v>
      </c>
      <c r="K165" s="210">
        <f>อุดรธานี!AQ83</f>
        <v>1562203.47</v>
      </c>
      <c r="L165" s="210">
        <f>อุดรธานี!AR83</f>
        <v>2987039.8000000003</v>
      </c>
      <c r="M165" s="210">
        <f>อุดรธานี!AS83</f>
        <v>1909134.76</v>
      </c>
      <c r="N165" s="3"/>
      <c r="O165" s="3"/>
      <c r="P165" s="3"/>
      <c r="Q165" s="77">
        <f t="shared" si="9"/>
        <v>1077905.0400000003</v>
      </c>
      <c r="R165" s="78">
        <f t="shared" si="10"/>
        <v>1201.0614394853237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7261625.5899999989</v>
      </c>
      <c r="K166" s="215">
        <f>SUM(K156:K165)</f>
        <v>9705543.1600000001</v>
      </c>
      <c r="L166" s="215">
        <f>SUM(L156:L165)</f>
        <v>23222283.470000006</v>
      </c>
      <c r="M166" s="215">
        <f>SUM(M156:M165)</f>
        <v>20581701.420000002</v>
      </c>
      <c r="N166" s="213">
        <v>9</v>
      </c>
      <c r="O166" s="213">
        <v>9</v>
      </c>
      <c r="P166" s="213">
        <f>N166-O166</f>
        <v>0</v>
      </c>
      <c r="Q166" s="77">
        <f t="shared" si="9"/>
        <v>2640582.0500000045</v>
      </c>
      <c r="R166" s="78">
        <f>L166/H166</f>
        <v>185.66241441340608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647795.6</v>
      </c>
      <c r="K168" s="210">
        <f>อุดรธานี!AQ84</f>
        <v>784739.92</v>
      </c>
      <c r="L168" s="210">
        <f>อุดรธานี!AR84</f>
        <v>1450159.28</v>
      </c>
      <c r="M168" s="210">
        <f>อุดรธานี!AS84</f>
        <v>1934896.5499999998</v>
      </c>
      <c r="N168" s="3"/>
      <c r="O168" s="3"/>
      <c r="P168" s="3"/>
      <c r="Q168" s="77">
        <f t="shared" si="9"/>
        <v>-484737.26999999979</v>
      </c>
      <c r="R168" s="78">
        <f t="shared" si="10"/>
        <v>377.64564583333333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2554011.9</v>
      </c>
      <c r="K169" s="210">
        <f>อุดรธานี!AQ85</f>
        <v>2037516.1799999997</v>
      </c>
      <c r="L169" s="210">
        <f>อุดรธานี!AR85</f>
        <v>3270132.5100000002</v>
      </c>
      <c r="M169" s="210">
        <f>อุดรธานี!AS85</f>
        <v>4153293.02</v>
      </c>
      <c r="N169" s="3"/>
      <c r="O169" s="3"/>
      <c r="P169" s="3"/>
      <c r="Q169" s="77">
        <f t="shared" si="9"/>
        <v>-883160.50999999978</v>
      </c>
      <c r="R169" s="78">
        <f t="shared" si="10"/>
        <v>414.78088660578391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5095393.8600000003</v>
      </c>
      <c r="K170" s="210">
        <f>อุดรธานี!AQ86</f>
        <v>4373011.7100000009</v>
      </c>
      <c r="L170" s="210">
        <f>อุดรธานี!AR86</f>
        <v>2096677.43</v>
      </c>
      <c r="M170" s="210">
        <f>อุดรธานี!AS86</f>
        <v>2341985.3800000004</v>
      </c>
      <c r="N170" s="3"/>
      <c r="O170" s="3"/>
      <c r="P170" s="3"/>
      <c r="Q170" s="77">
        <f t="shared" si="9"/>
        <v>-245307.95000000042</v>
      </c>
      <c r="R170" s="78">
        <f t="shared" si="10"/>
        <v>267.26289738687063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629940.63</v>
      </c>
      <c r="K171" s="210">
        <f>อุดรธานี!AQ87</f>
        <v>859978.99</v>
      </c>
      <c r="L171" s="210">
        <f>อุดรธานี!AR87</f>
        <v>2273116.42</v>
      </c>
      <c r="M171" s="210">
        <f>อุดรธานี!AS87</f>
        <v>2668589.41</v>
      </c>
      <c r="N171" s="3"/>
      <c r="O171" s="3"/>
      <c r="P171" s="3"/>
      <c r="Q171" s="77">
        <f t="shared" si="9"/>
        <v>-395472.99000000022</v>
      </c>
      <c r="R171" s="78">
        <f t="shared" si="10"/>
        <v>358.14028990074047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427663.2</v>
      </c>
      <c r="K172" s="210">
        <f>อุดรธานี!AQ88</f>
        <v>680453.09</v>
      </c>
      <c r="L172" s="210">
        <f>อุดรธานี!AR88</f>
        <v>1935365.47</v>
      </c>
      <c r="M172" s="210">
        <f>อุดรธานี!AS88</f>
        <v>2509510.23</v>
      </c>
      <c r="N172" s="3"/>
      <c r="O172" s="3"/>
      <c r="P172" s="3"/>
      <c r="Q172" s="77">
        <f t="shared" si="9"/>
        <v>-574144.76</v>
      </c>
      <c r="R172" s="78">
        <f t="shared" si="10"/>
        <v>473.88968413320276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1719739.2</v>
      </c>
      <c r="K173" s="210">
        <f>อุดรธานี!AQ89</f>
        <v>1896376.91</v>
      </c>
      <c r="L173" s="210">
        <f>อุดรธานี!AR89</f>
        <v>2793844.31</v>
      </c>
      <c r="M173" s="210">
        <f>อุดรธานี!AS89</f>
        <v>3384434.7600000002</v>
      </c>
      <c r="N173" s="3"/>
      <c r="O173" s="3"/>
      <c r="P173" s="3"/>
      <c r="Q173" s="77">
        <f t="shared" si="9"/>
        <v>-590590.45000000019</v>
      </c>
      <c r="R173" s="78">
        <f t="shared" si="10"/>
        <v>344.45127727777094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1465121.56</v>
      </c>
      <c r="K174" s="210">
        <f>อุดรธานี!AQ90</f>
        <v>388034.94000000018</v>
      </c>
      <c r="L174" s="210">
        <f>อุดรธานี!AR90</f>
        <v>1658663.79</v>
      </c>
      <c r="M174" s="210">
        <f>อุดรธานี!AS90</f>
        <v>1870381.95</v>
      </c>
      <c r="N174" s="3"/>
      <c r="O174" s="3"/>
      <c r="P174" s="3"/>
      <c r="Q174" s="77">
        <f t="shared" si="9"/>
        <v>-211718.15999999992</v>
      </c>
      <c r="R174" s="78">
        <f t="shared" si="10"/>
        <v>406.13706904995104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1674936.68</v>
      </c>
      <c r="K175" s="210">
        <f>อุดรธานี!AQ91</f>
        <v>1425352.8099999998</v>
      </c>
      <c r="L175" s="210">
        <f>อุดรธานี!AR91</f>
        <v>2912997.27</v>
      </c>
      <c r="M175" s="210">
        <f>อุดรธานี!AS91</f>
        <v>3589593.8199999994</v>
      </c>
      <c r="N175" s="3"/>
      <c r="O175" s="3"/>
      <c r="P175" s="3"/>
      <c r="Q175" s="77">
        <f t="shared" si="9"/>
        <v>-676596.54999999935</v>
      </c>
      <c r="R175" s="78">
        <f t="shared" si="10"/>
        <v>470.29339199225058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1679716.7</v>
      </c>
      <c r="K176" s="210">
        <f>อุดรธานี!AQ92</f>
        <v>1666682.46</v>
      </c>
      <c r="L176" s="210">
        <f>อุดรธานี!AR92</f>
        <v>1980742.05</v>
      </c>
      <c r="M176" s="210">
        <f>อุดรธานี!AS92</f>
        <v>2563813.7999999998</v>
      </c>
      <c r="N176" s="3"/>
      <c r="O176" s="3"/>
      <c r="P176" s="3"/>
      <c r="Q176" s="77">
        <f t="shared" si="9"/>
        <v>-583071.74999999977</v>
      </c>
      <c r="R176" s="78">
        <f t="shared" si="10"/>
        <v>409.159688080975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2226625.77</v>
      </c>
      <c r="K177" s="210">
        <f>อุดรธานี!AQ93</f>
        <v>2529948.89</v>
      </c>
      <c r="L177" s="210">
        <f>อุดรธานี!AR93</f>
        <v>2182128.5499999998</v>
      </c>
      <c r="M177" s="210">
        <f>อุดรธานี!AS93</f>
        <v>2376469.8800000004</v>
      </c>
      <c r="N177" s="3"/>
      <c r="O177" s="3"/>
      <c r="P177" s="3"/>
      <c r="Q177" s="77">
        <f t="shared" si="9"/>
        <v>-194341.33000000054</v>
      </c>
      <c r="R177" s="78">
        <f t="shared" si="10"/>
        <v>334.11859592711681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1923284.89</v>
      </c>
      <c r="K178" s="210">
        <f>อุดรธานี!AQ94</f>
        <v>1704975.5099999998</v>
      </c>
      <c r="L178" s="210">
        <f>อุดรธานี!AR94</f>
        <v>1563058.67</v>
      </c>
      <c r="M178" s="210">
        <f>อุดรธานี!AS94</f>
        <v>1962800.95</v>
      </c>
      <c r="N178" s="3"/>
      <c r="O178" s="3"/>
      <c r="P178" s="3"/>
      <c r="Q178" s="77">
        <f t="shared" si="9"/>
        <v>-399742.28</v>
      </c>
      <c r="R178" s="78">
        <f t="shared" si="10"/>
        <v>382.07251772182838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416195.67</v>
      </c>
      <c r="K179" s="210">
        <f>อุดรธานี!AQ95</f>
        <v>579642.8600000001</v>
      </c>
      <c r="L179" s="210">
        <f>อุดรธานี!AR95</f>
        <v>1791342.31</v>
      </c>
      <c r="M179" s="210">
        <f>อุดรธานี!AS95</f>
        <v>2118638.81</v>
      </c>
      <c r="N179" s="3"/>
      <c r="O179" s="3"/>
      <c r="P179" s="3"/>
      <c r="Q179" s="77">
        <f t="shared" si="9"/>
        <v>-327296.5</v>
      </c>
      <c r="R179" s="78">
        <f t="shared" si="10"/>
        <v>333.39704262050998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1588671.26</v>
      </c>
      <c r="K180" s="210">
        <f>อุดรธานี!AQ96</f>
        <v>1858433.0599999998</v>
      </c>
      <c r="L180" s="210">
        <f>อุดรธานี!AR96</f>
        <v>2572425.0499999998</v>
      </c>
      <c r="M180" s="210">
        <f>อุดรธานี!AS96</f>
        <v>3099575.96</v>
      </c>
      <c r="N180" s="3"/>
      <c r="O180" s="3"/>
      <c r="P180" s="3"/>
      <c r="Q180" s="77">
        <f t="shared" si="9"/>
        <v>-527150.91000000015</v>
      </c>
      <c r="R180" s="78">
        <f t="shared" si="10"/>
        <v>608.85799999999995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1589038.84</v>
      </c>
      <c r="K181" s="210">
        <f>อุดรธานี!AQ97</f>
        <v>1426303.47</v>
      </c>
      <c r="L181" s="210">
        <f>อุดรธานี!AR97</f>
        <v>1632177.98</v>
      </c>
      <c r="M181" s="210">
        <f>อุดรธานี!AS97</f>
        <v>2096814.5899999999</v>
      </c>
      <c r="N181" s="3"/>
      <c r="O181" s="3"/>
      <c r="P181" s="3"/>
      <c r="Q181" s="77">
        <f t="shared" si="9"/>
        <v>-464636.60999999987</v>
      </c>
      <c r="R181" s="78">
        <f t="shared" si="10"/>
        <v>485.62272537935138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23638135.760000002</v>
      </c>
      <c r="K182" s="215">
        <f>SUM(K167:K181)</f>
        <v>22211450.800000001</v>
      </c>
      <c r="L182" s="215">
        <f>SUM(L167:L181)</f>
        <v>30112831.09</v>
      </c>
      <c r="M182" s="215">
        <f>SUM(M167:M181)</f>
        <v>36670799.109999999</v>
      </c>
      <c r="N182" s="213">
        <v>14</v>
      </c>
      <c r="O182" s="213">
        <v>14</v>
      </c>
      <c r="P182" s="213">
        <f>N182-O182</f>
        <v>0</v>
      </c>
      <c r="Q182" s="77">
        <f t="shared" si="9"/>
        <v>-6557968.0199999996</v>
      </c>
      <c r="R182" s="78">
        <f>L182/H182</f>
        <v>392.03800354115947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831925.49</v>
      </c>
      <c r="K184" s="210">
        <f>อุดรธานี!AQ98</f>
        <v>1002765.6799999999</v>
      </c>
      <c r="L184" s="210">
        <f>อุดรธานี!AR98</f>
        <v>1335164.31</v>
      </c>
      <c r="M184" s="210">
        <f>อุดรธานี!AS98</f>
        <v>1494647.6300000001</v>
      </c>
      <c r="N184" s="3"/>
      <c r="O184" s="3"/>
      <c r="P184" s="3"/>
      <c r="Q184" s="77">
        <f t="shared" si="9"/>
        <v>-159483.32000000007</v>
      </c>
      <c r="R184" s="78">
        <f t="shared" si="10"/>
        <v>530.0374394601032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1841751.21</v>
      </c>
      <c r="K185" s="210">
        <f>อุดรธานี!AQ99</f>
        <v>2179792.48</v>
      </c>
      <c r="L185" s="210">
        <f>อุดรธานี!AR99</f>
        <v>2783105.0700000003</v>
      </c>
      <c r="M185" s="210">
        <f>อุดรธานี!AS99</f>
        <v>2699830.29</v>
      </c>
      <c r="N185" s="3"/>
      <c r="O185" s="3"/>
      <c r="P185" s="3"/>
      <c r="Q185" s="77">
        <f t="shared" si="9"/>
        <v>83274.780000000261</v>
      </c>
      <c r="R185" s="78">
        <f t="shared" si="10"/>
        <v>528.40422821340428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491739.41</v>
      </c>
      <c r="K186" s="210">
        <f>อุดรธานี!AQ100</f>
        <v>236366.82999999996</v>
      </c>
      <c r="L186" s="210">
        <f>อุดรธานี!AR100</f>
        <v>1381235.69</v>
      </c>
      <c r="M186" s="210">
        <f>อุดรธานี!AS100</f>
        <v>1786498.31</v>
      </c>
      <c r="N186" s="3"/>
      <c r="O186" s="3"/>
      <c r="P186" s="3"/>
      <c r="Q186" s="77">
        <f t="shared" si="9"/>
        <v>-405262.62000000011</v>
      </c>
      <c r="R186" s="78">
        <f t="shared" si="10"/>
        <v>483.45666433321662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424433.02</v>
      </c>
      <c r="K187" s="210">
        <f>อุดรธานี!AQ101</f>
        <v>430348.52</v>
      </c>
      <c r="L187" s="210">
        <f>อุดรธานี!AR101</f>
        <v>1632681.6400000001</v>
      </c>
      <c r="M187" s="210">
        <f>อุดรธานี!AS101</f>
        <v>1839760.49</v>
      </c>
      <c r="N187" s="3"/>
      <c r="O187" s="3"/>
      <c r="P187" s="3"/>
      <c r="Q187" s="77">
        <f t="shared" si="9"/>
        <v>-207078.84999999986</v>
      </c>
      <c r="R187" s="78">
        <f t="shared" si="10"/>
        <v>506.41490074441691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738211.05</v>
      </c>
      <c r="K188" s="210">
        <f>อุดรธานี!AQ102</f>
        <v>545095.28</v>
      </c>
      <c r="L188" s="210">
        <f>อุดรธานี!AR102</f>
        <v>1358314.4</v>
      </c>
      <c r="M188" s="210">
        <f>อุดรธานี!AS102</f>
        <v>1386016.73</v>
      </c>
      <c r="N188" s="3"/>
      <c r="O188" s="3"/>
      <c r="P188" s="3"/>
      <c r="Q188" s="77">
        <f t="shared" si="9"/>
        <v>-27702.330000000075</v>
      </c>
      <c r="R188" s="78">
        <f t="shared" si="10"/>
        <v>795.26604215456666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277560.83</v>
      </c>
      <c r="K189" s="210">
        <f>อุดรธานี!AQ103</f>
        <v>334498.83999999997</v>
      </c>
      <c r="L189" s="210">
        <f>อุดรธานี!AR103</f>
        <v>1701328.34</v>
      </c>
      <c r="M189" s="210">
        <f>อุดรธานี!AS103</f>
        <v>1782640.92</v>
      </c>
      <c r="N189" s="3"/>
      <c r="O189" s="3"/>
      <c r="P189" s="3"/>
      <c r="Q189" s="77">
        <f t="shared" si="9"/>
        <v>-81312.579999999842</v>
      </c>
      <c r="R189" s="78">
        <f t="shared" si="10"/>
        <v>799.87228020686416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4605621.0100000007</v>
      </c>
      <c r="K190" s="215">
        <f>SUM(K183:K189)</f>
        <v>4728867.63</v>
      </c>
      <c r="L190" s="215">
        <f>SUM(L183:L189)</f>
        <v>10191829.450000001</v>
      </c>
      <c r="M190" s="215">
        <f>SUM(M183:M189)</f>
        <v>10989394.370000001</v>
      </c>
      <c r="N190" s="213">
        <v>6</v>
      </c>
      <c r="O190" s="213">
        <v>6</v>
      </c>
      <c r="P190" s="213">
        <f>N190-O190</f>
        <v>0</v>
      </c>
      <c r="Q190" s="77">
        <f t="shared" si="9"/>
        <v>-797564.91999999993</v>
      </c>
      <c r="R190" s="78">
        <f>L190/H190</f>
        <v>575.74451756863641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611047.74</v>
      </c>
      <c r="K192" s="210">
        <f>อุดรธานี!AQ104</f>
        <v>683905.4</v>
      </c>
      <c r="L192" s="210">
        <f>อุดรธานี!AR104</f>
        <v>1561840.3599999999</v>
      </c>
      <c r="M192" s="210">
        <f>อุดรธานี!AS104</f>
        <v>1345084.3299999998</v>
      </c>
      <c r="N192" s="3"/>
      <c r="O192" s="3"/>
      <c r="P192" s="3"/>
      <c r="Q192" s="77">
        <f t="shared" si="9"/>
        <v>216756.03000000003</v>
      </c>
      <c r="R192" s="78">
        <f t="shared" si="10"/>
        <v>607.24741835147745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1420734.26</v>
      </c>
      <c r="K193" s="210">
        <f>อุดรธานี!AQ105</f>
        <v>1444893.3499999999</v>
      </c>
      <c r="L193" s="210">
        <f>อุดรธานี!AR105</f>
        <v>3736290.79</v>
      </c>
      <c r="M193" s="210">
        <f>อุดรธานี!AS105</f>
        <v>2936457.8099999996</v>
      </c>
      <c r="N193" s="3"/>
      <c r="O193" s="3"/>
      <c r="P193" s="3"/>
      <c r="Q193" s="77">
        <f t="shared" si="9"/>
        <v>799832.98000000045</v>
      </c>
      <c r="R193" s="78">
        <f t="shared" si="10"/>
        <v>523.50998879080851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186319.82</v>
      </c>
      <c r="K194" s="210">
        <f>อุดรธานี!AQ106</f>
        <v>378653.20000000007</v>
      </c>
      <c r="L194" s="210">
        <f>อุดรธานี!AR106</f>
        <v>2496440.8600000003</v>
      </c>
      <c r="M194" s="210">
        <f>อุดรธานี!AS106</f>
        <v>2343699.36</v>
      </c>
      <c r="N194" s="3"/>
      <c r="O194" s="3"/>
      <c r="P194" s="3"/>
      <c r="Q194" s="77">
        <f t="shared" si="9"/>
        <v>152741.50000000047</v>
      </c>
      <c r="R194" s="78">
        <f t="shared" si="10"/>
        <v>405.13483609217792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148565.49</v>
      </c>
      <c r="K195" s="210">
        <f>อุดรธานี!AQ107</f>
        <v>480429.66</v>
      </c>
      <c r="L195" s="210">
        <f>อุดรธานี!AR107</f>
        <v>2208555.96</v>
      </c>
      <c r="M195" s="210">
        <f>อุดรธานี!AS107</f>
        <v>2158859.2999999998</v>
      </c>
      <c r="N195" s="3"/>
      <c r="O195" s="3"/>
      <c r="P195" s="3"/>
      <c r="Q195" s="77">
        <f t="shared" si="9"/>
        <v>49696.660000000149</v>
      </c>
      <c r="R195" s="78">
        <f t="shared" si="10"/>
        <v>397.93801081081079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2366667.3099999996</v>
      </c>
      <c r="K196" s="215">
        <f>SUM(K191:K195)</f>
        <v>2987881.6100000003</v>
      </c>
      <c r="L196" s="215">
        <f>SUM(L191:L195)</f>
        <v>10003127.970000001</v>
      </c>
      <c r="M196" s="215">
        <f>SUM(M191:M195)</f>
        <v>8784100.8000000007</v>
      </c>
      <c r="N196" s="213">
        <v>4</v>
      </c>
      <c r="O196" s="213">
        <v>4</v>
      </c>
      <c r="P196" s="213">
        <f>N196-O196</f>
        <v>0</v>
      </c>
      <c r="Q196" s="77">
        <f t="shared" si="9"/>
        <v>1219027.17</v>
      </c>
      <c r="R196" s="78">
        <f>L196/H196</f>
        <v>466.97763736520238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433182.55</v>
      </c>
      <c r="K198" s="210">
        <f>อุดรธานี!AQ108</f>
        <v>373940.94000000006</v>
      </c>
      <c r="L198" s="210">
        <f>อุดรธานี!AR108</f>
        <v>1965166.9799999997</v>
      </c>
      <c r="M198" s="210">
        <f>อุดรธานี!AS108</f>
        <v>1790698.2899999998</v>
      </c>
      <c r="N198" s="3"/>
      <c r="O198" s="3"/>
      <c r="P198" s="3"/>
      <c r="Q198" s="77">
        <f t="shared" si="9"/>
        <v>174468.68999999994</v>
      </c>
      <c r="R198" s="78">
        <f t="shared" si="10"/>
        <v>580.38008860011803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1188534.07</v>
      </c>
      <c r="K199" s="210">
        <f>อุดรธานี!AQ109</f>
        <v>1302879.2000000002</v>
      </c>
      <c r="L199" s="210">
        <f>อุดรธานี!AR109</f>
        <v>3083189.57</v>
      </c>
      <c r="M199" s="210">
        <f>อุดรธานี!AS109</f>
        <v>2155430.9700000002</v>
      </c>
      <c r="N199" s="3"/>
      <c r="O199" s="3"/>
      <c r="P199" s="3"/>
      <c r="Q199" s="77">
        <f t="shared" si="9"/>
        <v>927758.59999999963</v>
      </c>
      <c r="R199" s="78">
        <f t="shared" si="10"/>
        <v>1030.1335015035081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77583.179999999993</v>
      </c>
      <c r="K200" s="210">
        <f>อุดรธานี!AQ110</f>
        <v>220687.53999999998</v>
      </c>
      <c r="L200" s="210">
        <f>อุดรธานี!AR110</f>
        <v>956744.48</v>
      </c>
      <c r="M200" s="210">
        <f>อุดรธานี!AS110</f>
        <v>1297060.33</v>
      </c>
      <c r="N200" s="3"/>
      <c r="O200" s="3"/>
      <c r="P200" s="3"/>
      <c r="Q200" s="77">
        <f t="shared" si="9"/>
        <v>-340315.85000000009</v>
      </c>
      <c r="R200" s="78">
        <f t="shared" si="10"/>
        <v>489.88452636968765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372767.56</v>
      </c>
      <c r="K201" s="210">
        <f>อุดรธานี!AQ111</f>
        <v>812180.64</v>
      </c>
      <c r="L201" s="210">
        <f>อุดรธานี!AR111</f>
        <v>1517300.8800000001</v>
      </c>
      <c r="M201" s="210">
        <f>อุดรธานี!AS111</f>
        <v>1543881.61</v>
      </c>
      <c r="N201" s="3"/>
      <c r="O201" s="3"/>
      <c r="P201" s="3"/>
      <c r="Q201" s="77">
        <f t="shared" si="9"/>
        <v>-26580.729999999981</v>
      </c>
      <c r="R201" s="78">
        <f t="shared" si="10"/>
        <v>816.19197417966654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502446.69</v>
      </c>
      <c r="K202" s="210">
        <f>อุดรธานี!AQ112</f>
        <v>679291.17999999993</v>
      </c>
      <c r="L202" s="210">
        <f>อุดรธานี!AR112</f>
        <v>2178481.88</v>
      </c>
      <c r="M202" s="210">
        <f>อุดรธานี!AS112</f>
        <v>2442357.06</v>
      </c>
      <c r="N202" s="3"/>
      <c r="O202" s="3"/>
      <c r="P202" s="3"/>
      <c r="Q202" s="77">
        <f t="shared" si="9"/>
        <v>-263875.18000000017</v>
      </c>
      <c r="R202" s="78">
        <f t="shared" si="10"/>
        <v>697.1142016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307616.15999999997</v>
      </c>
      <c r="K203" s="210">
        <f>อุดรธานี!AQ113</f>
        <v>421945.23999999993</v>
      </c>
      <c r="L203" s="210">
        <f>อุดรธานี!AR113</f>
        <v>1407477.06</v>
      </c>
      <c r="M203" s="210">
        <f>อุดรธานี!AS113</f>
        <v>920294.21</v>
      </c>
      <c r="N203" s="3"/>
      <c r="O203" s="3"/>
      <c r="P203" s="3"/>
      <c r="Q203" s="77">
        <f t="shared" si="9"/>
        <v>487182.85000000009</v>
      </c>
      <c r="R203" s="78">
        <f t="shared" si="10"/>
        <v>498.57494155154092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881981.43</v>
      </c>
      <c r="K204" s="210">
        <f>อุดรธานี!AQ114</f>
        <v>1495354.06</v>
      </c>
      <c r="L204" s="210">
        <f>อุดรธานี!AR114</f>
        <v>2305492.9500000002</v>
      </c>
      <c r="M204" s="210">
        <f>อุดรธานี!AS114</f>
        <v>1737395.48</v>
      </c>
      <c r="N204" s="3"/>
      <c r="O204" s="3"/>
      <c r="P204" s="3"/>
      <c r="Q204" s="77">
        <f t="shared" si="9"/>
        <v>568097.4700000002</v>
      </c>
      <c r="R204" s="78">
        <f t="shared" si="10"/>
        <v>711.79158690954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1323167.27</v>
      </c>
      <c r="K205" s="210">
        <f>อุดรธานี!AQ115</f>
        <v>1409976.7</v>
      </c>
      <c r="L205" s="210">
        <f>อุดรธานี!AR115</f>
        <v>2247208.2500000005</v>
      </c>
      <c r="M205" s="210">
        <f>อุดรธานี!AS115</f>
        <v>2445350.83</v>
      </c>
      <c r="N205" s="3"/>
      <c r="O205" s="3"/>
      <c r="P205" s="3"/>
      <c r="Q205" s="77">
        <f t="shared" si="9"/>
        <v>-198142.57999999961</v>
      </c>
      <c r="R205" s="78">
        <f t="shared" si="10"/>
        <v>646.12083093732042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489130.78</v>
      </c>
      <c r="K206" s="210">
        <f>อุดรธานี!AQ116</f>
        <v>533367.68000000005</v>
      </c>
      <c r="L206" s="210">
        <f>อุดรธานี!AR116</f>
        <v>1261842.1299999999</v>
      </c>
      <c r="M206" s="210">
        <f>อุดรธานี!AS116</f>
        <v>1208760.95</v>
      </c>
      <c r="N206" s="3"/>
      <c r="O206" s="3"/>
      <c r="P206" s="3"/>
      <c r="Q206" s="77">
        <f t="shared" si="9"/>
        <v>53081.179999999935</v>
      </c>
      <c r="R206" s="78">
        <f t="shared" si="10"/>
        <v>708.90007303370783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53547.82</v>
      </c>
      <c r="K207" s="210">
        <f>อุดรธานี!AQ117</f>
        <v>45376.209999999992</v>
      </c>
      <c r="L207" s="210">
        <f>อุดรธานี!AR117</f>
        <v>909329.22</v>
      </c>
      <c r="M207" s="210">
        <f>อุดรธานี!AS117</f>
        <v>1023339.64</v>
      </c>
      <c r="N207" s="3"/>
      <c r="O207" s="3"/>
      <c r="P207" s="3"/>
      <c r="Q207" s="77">
        <f t="shared" si="9"/>
        <v>-114010.42000000004</v>
      </c>
      <c r="R207" s="78">
        <f t="shared" si="10"/>
        <v>455.80412030075189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279462.56</v>
      </c>
      <c r="K208" s="210">
        <f>อุดรธานี!AQ118</f>
        <v>217973.77</v>
      </c>
      <c r="L208" s="210">
        <f>อุดรธานี!AR118</f>
        <v>2295797.4099999997</v>
      </c>
      <c r="M208" s="210">
        <f>อุดรธานี!AS118</f>
        <v>2359885.0000000005</v>
      </c>
      <c r="N208" s="3"/>
      <c r="O208" s="3"/>
      <c r="P208" s="3"/>
      <c r="Q208" s="77">
        <f t="shared" si="9"/>
        <v>-64087.590000000782</v>
      </c>
      <c r="R208" s="78">
        <f t="shared" si="10"/>
        <v>854.72725614296337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325694.98</v>
      </c>
      <c r="K209" s="210">
        <f>อุดรธานี!AQ119</f>
        <v>358929.33999999997</v>
      </c>
      <c r="L209" s="210">
        <f>อุดรธานี!AR119</f>
        <v>1139747.9300000002</v>
      </c>
      <c r="M209" s="210">
        <f>อุดรธานี!AS119</f>
        <v>1455818.77</v>
      </c>
      <c r="N209" s="3"/>
      <c r="O209" s="3"/>
      <c r="P209" s="3"/>
      <c r="Q209" s="77">
        <f t="shared" si="9"/>
        <v>-316070.83999999985</v>
      </c>
      <c r="R209" s="78">
        <f t="shared" si="10"/>
        <v>405.02769367448479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6235115.0500000007</v>
      </c>
      <c r="K210" s="215">
        <f>SUM(K197:K209)</f>
        <v>7871902.4999999991</v>
      </c>
      <c r="L210" s="215">
        <f>SUM(L197:L209)</f>
        <v>21267778.739999998</v>
      </c>
      <c r="M210" s="215">
        <f>SUM(M197:M209)</f>
        <v>20380273.140000001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887505.59999999776</v>
      </c>
      <c r="R210" s="78">
        <f>L210/H210</f>
        <v>661.90839812019544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1814961.46</v>
      </c>
      <c r="K212" s="210">
        <f>อุดรธานี!AQ120</f>
        <v>1843701.32</v>
      </c>
      <c r="L212" s="210">
        <f>อุดรธานี!AR120</f>
        <v>3498982.6199999996</v>
      </c>
      <c r="M212" s="210">
        <f>อุดรธานี!AS120</f>
        <v>2927963.82</v>
      </c>
      <c r="N212" s="3"/>
      <c r="O212" s="3"/>
      <c r="P212" s="3"/>
      <c r="Q212" s="77">
        <f t="shared" si="9"/>
        <v>571018.79999999981</v>
      </c>
      <c r="R212" s="78">
        <f t="shared" si="10"/>
        <v>586.48719745222922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1092105.25</v>
      </c>
      <c r="K213" s="210">
        <f>อุดรธานี!AQ121</f>
        <v>1080683.58</v>
      </c>
      <c r="L213" s="210">
        <f>อุดรธานี!AR121</f>
        <v>2066303.04</v>
      </c>
      <c r="M213" s="210">
        <f>อุดรธานี!AS121</f>
        <v>1756375.0700000003</v>
      </c>
      <c r="N213" s="3"/>
      <c r="O213" s="3"/>
      <c r="P213" s="3"/>
      <c r="Q213" s="77">
        <f t="shared" si="9"/>
        <v>309927.96999999974</v>
      </c>
      <c r="R213" s="78">
        <f t="shared" si="10"/>
        <v>396.6032706333973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288250.76</v>
      </c>
      <c r="K214" s="210">
        <f>อุดรธานี!AQ122</f>
        <v>354765.38</v>
      </c>
      <c r="L214" s="210">
        <f>อุดรธานี!AR122</f>
        <v>1591861.0099999998</v>
      </c>
      <c r="M214" s="210">
        <f>อุดรธานี!AS122</f>
        <v>1415733.49</v>
      </c>
      <c r="N214" s="3"/>
      <c r="O214" s="3"/>
      <c r="P214" s="3"/>
      <c r="Q214" s="77">
        <f t="shared" si="9"/>
        <v>176127.51999999979</v>
      </c>
      <c r="R214" s="78">
        <f t="shared" si="10"/>
        <v>1103.92580443828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1500335.17</v>
      </c>
      <c r="K215" s="210">
        <f>อุดรธานี!AQ123</f>
        <v>1409900.75</v>
      </c>
      <c r="L215" s="210">
        <f>อุดรธานี!AR123</f>
        <v>1209194.54</v>
      </c>
      <c r="M215" s="210">
        <f>อุดรธานี!AS123</f>
        <v>1245567.45</v>
      </c>
      <c r="N215" s="3"/>
      <c r="O215" s="3"/>
      <c r="P215" s="3"/>
      <c r="Q215" s="77">
        <f t="shared" si="9"/>
        <v>-36372.909999999916</v>
      </c>
      <c r="R215" s="78">
        <f t="shared" si="10"/>
        <v>429.09671398154723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1190941.52</v>
      </c>
      <c r="K216" s="210">
        <f>อุดรธานี!AQ124</f>
        <v>1368739.73</v>
      </c>
      <c r="L216" s="210">
        <f>อุดรธานี!AR124</f>
        <v>2206002.8899999997</v>
      </c>
      <c r="M216" s="210">
        <f>อุดรธานี!AS124</f>
        <v>1968795.2400000002</v>
      </c>
      <c r="N216" s="3"/>
      <c r="O216" s="3"/>
      <c r="P216" s="3"/>
      <c r="Q216" s="77">
        <f t="shared" si="9"/>
        <v>237207.64999999944</v>
      </c>
      <c r="R216" s="78">
        <f t="shared" si="10"/>
        <v>475.63667313497189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849291.9</v>
      </c>
      <c r="K217" s="210">
        <f>อุดรธานี!AQ125</f>
        <v>897204.8600000001</v>
      </c>
      <c r="L217" s="210">
        <f>อุดรธานี!AR125</f>
        <v>1236720.22</v>
      </c>
      <c r="M217" s="210">
        <f>อุดรธานี!AS125</f>
        <v>1240915.05</v>
      </c>
      <c r="N217" s="3"/>
      <c r="O217" s="3"/>
      <c r="P217" s="3"/>
      <c r="Q217" s="77">
        <f t="shared" si="9"/>
        <v>-4194.8300000000745</v>
      </c>
      <c r="R217" s="78">
        <f t="shared" si="10"/>
        <v>337.53281113537116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1302143.53</v>
      </c>
      <c r="K218" s="210">
        <f>อุดรธานี!AQ126</f>
        <v>1406648.96</v>
      </c>
      <c r="L218" s="210">
        <f>อุดรธานี!AR126</f>
        <v>1992953.6800000002</v>
      </c>
      <c r="M218" s="210">
        <f>อุดรธานี!AS126</f>
        <v>1309506.3799999999</v>
      </c>
      <c r="N218" s="3"/>
      <c r="O218" s="3"/>
      <c r="P218" s="3"/>
      <c r="Q218" s="77">
        <f t="shared" si="9"/>
        <v>683447.30000000028</v>
      </c>
      <c r="R218" s="78">
        <f t="shared" si="10"/>
        <v>485.84926377376894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1727716.05</v>
      </c>
      <c r="K219" s="210">
        <f>อุดรธานี!AQ127</f>
        <v>1865843.56</v>
      </c>
      <c r="L219" s="210">
        <f>อุดรธานี!AR127</f>
        <v>1463651.8599999999</v>
      </c>
      <c r="M219" s="210">
        <f>อุดรธานี!AS127</f>
        <v>1287599.6299999999</v>
      </c>
      <c r="N219" s="3"/>
      <c r="O219" s="3"/>
      <c r="P219" s="3"/>
      <c r="Q219" s="77">
        <f t="shared" si="9"/>
        <v>176052.22999999998</v>
      </c>
      <c r="R219" s="78">
        <f t="shared" si="10"/>
        <v>759.94385254413282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1059456.1399999999</v>
      </c>
      <c r="K220" s="210">
        <f>อุดรธานี!AQ128</f>
        <v>1091257.3799999999</v>
      </c>
      <c r="L220" s="210">
        <f>อุดรธานี!AR128</f>
        <v>1223509.54</v>
      </c>
      <c r="M220" s="210">
        <f>อุดรธานี!AS128</f>
        <v>1113271.4500000002</v>
      </c>
      <c r="N220" s="3"/>
      <c r="O220" s="3"/>
      <c r="P220" s="3"/>
      <c r="Q220" s="77">
        <f t="shared" si="9"/>
        <v>110238.08999999985</v>
      </c>
      <c r="R220" s="78">
        <f t="shared" si="10"/>
        <v>420.73918156808804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444231.21</v>
      </c>
      <c r="K221" s="210">
        <f>อุดรธานี!AQ129</f>
        <v>478324.21000000008</v>
      </c>
      <c r="L221" s="210">
        <f>อุดรธานี!AR129</f>
        <v>1154456.8</v>
      </c>
      <c r="M221" s="210">
        <f>อุดรธานี!AS129</f>
        <v>1104086.97</v>
      </c>
      <c r="N221" s="3"/>
      <c r="O221" s="3"/>
      <c r="P221" s="3"/>
      <c r="Q221" s="77">
        <f t="shared" si="9"/>
        <v>50369.830000000075</v>
      </c>
      <c r="R221" s="78">
        <f t="shared" si="10"/>
        <v>381.00884488448844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11269432.990000002</v>
      </c>
      <c r="K222" s="215">
        <f>SUM(K211:K221)</f>
        <v>11797069.73</v>
      </c>
      <c r="L222" s="215">
        <f>SUM(L211:L221)</f>
        <v>17643636.199999999</v>
      </c>
      <c r="M222" s="215">
        <f>SUM(M211:M221)</f>
        <v>15369814.549999999</v>
      </c>
      <c r="N222" s="213">
        <v>10</v>
      </c>
      <c r="O222" s="213">
        <v>10</v>
      </c>
      <c r="P222" s="213">
        <f>N222-O222</f>
        <v>0</v>
      </c>
      <c r="Q222" s="77">
        <f t="shared" si="9"/>
        <v>2273821.6500000004</v>
      </c>
      <c r="R222" s="78">
        <f>L222/H222</f>
        <v>494.1641328702666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1133140.54</v>
      </c>
      <c r="K224" s="210">
        <f>อุดรธานี!AQ130</f>
        <v>1635696.34</v>
      </c>
      <c r="L224" s="210">
        <f>อุดรธานี!AR130</f>
        <v>3594081.6300000004</v>
      </c>
      <c r="M224" s="210">
        <f>อุดรธานี!AS130</f>
        <v>3416418.68</v>
      </c>
      <c r="N224" s="3"/>
      <c r="O224" s="3"/>
      <c r="P224" s="3"/>
      <c r="Q224" s="77">
        <f t="shared" si="9"/>
        <v>177662.95000000019</v>
      </c>
      <c r="R224" s="78">
        <f t="shared" si="10"/>
        <v>406.57032013574667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118286.98</v>
      </c>
      <c r="K225" s="210">
        <f>อุดรธานี!AQ131</f>
        <v>292766.95</v>
      </c>
      <c r="L225" s="210">
        <f>อุดรธานี!AR131</f>
        <v>1612411.49</v>
      </c>
      <c r="M225" s="210">
        <f>อุดรธานี!AS131</f>
        <v>2336218.7800000003</v>
      </c>
      <c r="N225" s="3"/>
      <c r="O225" s="3"/>
      <c r="P225" s="3"/>
      <c r="Q225" s="77">
        <f t="shared" si="9"/>
        <v>-723807.29000000027</v>
      </c>
      <c r="R225" s="78">
        <f t="shared" si="10"/>
        <v>336.4798601836394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2052608.21</v>
      </c>
      <c r="K226" s="210">
        <f>อุดรธานี!AQ132</f>
        <v>3086900.87</v>
      </c>
      <c r="L226" s="210">
        <f>อุดรธานี!AR132</f>
        <v>3804992.29</v>
      </c>
      <c r="M226" s="210">
        <f>อุดรธานี!AS132</f>
        <v>4082872.05</v>
      </c>
      <c r="N226" s="3"/>
      <c r="O226" s="3"/>
      <c r="P226" s="3"/>
      <c r="Q226" s="77">
        <f t="shared" si="9"/>
        <v>-277879.75999999978</v>
      </c>
      <c r="R226" s="78">
        <f t="shared" si="10"/>
        <v>447.96236048975749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1528112.64</v>
      </c>
      <c r="K227" s="210">
        <f>อุดรธานี!AQ133</f>
        <v>1704828.8399999999</v>
      </c>
      <c r="L227" s="210">
        <f>อุดรธานี!AR133</f>
        <v>2154706.58</v>
      </c>
      <c r="M227" s="210">
        <f>อุดรธานี!AS133</f>
        <v>2688469.5500000003</v>
      </c>
      <c r="N227" s="3"/>
      <c r="O227" s="3"/>
      <c r="P227" s="3"/>
      <c r="Q227" s="77">
        <f t="shared" ref="Q227:Q290" si="11">L227-M227</f>
        <v>-533762.9700000002</v>
      </c>
      <c r="R227" s="78">
        <f t="shared" ref="R227:R290" si="12">L227/H227</f>
        <v>339.27044245000786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1064823.29</v>
      </c>
      <c r="K228" s="210">
        <f>อุดรธานี!AQ134</f>
        <v>1096039.7999999998</v>
      </c>
      <c r="L228" s="210">
        <f>อุดรธานี!AR134</f>
        <v>2027572.8100000003</v>
      </c>
      <c r="M228" s="210">
        <f>อุดรธานี!AS134</f>
        <v>2245972.4</v>
      </c>
      <c r="N228" s="3"/>
      <c r="O228" s="3"/>
      <c r="P228" s="3"/>
      <c r="Q228" s="77">
        <f t="shared" si="11"/>
        <v>-218399.58999999962</v>
      </c>
      <c r="R228" s="78">
        <f t="shared" si="12"/>
        <v>529.39237859007835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774150.95</v>
      </c>
      <c r="K229" s="210">
        <f>อุดรธานี!AQ135</f>
        <v>1046064.01</v>
      </c>
      <c r="L229" s="210">
        <f>อุดรธานี!AR135</f>
        <v>3714420.92</v>
      </c>
      <c r="M229" s="210">
        <f>อุดรธานี!AS135</f>
        <v>4611220.1900000004</v>
      </c>
      <c r="N229" s="3"/>
      <c r="O229" s="3"/>
      <c r="P229" s="3"/>
      <c r="Q229" s="77">
        <f t="shared" si="11"/>
        <v>-896799.27000000048</v>
      </c>
      <c r="R229" s="78">
        <f t="shared" si="12"/>
        <v>521.61507091700605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483701.7</v>
      </c>
      <c r="K230" s="210">
        <f>อุดรธานี!AQ136</f>
        <v>380232.47000000009</v>
      </c>
      <c r="L230" s="210">
        <f>อุดรธานี!AR136</f>
        <v>2102187.6500000004</v>
      </c>
      <c r="M230" s="210">
        <f>อุดรธานี!AS136</f>
        <v>2392396.3800000004</v>
      </c>
      <c r="N230" s="3"/>
      <c r="O230" s="3"/>
      <c r="P230" s="3"/>
      <c r="Q230" s="77">
        <f t="shared" si="11"/>
        <v>-290208.73</v>
      </c>
      <c r="R230" s="78">
        <f t="shared" si="12"/>
        <v>666.09241128010149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325076.7</v>
      </c>
      <c r="K231" s="210">
        <f>อุดรธานี!AQ137</f>
        <v>440990.92</v>
      </c>
      <c r="L231" s="210">
        <f>อุดรธานี!AR137</f>
        <v>1279294.48</v>
      </c>
      <c r="M231" s="210">
        <f>อุดรธานี!AS137</f>
        <v>1847090.42</v>
      </c>
      <c r="N231" s="3"/>
      <c r="O231" s="3"/>
      <c r="P231" s="3"/>
      <c r="Q231" s="77">
        <f t="shared" si="11"/>
        <v>-567795.93999999994</v>
      </c>
      <c r="R231" s="78">
        <f t="shared" si="12"/>
        <v>371.34817997097241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1070924.17</v>
      </c>
      <c r="K232" s="210">
        <f>อุดรธานี!AQ138</f>
        <v>1421145.89</v>
      </c>
      <c r="L232" s="210">
        <f>อุดรธานี!AR138</f>
        <v>3277559.25</v>
      </c>
      <c r="M232" s="210">
        <f>อุดรธานี!AS138</f>
        <v>2874221.4</v>
      </c>
      <c r="N232" s="3"/>
      <c r="O232" s="3"/>
      <c r="P232" s="3"/>
      <c r="Q232" s="77">
        <f t="shared" si="11"/>
        <v>403337.85000000009</v>
      </c>
      <c r="R232" s="78">
        <f t="shared" si="12"/>
        <v>413.72876167634433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509731.33</v>
      </c>
      <c r="K233" s="210">
        <f>อุดรธานี!AQ139</f>
        <v>650566.51000000013</v>
      </c>
      <c r="L233" s="210">
        <f>อุดรธานี!AR139</f>
        <v>3009085.35</v>
      </c>
      <c r="M233" s="210">
        <f>อุดรธานี!AS139</f>
        <v>2836243.65</v>
      </c>
      <c r="N233" s="3"/>
      <c r="O233" s="3"/>
      <c r="P233" s="3"/>
      <c r="Q233" s="77">
        <f t="shared" si="11"/>
        <v>172841.70000000019</v>
      </c>
      <c r="R233" s="78">
        <f t="shared" si="12"/>
        <v>712.71562055897687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485151.78</v>
      </c>
      <c r="K234" s="210">
        <f>อุดรธานี!AQ140</f>
        <v>563051.16000000015</v>
      </c>
      <c r="L234" s="210">
        <f>อุดรธานี!AR140</f>
        <v>3990431.02</v>
      </c>
      <c r="M234" s="210">
        <f>อุดรธานี!AS140</f>
        <v>4192535.04</v>
      </c>
      <c r="N234" s="3"/>
      <c r="O234" s="3"/>
      <c r="P234" s="3"/>
      <c r="Q234" s="77">
        <f t="shared" si="11"/>
        <v>-202104.02000000002</v>
      </c>
      <c r="R234" s="78">
        <f t="shared" si="12"/>
        <v>915.44643725625144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477442.08</v>
      </c>
      <c r="K235" s="210">
        <f>อุดรธานี!AQ141</f>
        <v>802921.94000000006</v>
      </c>
      <c r="L235" s="210">
        <f>อุดรธานี!AR141</f>
        <v>1912751.93</v>
      </c>
      <c r="M235" s="210">
        <f>อุดรธานี!AS141</f>
        <v>2052484.32</v>
      </c>
      <c r="N235" s="3"/>
      <c r="O235" s="3"/>
      <c r="P235" s="3"/>
      <c r="Q235" s="77">
        <f t="shared" si="11"/>
        <v>-139732.39000000013</v>
      </c>
      <c r="R235" s="78">
        <f t="shared" si="12"/>
        <v>458.14417485029941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91426.84</v>
      </c>
      <c r="K236" s="210">
        <f>อุดรธานี!AQ142</f>
        <v>112043.97000000003</v>
      </c>
      <c r="L236" s="210">
        <f>อุดรธานี!AR142</f>
        <v>2507186.9699999997</v>
      </c>
      <c r="M236" s="210">
        <f>อุดรธานี!AS142</f>
        <v>2530346.16</v>
      </c>
      <c r="N236" s="3"/>
      <c r="O236" s="3"/>
      <c r="P236" s="3"/>
      <c r="Q236" s="77">
        <f t="shared" si="11"/>
        <v>-23159.19000000041</v>
      </c>
      <c r="R236" s="78">
        <f t="shared" si="12"/>
        <v>956.94159160305333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573986.37</v>
      </c>
      <c r="K237" s="210">
        <f>อุดรธานี!AQ143</f>
        <v>1013457.9</v>
      </c>
      <c r="L237" s="210">
        <f>อุดรธานี!AR143</f>
        <v>3666269.2</v>
      </c>
      <c r="M237" s="210">
        <f>อุดรธานี!AS143</f>
        <v>3292393.62</v>
      </c>
      <c r="N237" s="3"/>
      <c r="O237" s="3"/>
      <c r="P237" s="3"/>
      <c r="Q237" s="77">
        <f t="shared" si="11"/>
        <v>373875.58000000007</v>
      </c>
      <c r="R237" s="78">
        <f t="shared" si="12"/>
        <v>718.87631372549026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1549163.3</v>
      </c>
      <c r="K238" s="210">
        <f>อุดรธานี!AQ144</f>
        <v>1592983.71</v>
      </c>
      <c r="L238" s="210">
        <f>อุดรธานี!AR144</f>
        <v>2593806.5999999996</v>
      </c>
      <c r="M238" s="210">
        <f>อุดรธานี!AS144</f>
        <v>3020278.33</v>
      </c>
      <c r="N238" s="3"/>
      <c r="O238" s="3"/>
      <c r="P238" s="3"/>
      <c r="Q238" s="77">
        <f t="shared" si="11"/>
        <v>-426471.73000000045</v>
      </c>
      <c r="R238" s="78">
        <f t="shared" si="12"/>
        <v>364.60593196513912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12237726.879999999</v>
      </c>
      <c r="K239" s="215">
        <f>SUM(K223:K238)</f>
        <v>15839691.280000001</v>
      </c>
      <c r="L239" s="215">
        <f>SUM(L223:L238)</f>
        <v>41246758.170000002</v>
      </c>
      <c r="M239" s="215">
        <f>SUM(M223:M238)</f>
        <v>44419160.969999991</v>
      </c>
      <c r="N239" s="213">
        <v>15</v>
      </c>
      <c r="O239" s="213">
        <v>15</v>
      </c>
      <c r="P239" s="213">
        <f>N239-O239</f>
        <v>0</v>
      </c>
      <c r="Q239" s="77">
        <f t="shared" si="11"/>
        <v>-3172402.7999999896</v>
      </c>
      <c r="R239" s="78">
        <f>L239/H239</f>
        <v>505.840720251162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635847.56000000006</v>
      </c>
      <c r="K241" s="210">
        <f>อุดรธานี!AQ145</f>
        <v>838651.21</v>
      </c>
      <c r="L241" s="210">
        <f>อุดรธานี!AR145</f>
        <v>1394910.8499999999</v>
      </c>
      <c r="M241" s="210">
        <f>อุดรธานี!AS145</f>
        <v>1620554.6600000001</v>
      </c>
      <c r="N241" s="3"/>
      <c r="O241" s="3"/>
      <c r="P241" s="3"/>
      <c r="Q241" s="77">
        <f t="shared" si="11"/>
        <v>-225643.81000000029</v>
      </c>
      <c r="R241" s="78">
        <f t="shared" si="12"/>
        <v>427.88676380368094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1996864.06</v>
      </c>
      <c r="K242" s="210">
        <f>อุดรธานี!AQ146</f>
        <v>2235587.19</v>
      </c>
      <c r="L242" s="210">
        <f>อุดรธานี!AR146</f>
        <v>2571064.73</v>
      </c>
      <c r="M242" s="210">
        <f>อุดรธานี!AS146</f>
        <v>3127477.6</v>
      </c>
      <c r="N242" s="3"/>
      <c r="O242" s="3"/>
      <c r="P242" s="3"/>
      <c r="Q242" s="77">
        <f t="shared" si="11"/>
        <v>-556412.87000000011</v>
      </c>
      <c r="R242" s="78">
        <f t="shared" si="12"/>
        <v>472.36169943046116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666949.1</v>
      </c>
      <c r="K243" s="210">
        <f>อุดรธานี!AQ147</f>
        <v>994645.49</v>
      </c>
      <c r="L243" s="210">
        <f>อุดรธานี!AR147</f>
        <v>1654762.15</v>
      </c>
      <c r="M243" s="210">
        <f>อุดรธานี!AS147</f>
        <v>1422711.8199999998</v>
      </c>
      <c r="N243" s="3"/>
      <c r="O243" s="3"/>
      <c r="P243" s="3"/>
      <c r="Q243" s="77">
        <f t="shared" si="11"/>
        <v>232050.33000000007</v>
      </c>
      <c r="R243" s="78">
        <f t="shared" si="12"/>
        <v>825.31778054862843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1776508.83</v>
      </c>
      <c r="K244" s="210">
        <f>อุดรธานี!AQ148</f>
        <v>1769357.84</v>
      </c>
      <c r="L244" s="210">
        <f>อุดรธานี!AR148</f>
        <v>2387254.9799999995</v>
      </c>
      <c r="M244" s="210">
        <f>อุดรธานี!AS148</f>
        <v>2617824.87</v>
      </c>
      <c r="N244" s="3"/>
      <c r="O244" s="3"/>
      <c r="P244" s="3"/>
      <c r="Q244" s="77">
        <f t="shared" si="11"/>
        <v>-230569.8900000006</v>
      </c>
      <c r="R244" s="78">
        <f t="shared" si="12"/>
        <v>425.61151363879469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2059599.89</v>
      </c>
      <c r="K245" s="210">
        <f>อุดรธานี!AQ149</f>
        <v>2787083.86</v>
      </c>
      <c r="L245" s="210">
        <f>อุดรธานี!AR149</f>
        <v>3653807.06</v>
      </c>
      <c r="M245" s="210">
        <f>อุดรธานี!AS149</f>
        <v>2668756.31</v>
      </c>
      <c r="N245" s="3"/>
      <c r="O245" s="3"/>
      <c r="P245" s="3"/>
      <c r="Q245" s="77">
        <f t="shared" si="11"/>
        <v>985050.75</v>
      </c>
      <c r="R245" s="78">
        <f t="shared" si="12"/>
        <v>1077.5013447360661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1582749.37</v>
      </c>
      <c r="K246" s="210">
        <f>อุดรธานี!AQ150</f>
        <v>1726546.85</v>
      </c>
      <c r="L246" s="210">
        <f>อุดรธานี!AR150</f>
        <v>1644411.97</v>
      </c>
      <c r="M246" s="210">
        <f>อุดรธานี!AS150</f>
        <v>1837938.8099999998</v>
      </c>
      <c r="N246" s="3"/>
      <c r="O246" s="3"/>
      <c r="P246" s="3"/>
      <c r="Q246" s="77">
        <f t="shared" si="11"/>
        <v>-193526.83999999985</v>
      </c>
      <c r="R246" s="78">
        <f t="shared" si="12"/>
        <v>402.45031081742536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700279.74</v>
      </c>
      <c r="K247" s="210">
        <f>อุดรธานี!AQ151</f>
        <v>1794517.59</v>
      </c>
      <c r="L247" s="210">
        <f>อุดรธานี!AR151</f>
        <v>2201389.5300000003</v>
      </c>
      <c r="M247" s="210">
        <f>อุดรธานี!AS151</f>
        <v>2125745.3600000003</v>
      </c>
      <c r="N247" s="3"/>
      <c r="O247" s="3"/>
      <c r="P247" s="3"/>
      <c r="Q247" s="77">
        <f t="shared" si="11"/>
        <v>75644.169999999925</v>
      </c>
      <c r="R247" s="78">
        <f t="shared" si="12"/>
        <v>489.08898689180188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699798.4</v>
      </c>
      <c r="K248" s="210">
        <f>อุดรธานี!AQ152</f>
        <v>718795.55</v>
      </c>
      <c r="L248" s="210">
        <f>อุดรธานี!AR152</f>
        <v>1878984.5</v>
      </c>
      <c r="M248" s="210">
        <f>อุดรธานี!AS152</f>
        <v>1810488.56</v>
      </c>
      <c r="N248" s="3"/>
      <c r="O248" s="3"/>
      <c r="P248" s="3"/>
      <c r="Q248" s="77">
        <f t="shared" si="11"/>
        <v>68495.939999999944</v>
      </c>
      <c r="R248" s="78">
        <f t="shared" si="12"/>
        <v>451.89622414622414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781292.32</v>
      </c>
      <c r="K249" s="210">
        <f>อุดรธานี!AQ153</f>
        <v>917026.93</v>
      </c>
      <c r="L249" s="210">
        <f>อุดรธานี!AR153</f>
        <v>2500298.86</v>
      </c>
      <c r="M249" s="210">
        <f>อุดรธานี!AS153</f>
        <v>1985861.74</v>
      </c>
      <c r="N249" s="3"/>
      <c r="O249" s="3"/>
      <c r="P249" s="3"/>
      <c r="Q249" s="77">
        <f t="shared" si="11"/>
        <v>514437.11999999988</v>
      </c>
      <c r="R249" s="78">
        <f t="shared" si="12"/>
        <v>639.78988229273284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914640.53</v>
      </c>
      <c r="K250" s="210">
        <f>อุดรธานี!AQ154</f>
        <v>1576461.3900000001</v>
      </c>
      <c r="L250" s="210">
        <f>อุดรธานี!AR154</f>
        <v>1484174.5899999999</v>
      </c>
      <c r="M250" s="210">
        <f>อุดรธานี!AS154</f>
        <v>1704237.57</v>
      </c>
      <c r="N250" s="3"/>
      <c r="O250" s="3"/>
      <c r="P250" s="3"/>
      <c r="Q250" s="77">
        <f t="shared" si="11"/>
        <v>-220062.98000000021</v>
      </c>
      <c r="R250" s="78">
        <f t="shared" si="12"/>
        <v>399.93925895984904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5118255.24</v>
      </c>
      <c r="K251" s="210">
        <f>อุดรธานี!AQ155</f>
        <v>5222005.0900000008</v>
      </c>
      <c r="L251" s="210">
        <f>อุดรธานี!AR155</f>
        <v>4044895.2600000002</v>
      </c>
      <c r="M251" s="210">
        <f>อุดรธานี!AS155</f>
        <v>4395285.1500000004</v>
      </c>
      <c r="N251" s="3"/>
      <c r="O251" s="3"/>
      <c r="P251" s="3"/>
      <c r="Q251" s="77">
        <f t="shared" si="11"/>
        <v>-350389.89000000013</v>
      </c>
      <c r="R251" s="78">
        <f t="shared" si="12"/>
        <v>593.26712525667358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152950.5</v>
      </c>
      <c r="K252" s="210">
        <f>อุดรธานี!AQ156</f>
        <v>843946.34000000008</v>
      </c>
      <c r="L252" s="210">
        <f>อุดรธานี!AR156</f>
        <v>2691746.7600000002</v>
      </c>
      <c r="M252" s="210">
        <f>อุดรธานี!AS156</f>
        <v>2416198</v>
      </c>
      <c r="N252" s="3"/>
      <c r="O252" s="3"/>
      <c r="P252" s="3"/>
      <c r="Q252" s="77">
        <f t="shared" si="11"/>
        <v>275548.76000000024</v>
      </c>
      <c r="R252" s="78">
        <f t="shared" si="12"/>
        <v>574.91387441264419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241274.42</v>
      </c>
      <c r="K253" s="210">
        <f>อุดรธานี!AQ157</f>
        <v>233981.13</v>
      </c>
      <c r="L253" s="210">
        <f>อุดรธานี!AR157</f>
        <v>1141655.3199999998</v>
      </c>
      <c r="M253" s="210">
        <f>อุดรธานี!AS157</f>
        <v>1368976.5999999999</v>
      </c>
      <c r="N253" s="3"/>
      <c r="O253" s="3"/>
      <c r="P253" s="3"/>
      <c r="Q253" s="77">
        <f t="shared" si="11"/>
        <v>-227321.28000000003</v>
      </c>
      <c r="R253" s="78">
        <f t="shared" si="12"/>
        <v>502.9318590308369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1065839.1299999999</v>
      </c>
      <c r="K254" s="210">
        <f>อุดรธานี!AQ158</f>
        <v>1669931.88</v>
      </c>
      <c r="L254" s="210">
        <f>อุดรธานี!AR158</f>
        <v>2049899.99</v>
      </c>
      <c r="M254" s="210">
        <f>อุดรธานี!AS158</f>
        <v>1797634.9</v>
      </c>
      <c r="N254" s="3"/>
      <c r="O254" s="3"/>
      <c r="P254" s="3"/>
      <c r="Q254" s="77">
        <f t="shared" si="11"/>
        <v>252265.09000000008</v>
      </c>
      <c r="R254" s="78">
        <f t="shared" si="12"/>
        <v>631.51570856438696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1201506.3600000001</v>
      </c>
      <c r="K255" s="210">
        <f>อุดรธานี!AQ159</f>
        <v>1479410.6400000001</v>
      </c>
      <c r="L255" s="210">
        <f>อุดรธานี!AR159</f>
        <v>1899236.44</v>
      </c>
      <c r="M255" s="210">
        <f>อุดรธานี!AS159</f>
        <v>1712906.54</v>
      </c>
      <c r="N255" s="3"/>
      <c r="O255" s="3"/>
      <c r="P255" s="3"/>
      <c r="Q255" s="77">
        <f t="shared" si="11"/>
        <v>186329.89999999991</v>
      </c>
      <c r="R255" s="78">
        <f t="shared" si="12"/>
        <v>752.76910027744748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1585498.04</v>
      </c>
      <c r="K256" s="210">
        <f>อุดรธานี!AQ160</f>
        <v>1588290.6900000002</v>
      </c>
      <c r="L256" s="210">
        <f>อุดรธานี!AR160</f>
        <v>2642372.3199999998</v>
      </c>
      <c r="M256" s="210">
        <f>อุดรธานี!AS160</f>
        <v>2397638.34</v>
      </c>
      <c r="N256" s="3"/>
      <c r="O256" s="3"/>
      <c r="P256" s="3"/>
      <c r="Q256" s="77">
        <f t="shared" si="11"/>
        <v>244733.97999999998</v>
      </c>
      <c r="R256" s="78">
        <f t="shared" si="12"/>
        <v>661.08889667250435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418014.61</v>
      </c>
      <c r="K257" s="210">
        <f>อุดรธานี!AQ161</f>
        <v>594170.64999999991</v>
      </c>
      <c r="L257" s="210">
        <f>อุดรธานี!AR161</f>
        <v>1687063.68</v>
      </c>
      <c r="M257" s="210">
        <f>อุดรธานี!AS161</f>
        <v>1813505.12</v>
      </c>
      <c r="N257" s="3"/>
      <c r="O257" s="3"/>
      <c r="P257" s="3"/>
      <c r="Q257" s="77">
        <f t="shared" si="11"/>
        <v>-126441.44000000018</v>
      </c>
      <c r="R257" s="78">
        <f t="shared" si="12"/>
        <v>692.83929363449693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919928.64</v>
      </c>
      <c r="K258" s="210">
        <f>อุดรธานี!AQ162</f>
        <v>1000430.5700000001</v>
      </c>
      <c r="L258" s="210">
        <f>อุดรธานี!AR162</f>
        <v>2035412.7999999998</v>
      </c>
      <c r="M258" s="210">
        <f>อุดรธานี!AS162</f>
        <v>1963889.5</v>
      </c>
      <c r="N258" s="3"/>
      <c r="O258" s="3"/>
      <c r="P258" s="3"/>
      <c r="Q258" s="77">
        <f t="shared" si="11"/>
        <v>71523.299999999814</v>
      </c>
      <c r="R258" s="78">
        <f t="shared" si="12"/>
        <v>847.38251457119054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724181.5</v>
      </c>
      <c r="K259" s="210">
        <f>อุดรธานี!AQ163</f>
        <v>811307.26</v>
      </c>
      <c r="L259" s="210">
        <f>อุดรธานี!AR163</f>
        <v>2245008.6199999996</v>
      </c>
      <c r="M259" s="210">
        <f>อุดรธานี!AS163</f>
        <v>2348562.08</v>
      </c>
      <c r="N259" s="3"/>
      <c r="O259" s="3"/>
      <c r="P259" s="3"/>
      <c r="Q259" s="77">
        <f t="shared" si="11"/>
        <v>-103553.46000000043</v>
      </c>
      <c r="R259" s="78">
        <f t="shared" si="12"/>
        <v>427.78365472560967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780192.66</v>
      </c>
      <c r="K260" s="210">
        <f>อุดรธานี!AQ164</f>
        <v>978257.02</v>
      </c>
      <c r="L260" s="210">
        <f>อุดรธานี!AR164</f>
        <v>2003891.1800000002</v>
      </c>
      <c r="M260" s="210">
        <f>อุดรธานี!AS164</f>
        <v>1662248.6</v>
      </c>
      <c r="N260" s="3"/>
      <c r="O260" s="3"/>
      <c r="P260" s="3"/>
      <c r="Q260" s="77">
        <f t="shared" si="11"/>
        <v>341642.58000000007</v>
      </c>
      <c r="R260" s="78">
        <f t="shared" si="12"/>
        <v>945.67776309579995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24022170.899999999</v>
      </c>
      <c r="K261" s="215">
        <f>SUM(K240:K260)</f>
        <v>29780405.170000002</v>
      </c>
      <c r="L261" s="215">
        <f>SUM(L240:L260)</f>
        <v>43812241.589999996</v>
      </c>
      <c r="M261" s="215">
        <f>SUM(M240:M260)</f>
        <v>42798442.129999995</v>
      </c>
      <c r="N261" s="213">
        <v>20</v>
      </c>
      <c r="O261" s="213">
        <v>20</v>
      </c>
      <c r="P261" s="213">
        <f>N261-O261</f>
        <v>0</v>
      </c>
      <c r="Q261" s="77">
        <f t="shared" si="11"/>
        <v>1013799.4600000009</v>
      </c>
      <c r="R261" s="78">
        <f>L261/H261</f>
        <v>577.90642101514266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1406910.48</v>
      </c>
      <c r="K263" s="210">
        <f>อุดรธานี!AQ165</f>
        <v>4140655.3800000004</v>
      </c>
      <c r="L263" s="210">
        <f>อุดรธานี!AR165</f>
        <v>3760858.6099999994</v>
      </c>
      <c r="M263" s="210">
        <f>อุดรธานี!AS165</f>
        <v>3083454.34</v>
      </c>
      <c r="N263" s="3"/>
      <c r="O263" s="3"/>
      <c r="P263" s="3"/>
      <c r="Q263" s="77">
        <f t="shared" si="11"/>
        <v>677404.26999999955</v>
      </c>
      <c r="R263" s="78">
        <f t="shared" si="12"/>
        <v>759.76941616161605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464432.82</v>
      </c>
      <c r="K264" s="210">
        <f>อุดรธานี!AQ166</f>
        <v>853558.4800000001</v>
      </c>
      <c r="L264" s="210">
        <f>อุดรธานี!AR166</f>
        <v>1797362.07</v>
      </c>
      <c r="M264" s="210">
        <f>อุดรธานี!AS166</f>
        <v>1410100.21</v>
      </c>
      <c r="N264" s="3"/>
      <c r="O264" s="3"/>
      <c r="P264" s="3"/>
      <c r="Q264" s="77">
        <f t="shared" si="11"/>
        <v>387261.8600000001</v>
      </c>
      <c r="R264" s="78">
        <f t="shared" si="12"/>
        <v>779.09062418725625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634712.43000000005</v>
      </c>
      <c r="K265" s="210">
        <f>อุดรธานี!AQ167</f>
        <v>2858154.45</v>
      </c>
      <c r="L265" s="210">
        <f>อุดรธานี!AR167</f>
        <v>3236910.6399999997</v>
      </c>
      <c r="M265" s="210">
        <f>อุดรธานี!AS167</f>
        <v>1861979.3199999998</v>
      </c>
      <c r="N265" s="3"/>
      <c r="O265" s="3"/>
      <c r="P265" s="3"/>
      <c r="Q265" s="77">
        <f t="shared" si="11"/>
        <v>1374931.3199999998</v>
      </c>
      <c r="R265" s="78">
        <f t="shared" si="12"/>
        <v>1243.5307875528235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3462947.34</v>
      </c>
      <c r="K266" s="210">
        <f>อุดรธานี!AQ168</f>
        <v>5374766.8399999999</v>
      </c>
      <c r="L266" s="210">
        <f>อุดรธานี!AR168</f>
        <v>3113344.3899999997</v>
      </c>
      <c r="M266" s="210">
        <f>อุดรธานี!AS168</f>
        <v>2546770.3299999996</v>
      </c>
      <c r="N266" s="3"/>
      <c r="O266" s="3"/>
      <c r="P266" s="3"/>
      <c r="Q266" s="77">
        <f t="shared" si="11"/>
        <v>566574.06000000006</v>
      </c>
      <c r="R266" s="78">
        <f t="shared" si="12"/>
        <v>504.51213579646731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3088263.39</v>
      </c>
      <c r="K267" s="210">
        <f>อุดรธานี!AQ169</f>
        <v>12002030.130000001</v>
      </c>
      <c r="L267" s="210">
        <f>อุดรธานี!AR169</f>
        <v>3542829.0199999996</v>
      </c>
      <c r="M267" s="210">
        <f>อุดรธานี!AS169</f>
        <v>2917225.49</v>
      </c>
      <c r="N267" s="3"/>
      <c r="O267" s="3"/>
      <c r="P267" s="3"/>
      <c r="Q267" s="77">
        <f t="shared" si="11"/>
        <v>625603.52999999933</v>
      </c>
      <c r="R267" s="78">
        <f t="shared" si="12"/>
        <v>625.60992760021179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570738.43000000005</v>
      </c>
      <c r="K268" s="210">
        <f>อุดรธานี!AQ170</f>
        <v>2307760.09</v>
      </c>
      <c r="L268" s="210">
        <f>อุดรธานี!AR170</f>
        <v>2500857.14</v>
      </c>
      <c r="M268" s="210">
        <f>อุดรธานี!AS170</f>
        <v>2202985.4</v>
      </c>
      <c r="N268" s="3"/>
      <c r="O268" s="3"/>
      <c r="P268" s="3"/>
      <c r="Q268" s="77">
        <f t="shared" si="11"/>
        <v>297871.74000000022</v>
      </c>
      <c r="R268" s="78">
        <f t="shared" si="12"/>
        <v>768.54859864781815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1516768.5</v>
      </c>
      <c r="K269" s="210">
        <f>อุดรธานี!AQ171</f>
        <v>4311033.3599999994</v>
      </c>
      <c r="L269" s="210">
        <f>อุดรธานี!AR171</f>
        <v>2299442.6399999997</v>
      </c>
      <c r="M269" s="210">
        <f>อุดรธานี!AS171</f>
        <v>2213519.4700000002</v>
      </c>
      <c r="N269" s="3"/>
      <c r="O269" s="3"/>
      <c r="P269" s="3"/>
      <c r="Q269" s="77">
        <f t="shared" si="11"/>
        <v>85923.16999999946</v>
      </c>
      <c r="R269" s="78">
        <f t="shared" si="12"/>
        <v>531.04910854503453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747287.97</v>
      </c>
      <c r="K270" s="210">
        <f>อุดรธานี!AQ172</f>
        <v>1915141.26</v>
      </c>
      <c r="L270" s="210">
        <f>อุดรธานี!AR172</f>
        <v>1725659.67</v>
      </c>
      <c r="M270" s="210">
        <f>อุดรธานี!AS172</f>
        <v>1659873.6099999999</v>
      </c>
      <c r="N270" s="3"/>
      <c r="O270" s="3"/>
      <c r="P270" s="3"/>
      <c r="Q270" s="77">
        <f t="shared" si="11"/>
        <v>65786.060000000056</v>
      </c>
      <c r="R270" s="78">
        <f t="shared" si="12"/>
        <v>732.76419108280254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387706.53</v>
      </c>
      <c r="K271" s="210">
        <f>อุดรธานี!AQ173</f>
        <v>713720.34000000008</v>
      </c>
      <c r="L271" s="210">
        <f>อุดรธานี!AR173</f>
        <v>1316511.81</v>
      </c>
      <c r="M271" s="210">
        <f>อุดรธานี!AS173</f>
        <v>1309599.5900000001</v>
      </c>
      <c r="N271" s="3"/>
      <c r="O271" s="3"/>
      <c r="P271" s="3"/>
      <c r="Q271" s="77">
        <f t="shared" si="11"/>
        <v>6912.2199999999721</v>
      </c>
      <c r="R271" s="78">
        <f t="shared" si="12"/>
        <v>838.54255414012744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12279767.890000001</v>
      </c>
      <c r="K272" s="215">
        <f>SUM(K262:K271)</f>
        <v>34476820.330000006</v>
      </c>
      <c r="L272" s="215">
        <f>SUM(L262:L271)</f>
        <v>23293775.989999998</v>
      </c>
      <c r="M272" s="215">
        <f>SUM(M262:M271)</f>
        <v>19205507.760000002</v>
      </c>
      <c r="N272" s="213">
        <v>9</v>
      </c>
      <c r="O272" s="213">
        <v>9</v>
      </c>
      <c r="P272" s="213">
        <f>N272-O272</f>
        <v>0</v>
      </c>
      <c r="Q272" s="77">
        <f t="shared" si="11"/>
        <v>4088268.2299999967</v>
      </c>
      <c r="R272" s="78">
        <f>L272/H272</f>
        <v>701.55636508749205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1225617.6499999999</v>
      </c>
      <c r="K274" s="210">
        <f>อุดรธานี!AQ174</f>
        <v>1134071.6099999999</v>
      </c>
      <c r="L274" s="210">
        <f>อุดรธานี!AR174</f>
        <v>2453275.2000000002</v>
      </c>
      <c r="M274" s="210">
        <f>อุดรธานี!AS174</f>
        <v>2843957.54</v>
      </c>
      <c r="N274" s="3"/>
      <c r="O274" s="3"/>
      <c r="P274" s="3"/>
      <c r="Q274" s="77">
        <f t="shared" si="11"/>
        <v>-390682.33999999985</v>
      </c>
      <c r="R274" s="78">
        <f t="shared" si="12"/>
        <v>300.3152405435182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868112.05</v>
      </c>
      <c r="K275" s="210">
        <f>อุดรธานี!AQ175</f>
        <v>917144.37000000011</v>
      </c>
      <c r="L275" s="210">
        <f>อุดรธานี!AR175</f>
        <v>2179958.7400000002</v>
      </c>
      <c r="M275" s="210">
        <f>อุดรธานี!AS175</f>
        <v>2147161.3200000003</v>
      </c>
      <c r="N275" s="3"/>
      <c r="O275" s="3"/>
      <c r="P275" s="3"/>
      <c r="Q275" s="77">
        <f t="shared" si="11"/>
        <v>32797.419999999925</v>
      </c>
      <c r="R275" s="78">
        <f t="shared" si="12"/>
        <v>531.69725365853662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1649461.8</v>
      </c>
      <c r="K276" s="210">
        <f>อุดรธานี!AQ176</f>
        <v>1820245.52</v>
      </c>
      <c r="L276" s="210">
        <f>อุดรธานี!AR176</f>
        <v>1857760.53</v>
      </c>
      <c r="M276" s="210">
        <f>อุดรธานี!AS176</f>
        <v>2062960.9200000002</v>
      </c>
      <c r="N276" s="237"/>
      <c r="O276" s="237"/>
      <c r="P276" s="237"/>
      <c r="Q276" s="199">
        <f t="shared" si="11"/>
        <v>-205200.39000000013</v>
      </c>
      <c r="R276" s="200">
        <f t="shared" si="12"/>
        <v>406.15665282028857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1042367.99</v>
      </c>
      <c r="K277" s="210">
        <f>อุดรธานี!AQ177</f>
        <v>872799.1399999999</v>
      </c>
      <c r="L277" s="210">
        <f>อุดรธานี!AR177</f>
        <v>3044030.8</v>
      </c>
      <c r="M277" s="210">
        <f>อุดรธานี!AS177</f>
        <v>2861583.6899999995</v>
      </c>
      <c r="N277" s="3"/>
      <c r="O277" s="3"/>
      <c r="P277" s="3"/>
      <c r="Q277" s="77">
        <f t="shared" si="11"/>
        <v>182447.11000000034</v>
      </c>
      <c r="R277" s="78">
        <f t="shared" si="12"/>
        <v>611.7425241157556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1085302.3999999999</v>
      </c>
      <c r="K278" s="210">
        <f>อุดรธานี!AQ178</f>
        <v>1041474.0199999998</v>
      </c>
      <c r="L278" s="210">
        <f>อุดรธานี!AR178</f>
        <v>1429843.53</v>
      </c>
      <c r="M278" s="210">
        <f>อุดรธานี!AS178</f>
        <v>1091924.03</v>
      </c>
      <c r="N278" s="3"/>
      <c r="O278" s="3"/>
      <c r="P278" s="3"/>
      <c r="Q278" s="77">
        <f t="shared" si="11"/>
        <v>337919.5</v>
      </c>
      <c r="R278" s="78">
        <f t="shared" si="12"/>
        <v>263.76010514665194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1268377.99</v>
      </c>
      <c r="K279" s="210">
        <f>อุดรธานี!AQ179</f>
        <v>907404.76</v>
      </c>
      <c r="L279" s="210">
        <f>อุดรธานี!AR179</f>
        <v>2731374.95</v>
      </c>
      <c r="M279" s="210">
        <f>อุดรธานี!AS179</f>
        <v>2542080.1399999997</v>
      </c>
      <c r="N279" s="3"/>
      <c r="O279" s="3"/>
      <c r="P279" s="3"/>
      <c r="Q279" s="77">
        <f t="shared" si="11"/>
        <v>189294.81000000052</v>
      </c>
      <c r="R279" s="78">
        <f t="shared" si="12"/>
        <v>530.36406796116512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1287516.2</v>
      </c>
      <c r="K280" s="210">
        <f>อุดรธานี!AQ180</f>
        <v>1243405.6399999999</v>
      </c>
      <c r="L280" s="210">
        <f>อุดรธานี!AR180</f>
        <v>2722842.67</v>
      </c>
      <c r="M280" s="210">
        <f>อุดรธานี!AS180</f>
        <v>2808069.85</v>
      </c>
      <c r="N280" s="3"/>
      <c r="O280" s="3"/>
      <c r="P280" s="3"/>
      <c r="Q280" s="77">
        <f t="shared" si="11"/>
        <v>-85227.180000000168</v>
      </c>
      <c r="R280" s="78">
        <f t="shared" si="12"/>
        <v>427.98533008487897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1258266.55</v>
      </c>
      <c r="K281" s="210">
        <f>อุดรธานี!AQ181</f>
        <v>1094436.3999999999</v>
      </c>
      <c r="L281" s="210">
        <f>อุดรธานี!AR181</f>
        <v>3369961.84</v>
      </c>
      <c r="M281" s="210">
        <f>อุดรธานี!AS181</f>
        <v>3520341.66</v>
      </c>
      <c r="N281" s="3"/>
      <c r="O281" s="3"/>
      <c r="P281" s="3"/>
      <c r="Q281" s="77">
        <f t="shared" si="11"/>
        <v>-150379.8200000003</v>
      </c>
      <c r="R281" s="78">
        <f t="shared" si="12"/>
        <v>417.53956634865568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1126131.1200000001</v>
      </c>
      <c r="K282" s="210">
        <f>อุดรธานี!AQ182</f>
        <v>653987.24</v>
      </c>
      <c r="L282" s="210">
        <f>อุดรธานี!AR182</f>
        <v>2432562.71</v>
      </c>
      <c r="M282" s="210">
        <f>อุดรธานี!AS182</f>
        <v>2569709.8200000003</v>
      </c>
      <c r="N282" s="3"/>
      <c r="O282" s="3"/>
      <c r="P282" s="3"/>
      <c r="Q282" s="77">
        <f t="shared" si="11"/>
        <v>-137147.11000000034</v>
      </c>
      <c r="R282" s="78">
        <f t="shared" si="12"/>
        <v>524.71154227782574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995048.01</v>
      </c>
      <c r="K283" s="210">
        <f>อุดรธานี!AQ183</f>
        <v>926695.18</v>
      </c>
      <c r="L283" s="210">
        <f>อุดรธานี!AR183</f>
        <v>2402355.1</v>
      </c>
      <c r="M283" s="210">
        <f>อุดรธานี!AS183</f>
        <v>2606546.11</v>
      </c>
      <c r="N283" s="3"/>
      <c r="O283" s="3"/>
      <c r="P283" s="3"/>
      <c r="Q283" s="77">
        <f t="shared" si="11"/>
        <v>-204191.00999999978</v>
      </c>
      <c r="R283" s="78">
        <f t="shared" si="12"/>
        <v>442.91207595870208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765005.75</v>
      </c>
      <c r="K284" s="210">
        <f>อุดรธานี!AQ184</f>
        <v>793909.9800000001</v>
      </c>
      <c r="L284" s="210">
        <f>อุดรธานี!AR184</f>
        <v>2385024.3200000003</v>
      </c>
      <c r="M284" s="210">
        <f>อุดรธานี!AS184</f>
        <v>2307729.7999999998</v>
      </c>
      <c r="N284" s="3"/>
      <c r="O284" s="3"/>
      <c r="P284" s="3"/>
      <c r="Q284" s="77">
        <f t="shared" si="11"/>
        <v>77294.520000000484</v>
      </c>
      <c r="R284" s="78">
        <f t="shared" si="12"/>
        <v>509.29411061285509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702914.69</v>
      </c>
      <c r="K285" s="210">
        <f>อุดรธานี!AQ185</f>
        <v>699685</v>
      </c>
      <c r="L285" s="210">
        <f>อุดรธานี!AR185</f>
        <v>1679499.23</v>
      </c>
      <c r="M285" s="210">
        <f>อุดรธานี!AS185</f>
        <v>1611743.6300000001</v>
      </c>
      <c r="N285" s="3"/>
      <c r="O285" s="3"/>
      <c r="P285" s="3"/>
      <c r="Q285" s="77">
        <f t="shared" si="11"/>
        <v>67755.59999999986</v>
      </c>
      <c r="R285" s="78">
        <f t="shared" si="12"/>
        <v>483.8660991068856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1092296.6299999999</v>
      </c>
      <c r="K286" s="210">
        <f>อุดรธานี!AQ186</f>
        <v>1157813.21</v>
      </c>
      <c r="L286" s="210">
        <f>อุดรธานี!AR186</f>
        <v>2638930.44</v>
      </c>
      <c r="M286" s="210">
        <f>อุดรธานี!AS186</f>
        <v>2614370.37</v>
      </c>
      <c r="N286" s="3"/>
      <c r="O286" s="3"/>
      <c r="P286" s="3"/>
      <c r="Q286" s="77">
        <f t="shared" si="11"/>
        <v>24560.069999999832</v>
      </c>
      <c r="R286" s="78">
        <f t="shared" si="12"/>
        <v>396.29530560144167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14366418.829999998</v>
      </c>
      <c r="K287" s="215">
        <f>SUM(K273:K286)</f>
        <v>13263072.07</v>
      </c>
      <c r="L287" s="215">
        <f>SUM(L273:L286)</f>
        <v>31327420.060000002</v>
      </c>
      <c r="M287" s="215">
        <f>SUM(M273:M286)</f>
        <v>31588178.879999999</v>
      </c>
      <c r="N287" s="213">
        <v>13</v>
      </c>
      <c r="O287" s="213">
        <v>13</v>
      </c>
      <c r="P287" s="213">
        <f>N287-O287</f>
        <v>0</v>
      </c>
      <c r="Q287" s="77">
        <f t="shared" si="11"/>
        <v>-260758.81999999657</v>
      </c>
      <c r="R287" s="78">
        <f>L287/H287</f>
        <v>436.94794772372239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210114.39</v>
      </c>
      <c r="K289" s="210">
        <f>อุดรธานี!AQ187</f>
        <v>155960.75</v>
      </c>
      <c r="L289" s="210">
        <f>อุดรธานี!AR187</f>
        <v>950958</v>
      </c>
      <c r="M289" s="210">
        <f>อุดรธานี!AS187</f>
        <v>1192552.1499999999</v>
      </c>
      <c r="N289" s="3"/>
      <c r="O289" s="3"/>
      <c r="P289" s="3"/>
      <c r="Q289" s="77">
        <f t="shared" si="11"/>
        <v>-241594.14999999991</v>
      </c>
      <c r="R289" s="78">
        <f t="shared" si="12"/>
        <v>387.98776009791919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822122.16</v>
      </c>
      <c r="K290" s="210">
        <f>อุดรธานี!AQ188</f>
        <v>780821.76</v>
      </c>
      <c r="L290" s="210">
        <f>อุดรธานี!AR188</f>
        <v>1283363.5899999999</v>
      </c>
      <c r="M290" s="210">
        <f>อุดรธานี!AS188</f>
        <v>2724714.45</v>
      </c>
      <c r="N290" s="3"/>
      <c r="O290" s="3"/>
      <c r="P290" s="3"/>
      <c r="Q290" s="77">
        <f t="shared" si="11"/>
        <v>-1441350.8600000003</v>
      </c>
      <c r="R290" s="78">
        <f t="shared" si="12"/>
        <v>423.69217233410359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1217948.73</v>
      </c>
      <c r="K291" s="210">
        <f>อุดรธานี!AQ189</f>
        <v>1269468.9200000002</v>
      </c>
      <c r="L291" s="210">
        <f>อุดรธานี!AR189</f>
        <v>1902658.38</v>
      </c>
      <c r="M291" s="210">
        <f>อุดรธานี!AS189</f>
        <v>2014767.99</v>
      </c>
      <c r="N291" s="3"/>
      <c r="O291" s="3"/>
      <c r="P291" s="3"/>
      <c r="Q291" s="77">
        <f t="shared" ref="Q291:Q349" si="13">L291-M291</f>
        <v>-112109.6100000001</v>
      </c>
      <c r="R291" s="78">
        <f t="shared" ref="R291:R349" si="14">L291/H291</f>
        <v>343.44014079422379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255217.32</v>
      </c>
      <c r="K292" s="210">
        <f>อุดรธานี!AQ190</f>
        <v>263205.78999999998</v>
      </c>
      <c r="L292" s="210">
        <f>อุดรธานี!AR190</f>
        <v>403117.54</v>
      </c>
      <c r="M292" s="210">
        <f>อุดรธานี!AS190</f>
        <v>714067</v>
      </c>
      <c r="N292" s="3"/>
      <c r="O292" s="3"/>
      <c r="P292" s="3"/>
      <c r="Q292" s="77">
        <f t="shared" si="13"/>
        <v>-310949.46000000002</v>
      </c>
      <c r="R292" s="78">
        <f t="shared" si="14"/>
        <v>218.84774158523342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674000.98</v>
      </c>
      <c r="K293" s="210">
        <f>อุดรธานี!AQ191</f>
        <v>681574.48</v>
      </c>
      <c r="L293" s="210">
        <f>อุดรธานี!AR191</f>
        <v>1124963.98</v>
      </c>
      <c r="M293" s="210">
        <f>อุดรธานี!AS191</f>
        <v>1357946.76</v>
      </c>
      <c r="N293" s="3"/>
      <c r="O293" s="3"/>
      <c r="P293" s="3"/>
      <c r="Q293" s="77">
        <f t="shared" si="13"/>
        <v>-232982.78000000003</v>
      </c>
      <c r="R293" s="78">
        <f t="shared" si="14"/>
        <v>340.58854980320922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3179403.58</v>
      </c>
      <c r="K294" s="215">
        <f>SUM(K288:K293)</f>
        <v>3151031.7</v>
      </c>
      <c r="L294" s="215">
        <f>SUM(L288:L293)</f>
        <v>5665061.4900000002</v>
      </c>
      <c r="M294" s="215">
        <f>SUM(M288:M293)</f>
        <v>8004048.3499999996</v>
      </c>
      <c r="N294" s="213">
        <v>5</v>
      </c>
      <c r="O294" s="213">
        <v>5</v>
      </c>
      <c r="P294" s="213">
        <f>N294-O294</f>
        <v>0</v>
      </c>
      <c r="Q294" s="77">
        <f t="shared" si="13"/>
        <v>-2338986.8599999994</v>
      </c>
      <c r="R294" s="78">
        <f>L294/H294</f>
        <v>350.4523037426539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1063252.21</v>
      </c>
      <c r="K296" s="210">
        <f>อุดรธานี!AQ192</f>
        <v>1129317.55</v>
      </c>
      <c r="L296" s="210">
        <f>อุดรธานี!AR192</f>
        <v>1957160.67</v>
      </c>
      <c r="M296" s="210">
        <f>อุดรธานี!AS192</f>
        <v>1653263.43</v>
      </c>
      <c r="N296" s="3"/>
      <c r="O296" s="3"/>
      <c r="P296" s="3"/>
      <c r="Q296" s="77">
        <f t="shared" si="13"/>
        <v>303897.24</v>
      </c>
      <c r="R296" s="78">
        <f t="shared" si="14"/>
        <v>575.80484554280667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634721.52</v>
      </c>
      <c r="K297" s="210">
        <f>อุดรธานี!AQ193</f>
        <v>1398731.26</v>
      </c>
      <c r="L297" s="210">
        <f>อุดรธานี!AR193</f>
        <v>2144162</v>
      </c>
      <c r="M297" s="210">
        <f>อุดรธานี!AS193</f>
        <v>1342386.95</v>
      </c>
      <c r="N297" s="3"/>
      <c r="O297" s="3"/>
      <c r="P297" s="3"/>
      <c r="Q297" s="77">
        <f t="shared" si="13"/>
        <v>801775.05</v>
      </c>
      <c r="R297" s="78">
        <f t="shared" si="14"/>
        <v>845.15648403626335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889738.9</v>
      </c>
      <c r="K298" s="210">
        <f>อุดรธานี!AQ194</f>
        <v>816461.43</v>
      </c>
      <c r="L298" s="210">
        <f>อุดรธานี!AR194</f>
        <v>1742961.8199999998</v>
      </c>
      <c r="M298" s="210">
        <f>อุดรธานี!AS194</f>
        <v>1999873.59</v>
      </c>
      <c r="N298" s="3"/>
      <c r="O298" s="3"/>
      <c r="P298" s="3"/>
      <c r="Q298" s="77">
        <f t="shared" si="13"/>
        <v>-256911.77000000025</v>
      </c>
      <c r="R298" s="78">
        <f t="shared" si="14"/>
        <v>537.95117901234562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1046368.15</v>
      </c>
      <c r="K299" s="210">
        <f>อุดรธานี!AQ195</f>
        <v>1038456.2</v>
      </c>
      <c r="L299" s="210">
        <f>อุดรธานี!AR195</f>
        <v>2727079.47</v>
      </c>
      <c r="M299" s="210">
        <f>อุดรธานี!AS195</f>
        <v>2414151.67</v>
      </c>
      <c r="N299" s="3"/>
      <c r="O299" s="3"/>
      <c r="P299" s="3"/>
      <c r="Q299" s="77">
        <f t="shared" si="13"/>
        <v>312927.80000000028</v>
      </c>
      <c r="R299" s="78">
        <f t="shared" si="14"/>
        <v>583.58216777230905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3634080.78</v>
      </c>
      <c r="K300" s="215">
        <f>SUM(K295:K299)</f>
        <v>4382966.4400000004</v>
      </c>
      <c r="L300" s="215">
        <f>SUM(L295:L299)</f>
        <v>8571363.9600000009</v>
      </c>
      <c r="M300" s="215">
        <f>SUM(M295:M299)</f>
        <v>7409675.6399999997</v>
      </c>
      <c r="N300" s="213">
        <v>4</v>
      </c>
      <c r="O300" s="213">
        <v>4</v>
      </c>
      <c r="P300" s="213">
        <f>N300-O300</f>
        <v>0</v>
      </c>
      <c r="Q300" s="77">
        <f t="shared" si="13"/>
        <v>1161688.3200000012</v>
      </c>
      <c r="R300" s="78">
        <f>L300/H300</f>
        <v>618.91573109971841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1035068.73</v>
      </c>
      <c r="K302" s="210">
        <f>อุดรธานี!AQ196</f>
        <v>1084543.07</v>
      </c>
      <c r="L302" s="210">
        <f>อุดรธานี!AR196</f>
        <v>1492811.53</v>
      </c>
      <c r="M302" s="210">
        <f>อุดรธานี!AS196</f>
        <v>1063787.49</v>
      </c>
      <c r="N302" s="3"/>
      <c r="O302" s="3"/>
      <c r="P302" s="3"/>
      <c r="Q302" s="77">
        <f t="shared" si="13"/>
        <v>429024.04000000004</v>
      </c>
      <c r="R302" s="78">
        <f t="shared" si="14"/>
        <v>465.77582839313573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1032124.75</v>
      </c>
      <c r="K303" s="210">
        <f>อุดรธานี!AQ197</f>
        <v>736245.32</v>
      </c>
      <c r="L303" s="210">
        <f>อุดรธานี!AR197</f>
        <v>1814765.14</v>
      </c>
      <c r="M303" s="210">
        <f>อุดรธานี!AS197</f>
        <v>1498174.53</v>
      </c>
      <c r="N303" s="3"/>
      <c r="O303" s="3"/>
      <c r="P303" s="3"/>
      <c r="Q303" s="77">
        <f t="shared" si="13"/>
        <v>316590.60999999987</v>
      </c>
      <c r="R303" s="78">
        <f t="shared" si="14"/>
        <v>705.85964216258265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610503.97</v>
      </c>
      <c r="K304" s="210">
        <f>อุดรธานี!AQ198</f>
        <v>488190.3</v>
      </c>
      <c r="L304" s="210">
        <f>อุดรธานี!AR198</f>
        <v>2447720.6</v>
      </c>
      <c r="M304" s="210">
        <f>อุดรธานี!AS198</f>
        <v>2438626.3199999998</v>
      </c>
      <c r="N304" s="3"/>
      <c r="O304" s="3"/>
      <c r="P304" s="3"/>
      <c r="Q304" s="77">
        <f t="shared" si="13"/>
        <v>9094.2800000002608</v>
      </c>
      <c r="R304" s="78">
        <f t="shared" si="14"/>
        <v>779.03265436028016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471798.85</v>
      </c>
      <c r="K305" s="210">
        <f>อุดรธานี!AQ199</f>
        <v>566043.46</v>
      </c>
      <c r="L305" s="210">
        <f>อุดรธานี!AR199</f>
        <v>1139339.25</v>
      </c>
      <c r="M305" s="210">
        <f>อุดรธานี!AS199</f>
        <v>1157970.1100000001</v>
      </c>
      <c r="N305" s="3"/>
      <c r="O305" s="3"/>
      <c r="P305" s="3"/>
      <c r="Q305" s="77">
        <f t="shared" si="13"/>
        <v>-18630.860000000102</v>
      </c>
      <c r="R305" s="78">
        <f t="shared" si="14"/>
        <v>786.29347826086962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302353.58</v>
      </c>
      <c r="K306" s="210">
        <f>อุดรธานี!AQ200</f>
        <v>90776.210000000021</v>
      </c>
      <c r="L306" s="210">
        <f>อุดรธานี!AR200</f>
        <v>1168631.8999999999</v>
      </c>
      <c r="M306" s="210">
        <f>อุดรธานี!AS200</f>
        <v>1024504.54</v>
      </c>
      <c r="N306" s="3"/>
      <c r="O306" s="3"/>
      <c r="P306" s="3"/>
      <c r="Q306" s="77">
        <f t="shared" si="13"/>
        <v>144127.35999999987</v>
      </c>
      <c r="R306" s="78">
        <f t="shared" si="14"/>
        <v>600.22182845403177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277624.96999999997</v>
      </c>
      <c r="K307" s="210">
        <f>อุดรธานี!AQ201</f>
        <v>271826.55</v>
      </c>
      <c r="L307" s="210">
        <f>อุดรธานี!AR201</f>
        <v>1199610.33</v>
      </c>
      <c r="M307" s="210">
        <f>อุดรธานี!AS201</f>
        <v>1318242.57</v>
      </c>
      <c r="N307" s="3"/>
      <c r="O307" s="3"/>
      <c r="P307" s="3"/>
      <c r="Q307" s="77">
        <f t="shared" si="13"/>
        <v>-118632.23999999999</v>
      </c>
      <c r="R307" s="78">
        <f t="shared" si="14"/>
        <v>1168.0723758519962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1386684.2</v>
      </c>
      <c r="K308" s="210">
        <f>อุดรธานี!AQ202</f>
        <v>1431241.2799999998</v>
      </c>
      <c r="L308" s="210">
        <f>อุดรธานี!AR202</f>
        <v>1522643.08</v>
      </c>
      <c r="M308" s="210">
        <f>อุดรธานี!AS202</f>
        <v>1674404.18</v>
      </c>
      <c r="N308" s="3"/>
      <c r="O308" s="3"/>
      <c r="P308" s="3"/>
      <c r="Q308" s="77">
        <f t="shared" si="13"/>
        <v>-151761.09999999986</v>
      </c>
      <c r="R308" s="78">
        <f t="shared" si="14"/>
        <v>443.66057109557113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642731.01</v>
      </c>
      <c r="K309" s="210">
        <f>อุดรธานี!AQ203</f>
        <v>646762.01</v>
      </c>
      <c r="L309" s="210">
        <f>อุดรธานี!AR203</f>
        <v>1743593.4</v>
      </c>
      <c r="M309" s="210">
        <f>อุดรธานี!AS203</f>
        <v>1534595.1</v>
      </c>
      <c r="N309" s="3"/>
      <c r="O309" s="3"/>
      <c r="P309" s="3"/>
      <c r="Q309" s="77">
        <f t="shared" si="13"/>
        <v>208998.29999999981</v>
      </c>
      <c r="R309" s="78">
        <f t="shared" si="14"/>
        <v>648.41703235403497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558773.13</v>
      </c>
      <c r="K310" s="210">
        <f>อุดรธานี!AQ204</f>
        <v>654435.13</v>
      </c>
      <c r="L310" s="210">
        <f>อุดรธานี!AR204</f>
        <v>584851.70000000007</v>
      </c>
      <c r="M310" s="210">
        <f>อุดรธานี!AS204</f>
        <v>721478.46</v>
      </c>
      <c r="N310" s="241"/>
      <c r="O310" s="241"/>
      <c r="P310" s="241"/>
      <c r="Q310" s="203">
        <f t="shared" si="13"/>
        <v>-136626.75999999989</v>
      </c>
      <c r="R310" s="203">
        <f t="shared" si="14"/>
        <v>574.5105108055011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6317663.1900000004</v>
      </c>
      <c r="K311" s="215">
        <f>SUM(K301:K310)</f>
        <v>5970063.3299999991</v>
      </c>
      <c r="L311" s="215">
        <f>SUM(L301:L310)</f>
        <v>13113966.93</v>
      </c>
      <c r="M311" s="215">
        <f>SUM(M301:M310)</f>
        <v>12431783.300000001</v>
      </c>
      <c r="N311" s="213">
        <v>9</v>
      </c>
      <c r="O311" s="213">
        <v>9</v>
      </c>
      <c r="P311" s="213">
        <v>0</v>
      </c>
      <c r="Q311" s="77">
        <f t="shared" si="13"/>
        <v>682183.62999999896</v>
      </c>
      <c r="R311" s="78">
        <f>L311/H311</f>
        <v>640.33041650390624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642689.84</v>
      </c>
      <c r="K313" s="210">
        <f>อุดรธานี!AQ205</f>
        <v>620882.82999999996</v>
      </c>
      <c r="L313" s="210">
        <f>อุดรธานี!AR205</f>
        <v>2096429.52</v>
      </c>
      <c r="M313" s="210">
        <f>อุดรธานี!AS205</f>
        <v>1841512.61</v>
      </c>
      <c r="N313" s="3"/>
      <c r="O313" s="3"/>
      <c r="P313" s="3"/>
      <c r="Q313" s="77">
        <f t="shared" si="13"/>
        <v>254916.90999999992</v>
      </c>
      <c r="R313" s="78">
        <f t="shared" si="14"/>
        <v>619.69539462015962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1424050.69</v>
      </c>
      <c r="K314" s="210">
        <f>อุดรธานี!AQ206</f>
        <v>1495765.84</v>
      </c>
      <c r="L314" s="210">
        <f>อุดรธานี!AR206</f>
        <v>2466227.77</v>
      </c>
      <c r="M314" s="210">
        <f>อุดรธานี!AS206</f>
        <v>1731259.3299999998</v>
      </c>
      <c r="N314" s="3"/>
      <c r="O314" s="3"/>
      <c r="P314" s="3"/>
      <c r="Q314" s="77">
        <f t="shared" si="13"/>
        <v>734968.44000000018</v>
      </c>
      <c r="R314" s="78">
        <f t="shared" si="14"/>
        <v>847.2098144967365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707746.73</v>
      </c>
      <c r="K315" s="210">
        <f>อุดรธานี!AQ207</f>
        <v>714307.09</v>
      </c>
      <c r="L315" s="210">
        <f>อุดรธานี!AR207</f>
        <v>2673631.86</v>
      </c>
      <c r="M315" s="210">
        <f>อุดรธานี!AS207</f>
        <v>2740493.38</v>
      </c>
      <c r="N315" s="3"/>
      <c r="O315" s="3"/>
      <c r="P315" s="3"/>
      <c r="Q315" s="77">
        <f t="shared" si="13"/>
        <v>-66861.520000000019</v>
      </c>
      <c r="R315" s="78">
        <f t="shared" si="14"/>
        <v>487.3554247174626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940776.42</v>
      </c>
      <c r="K316" s="210">
        <f>อุดรธานี!AQ208</f>
        <v>864414.63</v>
      </c>
      <c r="L316" s="210">
        <f>อุดรธานี!AR208</f>
        <v>2273268.33</v>
      </c>
      <c r="M316" s="210">
        <f>อุดรธานี!AS208</f>
        <v>1837895.82</v>
      </c>
      <c r="N316" s="3"/>
      <c r="O316" s="3"/>
      <c r="P316" s="3"/>
      <c r="Q316" s="77">
        <f>L316-M316</f>
        <v>435372.51</v>
      </c>
      <c r="R316" s="78">
        <f t="shared" si="14"/>
        <v>688.66050590730083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3715263.6799999997</v>
      </c>
      <c r="K317" s="215">
        <f>SUM(K312:K316)</f>
        <v>3695370.3899999997</v>
      </c>
      <c r="L317" s="215">
        <f>SUM(L312:L316)</f>
        <v>9509557.4800000004</v>
      </c>
      <c r="M317" s="215">
        <f>SUM(M312:M316)</f>
        <v>8151161.1400000006</v>
      </c>
      <c r="N317" s="213">
        <v>4</v>
      </c>
      <c r="O317" s="213">
        <v>4</v>
      </c>
      <c r="P317" s="213">
        <f>N317-O317</f>
        <v>0</v>
      </c>
      <c r="Q317" s="77">
        <f t="shared" si="13"/>
        <v>1358396.3399999999</v>
      </c>
      <c r="R317" s="78">
        <f>L317/H317</f>
        <v>630.56544526225059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2057042.69</v>
      </c>
      <c r="K319" s="210">
        <f>อุดรธานี!AQ64</f>
        <v>2028015.2499999998</v>
      </c>
      <c r="L319" s="210">
        <f>อุดรธานี!AR64</f>
        <v>2289702.5099999998</v>
      </c>
      <c r="M319" s="210">
        <f>อุดรธานี!AS64</f>
        <v>2145509.69</v>
      </c>
      <c r="N319" s="3"/>
      <c r="O319" s="3"/>
      <c r="P319" s="3"/>
      <c r="Q319" s="77">
        <f>L319-M319</f>
        <v>144192.81999999983</v>
      </c>
      <c r="R319" s="78">
        <f>L319/H319</f>
        <v>635.85184948625374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2057042.69</v>
      </c>
      <c r="K320" s="215">
        <f>SUM(K318:K319)</f>
        <v>2028015.2499999998</v>
      </c>
      <c r="L320" s="215">
        <f>SUM(L318:L319)</f>
        <v>2289702.5099999998</v>
      </c>
      <c r="M320" s="215">
        <f>SUM(M318:M319)</f>
        <v>2145509.69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2471807.7000000002</v>
      </c>
      <c r="K322" s="210">
        <f>อุดรธานี!AQ209</f>
        <v>2393086.91</v>
      </c>
      <c r="L322" s="210">
        <f>อุดรธานี!AR209</f>
        <v>2265117.7800000003</v>
      </c>
      <c r="M322" s="210">
        <f>อุดรธานี!AS209</f>
        <v>1780278.36</v>
      </c>
      <c r="N322" s="3"/>
      <c r="O322" s="3"/>
      <c r="P322" s="3"/>
      <c r="Q322" s="77">
        <f t="shared" si="13"/>
        <v>484839.42000000016</v>
      </c>
      <c r="R322" s="78">
        <f t="shared" si="14"/>
        <v>573.01233999494059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2039324.01</v>
      </c>
      <c r="K323" s="210">
        <f>อุดรธานี!AQ210</f>
        <v>2263199.9599999995</v>
      </c>
      <c r="L323" s="210">
        <f>อุดรธานี!AR210</f>
        <v>1845907.1</v>
      </c>
      <c r="M323" s="210">
        <f>อุดรธานี!AS210</f>
        <v>1781002.7799999998</v>
      </c>
      <c r="N323" s="3"/>
      <c r="O323" s="3"/>
      <c r="P323" s="3"/>
      <c r="Q323" s="77">
        <f t="shared" si="13"/>
        <v>64904.320000000298</v>
      </c>
      <c r="R323" s="78">
        <f t="shared" si="14"/>
        <v>543.71343151693668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1446115</v>
      </c>
      <c r="K324" s="210">
        <f>อุดรธานี!AQ211</f>
        <v>1924162.76</v>
      </c>
      <c r="L324" s="210">
        <f>อุดรธานี!AR211</f>
        <v>2086953.8</v>
      </c>
      <c r="M324" s="210">
        <f>อุดรธานี!AS211</f>
        <v>1670483.96</v>
      </c>
      <c r="N324" s="3"/>
      <c r="O324" s="3"/>
      <c r="P324" s="3"/>
      <c r="Q324" s="77">
        <f t="shared" si="13"/>
        <v>416469.84000000008</v>
      </c>
      <c r="R324" s="78">
        <f t="shared" si="14"/>
        <v>773.80563589173153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2983355.91</v>
      </c>
      <c r="K325" s="210">
        <f>อุดรธานี!AQ212</f>
        <v>3055595.2800000003</v>
      </c>
      <c r="L325" s="210">
        <f>อุดรธานี!AR212</f>
        <v>2857775.23</v>
      </c>
      <c r="M325" s="210">
        <f>อุดรธานี!AS212</f>
        <v>2306618.79</v>
      </c>
      <c r="N325" s="3"/>
      <c r="O325" s="3"/>
      <c r="P325" s="3"/>
      <c r="Q325" s="77">
        <f t="shared" si="13"/>
        <v>551156.43999999994</v>
      </c>
      <c r="R325" s="78">
        <f t="shared" si="14"/>
        <v>482.81385875992567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1238248.3700000001</v>
      </c>
      <c r="K326" s="210">
        <f>อุดรธานี!AQ213</f>
        <v>1256216.3</v>
      </c>
      <c r="L326" s="210">
        <f>อุดรธานี!AR213</f>
        <v>1353472.4</v>
      </c>
      <c r="M326" s="210">
        <f>อุดรธานี!AS213</f>
        <v>1218556.9200000002</v>
      </c>
      <c r="N326" s="3"/>
      <c r="O326" s="3"/>
      <c r="P326" s="3"/>
      <c r="Q326" s="77">
        <f t="shared" si="13"/>
        <v>134915.47999999975</v>
      </c>
      <c r="R326" s="78">
        <f t="shared" si="14"/>
        <v>846.97897371714635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10178850.990000002</v>
      </c>
      <c r="K327" s="231">
        <f>SUM(K321:K326)</f>
        <v>10892261.210000001</v>
      </c>
      <c r="L327" s="215">
        <f>SUM(L321:L326)</f>
        <v>10409226.310000001</v>
      </c>
      <c r="M327" s="215">
        <f>SUM(M321:M326)</f>
        <v>8756940.8100000005</v>
      </c>
      <c r="N327" s="213">
        <v>5</v>
      </c>
      <c r="O327" s="213">
        <v>5</v>
      </c>
      <c r="P327" s="213">
        <f>N327-O327</f>
        <v>0</v>
      </c>
      <c r="Q327" s="77">
        <f t="shared" si="13"/>
        <v>1652285.5</v>
      </c>
      <c r="R327" s="78">
        <f>L327/H327</f>
        <v>592.7130343924382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1891539.43</v>
      </c>
      <c r="K329" s="210">
        <f>อุดรธานี!AQ214</f>
        <v>1818392.8299999998</v>
      </c>
      <c r="L329" s="210">
        <f>อุดรธานี!AR214</f>
        <v>2643980.5700000003</v>
      </c>
      <c r="M329" s="210">
        <f>อุดรธานี!AS214</f>
        <v>1650643.9300000002</v>
      </c>
      <c r="N329" s="3"/>
      <c r="O329" s="3"/>
      <c r="P329" s="3"/>
      <c r="Q329" s="77">
        <f t="shared" si="13"/>
        <v>993336.64000000013</v>
      </c>
      <c r="R329" s="78">
        <f t="shared" si="14"/>
        <v>432.30552158273389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2316875.8199999998</v>
      </c>
      <c r="K330" s="210">
        <f>อุดรธานี!AQ215</f>
        <v>2399683.2999999998</v>
      </c>
      <c r="L330" s="210">
        <f>อุดรธานี!AR215</f>
        <v>2447002.3599999994</v>
      </c>
      <c r="M330" s="210">
        <f>อุดรธานี!AS215</f>
        <v>2201451.0099999998</v>
      </c>
      <c r="N330" s="3"/>
      <c r="O330" s="3"/>
      <c r="P330" s="3"/>
      <c r="Q330" s="77">
        <f t="shared" si="13"/>
        <v>245551.34999999963</v>
      </c>
      <c r="R330" s="78">
        <f t="shared" si="14"/>
        <v>985.89941982272342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606294.93999999994</v>
      </c>
      <c r="K331" s="210">
        <f>อุดรธานี!AQ216</f>
        <v>588256.16999999993</v>
      </c>
      <c r="L331" s="210">
        <f>อุดรธานี!AR216</f>
        <v>2136322.4699999997</v>
      </c>
      <c r="M331" s="210">
        <f>อุดรธานี!AS216</f>
        <v>2262137.1999999997</v>
      </c>
      <c r="N331" s="3"/>
      <c r="O331" s="3"/>
      <c r="P331" s="3"/>
      <c r="Q331" s="77">
        <f t="shared" si="13"/>
        <v>-125814.72999999998</v>
      </c>
      <c r="R331" s="78">
        <f t="shared" si="14"/>
        <v>803.73305869074477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2721253.31</v>
      </c>
      <c r="K332" s="210">
        <f>อุดรธานี!AQ217</f>
        <v>2781109.88</v>
      </c>
      <c r="L332" s="210">
        <f>อุดรธานี!AR217</f>
        <v>5105046.49</v>
      </c>
      <c r="M332" s="210">
        <f>อุดรธานี!AS217</f>
        <v>4304977.51</v>
      </c>
      <c r="N332" s="3"/>
      <c r="O332" s="3"/>
      <c r="P332" s="3"/>
      <c r="Q332" s="77">
        <f t="shared" si="13"/>
        <v>800068.98000000045</v>
      </c>
      <c r="R332" s="78">
        <f t="shared" si="14"/>
        <v>645.22832280080888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7535963.5</v>
      </c>
      <c r="K333" s="215">
        <f>SUM(K328:K332)</f>
        <v>7587442.1799999997</v>
      </c>
      <c r="L333" s="215">
        <f>SUM(L328:L332)</f>
        <v>12332351.890000001</v>
      </c>
      <c r="M333" s="215">
        <f>SUM(M328:M332)</f>
        <v>10419209.649999999</v>
      </c>
      <c r="N333" s="213">
        <v>4</v>
      </c>
      <c r="O333" s="213">
        <v>4</v>
      </c>
      <c r="P333" s="213">
        <f>N333-O333</f>
        <v>0</v>
      </c>
      <c r="Q333" s="77">
        <f t="shared" si="13"/>
        <v>1913142.2400000021</v>
      </c>
      <c r="R333" s="78">
        <f t="shared" si="14"/>
        <v>643.38229810100165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241489279.88</v>
      </c>
      <c r="K334" s="222">
        <f t="shared" si="15"/>
        <v>305454927.82999998</v>
      </c>
      <c r="L334" s="221">
        <f t="shared" si="15"/>
        <v>471577968.40999997</v>
      </c>
      <c r="M334" s="221">
        <f t="shared" si="15"/>
        <v>480841855.39999998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-9263886.9900000095</v>
      </c>
      <c r="R334" s="78">
        <f t="shared" si="14"/>
        <v>467.38227770305963</v>
      </c>
    </row>
    <row r="335" spans="1:18" ht="24" customHeight="1" thickTop="1" thickBot="1" x14ac:dyDescent="0.75">
      <c r="A335" s="223"/>
      <c r="B335" s="224"/>
      <c r="C335" s="224"/>
      <c r="D335" s="224"/>
      <c r="E335" s="325" t="s">
        <v>303</v>
      </c>
      <c r="F335" s="326"/>
      <c r="G335" s="327"/>
      <c r="H335" s="225"/>
      <c r="I335" s="223"/>
      <c r="J335" s="263">
        <f>J334/O334</f>
        <v>1161006.1532692309</v>
      </c>
      <c r="K335" s="264">
        <f>K334/O334</f>
        <v>1468533.306875</v>
      </c>
      <c r="L335" s="263">
        <f>L334/O334</f>
        <v>2267201.771201923</v>
      </c>
      <c r="M335" s="263">
        <f>M334/O334</f>
        <v>2311739.6894230768</v>
      </c>
      <c r="N335" s="224"/>
      <c r="O335" s="224"/>
      <c r="P335" s="224"/>
      <c r="Q335" s="77">
        <f t="shared" si="13"/>
        <v>-44537.918221153785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4149171.5</v>
      </c>
      <c r="K337" s="210">
        <f>'เลย '!AH4</f>
        <v>3931373.67</v>
      </c>
      <c r="L337" s="210">
        <f>'เลย '!AI4</f>
        <v>2612483.5100000002</v>
      </c>
      <c r="M337" s="210">
        <f>'เลย '!AJ4</f>
        <v>3222035.83</v>
      </c>
      <c r="N337" s="3"/>
      <c r="O337" s="3"/>
      <c r="P337" s="3"/>
      <c r="Q337" s="77">
        <f t="shared" si="13"/>
        <v>-609552.31999999983</v>
      </c>
      <c r="R337" s="78">
        <f t="shared" si="14"/>
        <v>375.35682614942533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256776.9</v>
      </c>
      <c r="K338" s="210">
        <f>'เลย '!AH5</f>
        <v>415502.91</v>
      </c>
      <c r="L338" s="210">
        <f>'เลย '!AI5</f>
        <v>1120584.4099999999</v>
      </c>
      <c r="M338" s="210">
        <f>'เลย '!AJ5</f>
        <v>1303149.1199999999</v>
      </c>
      <c r="N338" s="3"/>
      <c r="O338" s="3"/>
      <c r="P338" s="3"/>
      <c r="Q338" s="77">
        <f t="shared" si="13"/>
        <v>-182564.70999999996</v>
      </c>
      <c r="R338" s="78">
        <f t="shared" si="14"/>
        <v>519.51062123319423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2027699.88</v>
      </c>
      <c r="K339" s="210">
        <f>'เลย '!AH6</f>
        <v>2118972.8299999996</v>
      </c>
      <c r="L339" s="210">
        <f>'เลย '!AI6</f>
        <v>3476250.06</v>
      </c>
      <c r="M339" s="210">
        <f>'เลย '!AJ6</f>
        <v>4027640.2500000005</v>
      </c>
      <c r="N339" s="3"/>
      <c r="O339" s="3"/>
      <c r="P339" s="3"/>
      <c r="Q339" s="77">
        <f t="shared" si="13"/>
        <v>-551390.19000000041</v>
      </c>
      <c r="R339" s="78">
        <f t="shared" si="14"/>
        <v>528.70723346007605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927284.22</v>
      </c>
      <c r="K340" s="210">
        <f>'เลย '!AH7</f>
        <v>872100.96</v>
      </c>
      <c r="L340" s="210">
        <f>'เลย '!AI7</f>
        <v>2371269.13</v>
      </c>
      <c r="M340" s="210">
        <f>'เลย '!AJ7</f>
        <v>2417321.0400000005</v>
      </c>
      <c r="N340" s="3"/>
      <c r="O340" s="3"/>
      <c r="P340" s="3"/>
      <c r="Q340" s="77">
        <f t="shared" si="13"/>
        <v>-46051.910000000615</v>
      </c>
      <c r="R340" s="78">
        <f t="shared" si="14"/>
        <v>701.1440360733294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583486.48</v>
      </c>
      <c r="K341" s="210">
        <f>'เลย '!AH8</f>
        <v>855137.89999999991</v>
      </c>
      <c r="L341" s="210">
        <f>'เลย '!AI8</f>
        <v>1839830.26</v>
      </c>
      <c r="M341" s="210">
        <f>'เลย '!AJ8</f>
        <v>1706091.4</v>
      </c>
      <c r="N341" s="3"/>
      <c r="O341" s="3"/>
      <c r="P341" s="3"/>
      <c r="Q341" s="77">
        <f t="shared" si="13"/>
        <v>133738.8600000001</v>
      </c>
      <c r="R341" s="78">
        <f t="shared" si="14"/>
        <v>574.94695624999997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877110.26</v>
      </c>
      <c r="K342" s="210">
        <f>'เลย '!AH9</f>
        <v>520565.89</v>
      </c>
      <c r="L342" s="210">
        <f>'เลย '!AI9</f>
        <v>913544.97</v>
      </c>
      <c r="M342" s="210">
        <f>'เลย '!AJ9</f>
        <v>1007340.2</v>
      </c>
      <c r="N342" s="3"/>
      <c r="O342" s="3"/>
      <c r="P342" s="3"/>
      <c r="Q342" s="77">
        <f t="shared" si="13"/>
        <v>-93795.229999999981</v>
      </c>
      <c r="R342" s="78">
        <f t="shared" si="14"/>
        <v>504.16389072847682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1400424.41</v>
      </c>
      <c r="K343" s="210">
        <f>'เลย '!AH10</f>
        <v>1520438.06</v>
      </c>
      <c r="L343" s="210">
        <f>'เลย '!AI10</f>
        <v>1904026.98</v>
      </c>
      <c r="M343" s="210">
        <f>'เลย '!AJ10</f>
        <v>2167881.6800000002</v>
      </c>
      <c r="N343" s="3"/>
      <c r="O343" s="3"/>
      <c r="P343" s="3"/>
      <c r="Q343" s="77">
        <f t="shared" si="13"/>
        <v>-263854.70000000019</v>
      </c>
      <c r="R343" s="78">
        <f t="shared" si="14"/>
        <v>368.71165375677771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472090.97</v>
      </c>
      <c r="K344" s="210">
        <f>'เลย '!AH11</f>
        <v>505875.29000000004</v>
      </c>
      <c r="L344" s="210">
        <f>'เลย '!AI11</f>
        <v>1712266.8900000001</v>
      </c>
      <c r="M344" s="210">
        <f>'เลย '!AJ11</f>
        <v>1929588.12</v>
      </c>
      <c r="N344" s="3"/>
      <c r="O344" s="3"/>
      <c r="P344" s="3"/>
      <c r="Q344" s="77">
        <f t="shared" si="13"/>
        <v>-217321.22999999998</v>
      </c>
      <c r="R344" s="78">
        <f t="shared" si="14"/>
        <v>542.37152043078879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1102941.95</v>
      </c>
      <c r="K345" s="210">
        <f>'เลย '!AH12</f>
        <v>1222010.1399999999</v>
      </c>
      <c r="L345" s="210">
        <f>'เลย '!AI12</f>
        <v>1918060.44</v>
      </c>
      <c r="M345" s="210">
        <f>'เลย '!AJ12</f>
        <v>2198604.84</v>
      </c>
      <c r="N345" s="3"/>
      <c r="O345" s="3"/>
      <c r="P345" s="3"/>
      <c r="Q345" s="77">
        <f t="shared" si="13"/>
        <v>-280544.39999999991</v>
      </c>
      <c r="R345" s="78">
        <f t="shared" si="14"/>
        <v>370.63969855072463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742796.06</v>
      </c>
      <c r="K346" s="210">
        <f>'เลย '!AH13</f>
        <v>880482.98</v>
      </c>
      <c r="L346" s="210">
        <f>'เลย '!AI13</f>
        <v>1827150.47</v>
      </c>
      <c r="M346" s="210">
        <f>'เลย '!AJ13</f>
        <v>2250358.06</v>
      </c>
      <c r="N346" s="3"/>
      <c r="O346" s="3"/>
      <c r="P346" s="3"/>
      <c r="Q346" s="77">
        <f t="shared" si="13"/>
        <v>-423207.59000000008</v>
      </c>
      <c r="R346" s="78">
        <f t="shared" si="14"/>
        <v>331.72666485112563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786057.43</v>
      </c>
      <c r="K347" s="210">
        <f>'เลย '!AH14</f>
        <v>1006643.3400000001</v>
      </c>
      <c r="L347" s="210">
        <f>'เลย '!AI14</f>
        <v>1738570.4100000001</v>
      </c>
      <c r="M347" s="210">
        <f>'เลย '!AJ14</f>
        <v>1748251.9100000001</v>
      </c>
      <c r="N347" s="3"/>
      <c r="O347" s="3"/>
      <c r="P347" s="3"/>
      <c r="Q347" s="77">
        <f t="shared" si="13"/>
        <v>-9681.5</v>
      </c>
      <c r="R347" s="78">
        <f t="shared" si="14"/>
        <v>793.86776712328776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564130.21</v>
      </c>
      <c r="K348" s="210">
        <f>'เลย '!AH15</f>
        <v>612293.89999999991</v>
      </c>
      <c r="L348" s="210">
        <f>'เลย '!AI15</f>
        <v>776644.05</v>
      </c>
      <c r="M348" s="210">
        <f>'เลย '!AJ15</f>
        <v>983192.15</v>
      </c>
      <c r="N348" s="3"/>
      <c r="O348" s="3"/>
      <c r="P348" s="3"/>
      <c r="Q348" s="77">
        <f t="shared" si="13"/>
        <v>-206548.09999999998</v>
      </c>
      <c r="R348" s="78">
        <f t="shared" si="14"/>
        <v>319.34377055921055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1079651.26</v>
      </c>
      <c r="K349" s="210">
        <f>'เลย '!AH16</f>
        <v>990610.62999999989</v>
      </c>
      <c r="L349" s="210">
        <f>'เลย '!AI16</f>
        <v>1001425.29</v>
      </c>
      <c r="M349" s="210">
        <f>'เลย '!AJ16</f>
        <v>1139000.0799999998</v>
      </c>
      <c r="N349" s="3"/>
      <c r="O349" s="3"/>
      <c r="P349" s="3"/>
      <c r="Q349" s="77">
        <f t="shared" si="13"/>
        <v>-137574.7899999998</v>
      </c>
      <c r="R349" s="78">
        <f t="shared" si="14"/>
        <v>352.61453873239435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14969621.529999999</v>
      </c>
      <c r="K350" s="215">
        <f>SUM(K336:K349)</f>
        <v>15452008.500000004</v>
      </c>
      <c r="L350" s="215">
        <f>SUM(L336:L349)</f>
        <v>23212106.870000001</v>
      </c>
      <c r="M350" s="215">
        <f>SUM(M336:M349)</f>
        <v>26100454.679999996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-2888347.8099999949</v>
      </c>
      <c r="R350" s="78">
        <f>L350/H350</f>
        <v>459.17286892704544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289945.27</v>
      </c>
      <c r="K352" s="210">
        <f>'เลย '!AH17</f>
        <v>373325.73000000004</v>
      </c>
      <c r="L352" s="210">
        <f>'เลย '!AI17</f>
        <v>1210779.2200000002</v>
      </c>
      <c r="M352" s="210">
        <f>'เลย '!AJ17</f>
        <v>1281765.6000000001</v>
      </c>
      <c r="N352" s="3"/>
      <c r="O352" s="3"/>
      <c r="P352" s="3"/>
      <c r="Q352" s="77">
        <f t="shared" si="16"/>
        <v>-70986.379999999888</v>
      </c>
      <c r="R352" s="78">
        <f t="shared" ref="R352:R402" si="17">L352/H352</f>
        <v>693.85628653295146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134045.45000000001</v>
      </c>
      <c r="K353" s="210">
        <f>'เลย '!AH18</f>
        <v>123740.65000000001</v>
      </c>
      <c r="L353" s="210">
        <f>'เลย '!AI18</f>
        <v>632616.54</v>
      </c>
      <c r="M353" s="210">
        <f>'เลย '!AJ18</f>
        <v>696427.68</v>
      </c>
      <c r="N353" s="3"/>
      <c r="O353" s="3"/>
      <c r="P353" s="3"/>
      <c r="Q353" s="77">
        <f t="shared" si="16"/>
        <v>-63811.140000000014</v>
      </c>
      <c r="R353" s="78">
        <f t="shared" si="17"/>
        <v>510.17462903225811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241886.54</v>
      </c>
      <c r="K354" s="210">
        <f>'เลย '!AH19</f>
        <v>250244.96000000002</v>
      </c>
      <c r="L354" s="210">
        <f>'เลย '!AI19</f>
        <v>1162482.4300000002</v>
      </c>
      <c r="M354" s="210">
        <f>'เลย '!AJ19</f>
        <v>1243350.1499999999</v>
      </c>
      <c r="N354" s="3"/>
      <c r="O354" s="3"/>
      <c r="P354" s="3"/>
      <c r="Q354" s="77">
        <f t="shared" si="16"/>
        <v>-80867.719999999739</v>
      </c>
      <c r="R354" s="78">
        <f t="shared" si="17"/>
        <v>480.16622470053704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665877.26</v>
      </c>
      <c r="K355" s="215">
        <f>SUM(K352:K354)</f>
        <v>747311.34000000008</v>
      </c>
      <c r="L355" s="215">
        <f>SUM(L352:L354)</f>
        <v>3005878.1900000004</v>
      </c>
      <c r="M355" s="215">
        <f>SUM(M352:M354)</f>
        <v>3221543.43</v>
      </c>
      <c r="N355" s="213">
        <v>3</v>
      </c>
      <c r="O355" s="213">
        <v>3</v>
      </c>
      <c r="P355" s="213">
        <f>N355-O355</f>
        <v>0</v>
      </c>
      <c r="Q355" s="77">
        <f t="shared" si="16"/>
        <v>-215665.23999999976</v>
      </c>
      <c r="R355" s="78">
        <f>L355/H355</f>
        <v>556.02630225675182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1862472.97</v>
      </c>
      <c r="K357" s="210">
        <f>'เลย '!AH20</f>
        <v>1871655.8</v>
      </c>
      <c r="L357" s="210">
        <f>'เลย '!AI20</f>
        <v>1815261.64</v>
      </c>
      <c r="M357" s="210">
        <f>'เลย '!AJ20</f>
        <v>1749089.5599999998</v>
      </c>
      <c r="N357" s="3"/>
      <c r="O357" s="3"/>
      <c r="P357" s="3"/>
      <c r="Q357" s="77">
        <f t="shared" si="16"/>
        <v>66172.080000000075</v>
      </c>
      <c r="R357" s="78">
        <f t="shared" si="17"/>
        <v>395.39569592681329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443479.01</v>
      </c>
      <c r="K358" s="210">
        <f>'เลย '!AH21</f>
        <v>273898.10000000003</v>
      </c>
      <c r="L358" s="210">
        <f>'เลย '!AI21</f>
        <v>1126615.1399999999</v>
      </c>
      <c r="M358" s="210">
        <f>'เลย '!AJ21</f>
        <v>1225513.5999999999</v>
      </c>
      <c r="N358" s="3"/>
      <c r="O358" s="3"/>
      <c r="P358" s="3"/>
      <c r="Q358" s="77">
        <f t="shared" si="16"/>
        <v>-98898.459999999963</v>
      </c>
      <c r="R358" s="78">
        <f t="shared" si="17"/>
        <v>403.08233989266546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1362641.8</v>
      </c>
      <c r="K359" s="210">
        <f>'เลย '!AH22</f>
        <v>1388201.8499999999</v>
      </c>
      <c r="L359" s="210">
        <f>'เลย '!AI22</f>
        <v>1654854.0899999999</v>
      </c>
      <c r="M359" s="210">
        <f>'เลย '!AJ22</f>
        <v>2367952.3600000003</v>
      </c>
      <c r="N359" s="3"/>
      <c r="O359" s="3"/>
      <c r="P359" s="3"/>
      <c r="Q359" s="77">
        <f t="shared" si="16"/>
        <v>-713098.27000000048</v>
      </c>
      <c r="R359" s="78">
        <f t="shared" si="17"/>
        <v>462.50813024035767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383774.49</v>
      </c>
      <c r="K360" s="210">
        <f>'เลย '!AH23</f>
        <v>454033.21</v>
      </c>
      <c r="L360" s="210">
        <f>'เลย '!AI23</f>
        <v>1673345.26</v>
      </c>
      <c r="M360" s="210">
        <f>'เลย '!AJ23</f>
        <v>2155585.63</v>
      </c>
      <c r="N360" s="3"/>
      <c r="O360" s="3"/>
      <c r="P360" s="3"/>
      <c r="Q360" s="77">
        <f t="shared" si="16"/>
        <v>-482240.36999999988</v>
      </c>
      <c r="R360" s="78">
        <f t="shared" si="17"/>
        <v>323.28926970633694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232914.06</v>
      </c>
      <c r="K361" s="210">
        <f>'เลย '!AH24</f>
        <v>209975.12</v>
      </c>
      <c r="L361" s="210">
        <f>'เลย '!AI24</f>
        <v>1055514.7</v>
      </c>
      <c r="M361" s="210">
        <f>'เลย '!AJ24</f>
        <v>1265296.95</v>
      </c>
      <c r="N361" s="3"/>
      <c r="O361" s="3"/>
      <c r="P361" s="3"/>
      <c r="Q361" s="77">
        <f t="shared" si="16"/>
        <v>-209782.25</v>
      </c>
      <c r="R361" s="78">
        <f t="shared" si="17"/>
        <v>416.37660749506904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163535.56</v>
      </c>
      <c r="K362" s="210">
        <f>'เลย '!AH25</f>
        <v>192599.30000000002</v>
      </c>
      <c r="L362" s="210">
        <f>'เลย '!AI25</f>
        <v>760665.51</v>
      </c>
      <c r="M362" s="210">
        <f>'เลย '!AJ25</f>
        <v>1100272.6500000001</v>
      </c>
      <c r="N362" s="3"/>
      <c r="O362" s="3"/>
      <c r="P362" s="3"/>
      <c r="Q362" s="77">
        <f t="shared" si="16"/>
        <v>-339607.14000000013</v>
      </c>
      <c r="R362" s="78">
        <f t="shared" si="17"/>
        <v>315.49793031936957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564606.21</v>
      </c>
      <c r="K363" s="210">
        <f>'เลย '!AH26</f>
        <v>700954.14999999991</v>
      </c>
      <c r="L363" s="210">
        <f>'เลย '!AI26</f>
        <v>1408714.02</v>
      </c>
      <c r="M363" s="210">
        <f>'เลย '!AJ26</f>
        <v>1609544.0299999998</v>
      </c>
      <c r="N363" s="3"/>
      <c r="O363" s="3"/>
      <c r="P363" s="3"/>
      <c r="Q363" s="77">
        <f t="shared" si="16"/>
        <v>-200830.00999999978</v>
      </c>
      <c r="R363" s="78">
        <f t="shared" si="17"/>
        <v>816.64580869565214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441161.49</v>
      </c>
      <c r="K364" s="210">
        <f>'เลย '!AH27</f>
        <v>424970.83999999997</v>
      </c>
      <c r="L364" s="210">
        <f>'เลย '!AI27</f>
        <v>766834.75</v>
      </c>
      <c r="M364" s="210">
        <f>'เลย '!AJ27</f>
        <v>934320.21000000008</v>
      </c>
      <c r="N364" s="3"/>
      <c r="O364" s="3"/>
      <c r="P364" s="3"/>
      <c r="Q364" s="77">
        <f t="shared" si="16"/>
        <v>-167485.46000000008</v>
      </c>
      <c r="R364" s="78">
        <f t="shared" si="17"/>
        <v>318.98284109816973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223228.66</v>
      </c>
      <c r="K365" s="210">
        <f>'เลย '!AH28</f>
        <v>260472.82</v>
      </c>
      <c r="L365" s="210">
        <f>'เลย '!AI28</f>
        <v>659106.03</v>
      </c>
      <c r="M365" s="210">
        <f>'เลย '!AJ28</f>
        <v>822323.30999999994</v>
      </c>
      <c r="N365" s="3"/>
      <c r="O365" s="3"/>
      <c r="P365" s="3"/>
      <c r="Q365" s="77">
        <f t="shared" si="16"/>
        <v>-163217.27999999991</v>
      </c>
      <c r="R365" s="78">
        <f t="shared" si="17"/>
        <v>326.45172362555724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991618.44</v>
      </c>
      <c r="K366" s="210">
        <f>'เลย '!AH29</f>
        <v>806433.9800000001</v>
      </c>
      <c r="L366" s="210">
        <f>'เลย '!AI29</f>
        <v>1112269.1499999999</v>
      </c>
      <c r="M366" s="210">
        <f>'เลย '!AJ29</f>
        <v>1038197.0399999999</v>
      </c>
      <c r="N366" s="3"/>
      <c r="O366" s="3"/>
      <c r="P366" s="3"/>
      <c r="Q366" s="77">
        <f t="shared" si="16"/>
        <v>74072.109999999986</v>
      </c>
      <c r="R366" s="78">
        <f t="shared" si="17"/>
        <v>530.15688751191601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6669432.6899999995</v>
      </c>
      <c r="K367" s="215">
        <f>SUM(K356:K366)</f>
        <v>6583195.1699999999</v>
      </c>
      <c r="L367" s="215">
        <f>SUM(L356:L366)</f>
        <v>12033180.289999999</v>
      </c>
      <c r="M367" s="215">
        <f>SUM(M356:M366)</f>
        <v>14268095.34</v>
      </c>
      <c r="N367" s="213">
        <v>10</v>
      </c>
      <c r="O367" s="213">
        <v>10</v>
      </c>
      <c r="P367" s="213">
        <f>N367-O367</f>
        <v>0</v>
      </c>
      <c r="Q367" s="77">
        <f t="shared" si="16"/>
        <v>-2234915.0500000007</v>
      </c>
      <c r="R367" s="78">
        <f>L367/H367</f>
        <v>410.24070264557474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415867.35</v>
      </c>
      <c r="K369" s="210">
        <f>'เลย '!AH30</f>
        <v>604813.56999999995</v>
      </c>
      <c r="L369" s="210">
        <f>'เลย '!AI30</f>
        <v>2002452.45</v>
      </c>
      <c r="M369" s="210">
        <f>'เลย '!AJ30</f>
        <v>1909926.32</v>
      </c>
      <c r="N369" s="3"/>
      <c r="O369" s="3"/>
      <c r="P369" s="3"/>
      <c r="Q369" s="77">
        <f t="shared" si="16"/>
        <v>92526.129999999888</v>
      </c>
      <c r="R369" s="78">
        <f t="shared" si="17"/>
        <v>539.01815612382234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1269579.6399999999</v>
      </c>
      <c r="K370" s="210">
        <f>'เลย '!AH31</f>
        <v>2128408.17</v>
      </c>
      <c r="L370" s="210">
        <f>'เลย '!AI31</f>
        <v>3401713.38</v>
      </c>
      <c r="M370" s="210">
        <f>'เลย '!AJ31</f>
        <v>2579985.65</v>
      </c>
      <c r="N370" s="3"/>
      <c r="O370" s="3"/>
      <c r="P370" s="3"/>
      <c r="Q370" s="77">
        <f t="shared" si="16"/>
        <v>821727.73</v>
      </c>
      <c r="R370" s="78">
        <f t="shared" si="17"/>
        <v>691.26465758992072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1075717.69</v>
      </c>
      <c r="K371" s="210">
        <f>'เลย '!AH32</f>
        <v>1247266.6099999999</v>
      </c>
      <c r="L371" s="210">
        <f>'เลย '!AI32</f>
        <v>1501650.94</v>
      </c>
      <c r="M371" s="210">
        <f>'เลย '!AJ32</f>
        <v>1320637.21</v>
      </c>
      <c r="N371" s="3"/>
      <c r="O371" s="3"/>
      <c r="P371" s="3"/>
      <c r="Q371" s="77">
        <f t="shared" si="16"/>
        <v>181013.72999999998</v>
      </c>
      <c r="R371" s="78">
        <f t="shared" si="17"/>
        <v>1157.7879259830377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699316.51</v>
      </c>
      <c r="K372" s="210">
        <f>'เลย '!AH33</f>
        <v>800956.42</v>
      </c>
      <c r="L372" s="210">
        <f>'เลย '!AI33</f>
        <v>2087216.07</v>
      </c>
      <c r="M372" s="210">
        <f>'เลย '!AJ33</f>
        <v>2073595.03</v>
      </c>
      <c r="N372" s="3"/>
      <c r="O372" s="3"/>
      <c r="P372" s="3"/>
      <c r="Q372" s="77">
        <f t="shared" si="16"/>
        <v>13621.040000000037</v>
      </c>
      <c r="R372" s="78">
        <f t="shared" si="17"/>
        <v>429.64513585837796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424878.06</v>
      </c>
      <c r="K373" s="210">
        <f>'เลย '!AH34</f>
        <v>526041.31999999995</v>
      </c>
      <c r="L373" s="210">
        <f>'เลย '!AI34</f>
        <v>1922576.6400000001</v>
      </c>
      <c r="M373" s="210">
        <f>'เลย '!AJ34</f>
        <v>1698130.77</v>
      </c>
      <c r="N373" s="3"/>
      <c r="O373" s="3"/>
      <c r="P373" s="3"/>
      <c r="Q373" s="77">
        <f t="shared" si="16"/>
        <v>224445.87000000011</v>
      </c>
      <c r="R373" s="78">
        <f t="shared" si="17"/>
        <v>571.85503866745989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1159443.73</v>
      </c>
      <c r="K374" s="210">
        <f>'เลย '!AH35</f>
        <v>1267992.05</v>
      </c>
      <c r="L374" s="210">
        <f>'เลย '!AI35</f>
        <v>2091187.23</v>
      </c>
      <c r="M374" s="210">
        <f>'เลย '!AJ35</f>
        <v>1688836.47</v>
      </c>
      <c r="N374" s="3"/>
      <c r="O374" s="3"/>
      <c r="P374" s="3"/>
      <c r="Q374" s="77">
        <f t="shared" si="16"/>
        <v>402350.76</v>
      </c>
      <c r="R374" s="78">
        <f t="shared" si="17"/>
        <v>769.6677327935223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872429.99</v>
      </c>
      <c r="K375" s="210">
        <f>'เลย '!AH36</f>
        <v>904474.14</v>
      </c>
      <c r="L375" s="210">
        <f>'เลย '!AI36</f>
        <v>1021873.52</v>
      </c>
      <c r="M375" s="210">
        <f>'เลย '!AJ36</f>
        <v>897513.06</v>
      </c>
      <c r="N375" s="3"/>
      <c r="O375" s="3"/>
      <c r="P375" s="3"/>
      <c r="Q375" s="77">
        <f t="shared" si="16"/>
        <v>124360.45999999996</v>
      </c>
      <c r="R375" s="78">
        <f t="shared" si="17"/>
        <v>622.71390615478367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5917232.9699999997</v>
      </c>
      <c r="K376" s="215">
        <f>SUM(K368:K375)</f>
        <v>7479952.2799999993</v>
      </c>
      <c r="L376" s="215">
        <f>SUM(L368:L375)</f>
        <v>14028670.23</v>
      </c>
      <c r="M376" s="215">
        <f>SUM(M368:M375)</f>
        <v>12168624.510000002</v>
      </c>
      <c r="N376" s="213">
        <v>7</v>
      </c>
      <c r="O376" s="213">
        <v>7</v>
      </c>
      <c r="P376" s="213">
        <f>N376-O376</f>
        <v>0</v>
      </c>
      <c r="Q376" s="77">
        <f t="shared" si="16"/>
        <v>1860045.7199999988</v>
      </c>
      <c r="R376" s="78">
        <f>L376/H376</f>
        <v>623.1917831282484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885603.92</v>
      </c>
      <c r="K378" s="210">
        <f>'เลย '!AH37</f>
        <v>952304.18</v>
      </c>
      <c r="L378" s="210">
        <f>'เลย '!AI37</f>
        <v>532193.71</v>
      </c>
      <c r="M378" s="210">
        <f>'เลย '!AJ37</f>
        <v>568601.82000000007</v>
      </c>
      <c r="N378" s="3"/>
      <c r="O378" s="3"/>
      <c r="P378" s="3"/>
      <c r="Q378" s="77">
        <f t="shared" si="16"/>
        <v>-36408.110000000102</v>
      </c>
      <c r="R378" s="78">
        <f t="shared" si="17"/>
        <v>456.42685248713548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931480.64</v>
      </c>
      <c r="K379" s="210">
        <f>'เลย '!AH38</f>
        <v>945594.03000000014</v>
      </c>
      <c r="L379" s="210">
        <f>'เลย '!AI38</f>
        <v>324241.23</v>
      </c>
      <c r="M379" s="210">
        <f>'เลย '!AJ38</f>
        <v>330340.46999999997</v>
      </c>
      <c r="N379" s="3"/>
      <c r="O379" s="3"/>
      <c r="P379" s="3"/>
      <c r="Q379" s="77">
        <f t="shared" si="16"/>
        <v>-6099.2399999999907</v>
      </c>
      <c r="R379" s="78">
        <f t="shared" si="17"/>
        <v>543.11763819095472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2456150.75</v>
      </c>
      <c r="K380" s="210">
        <f>'เลย '!AH39</f>
        <v>2651044.71</v>
      </c>
      <c r="L380" s="210">
        <f>'เลย '!AI39</f>
        <v>835663.43</v>
      </c>
      <c r="M380" s="210">
        <f>'เลย '!AJ39</f>
        <v>754420.02</v>
      </c>
      <c r="N380" s="3"/>
      <c r="O380" s="3"/>
      <c r="P380" s="3"/>
      <c r="Q380" s="77">
        <f t="shared" si="16"/>
        <v>81243.410000000033</v>
      </c>
      <c r="R380" s="78">
        <f t="shared" si="17"/>
        <v>218.07500782881004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476242.19</v>
      </c>
      <c r="K381" s="210">
        <f>'เลย '!AH40</f>
        <v>595369.71</v>
      </c>
      <c r="L381" s="210">
        <f>'เลย '!AI40</f>
        <v>832375</v>
      </c>
      <c r="M381" s="210">
        <f>'เลย '!AJ40</f>
        <v>1140968.2000000002</v>
      </c>
      <c r="N381" s="3"/>
      <c r="O381" s="3"/>
      <c r="P381" s="3"/>
      <c r="Q381" s="77">
        <f t="shared" si="16"/>
        <v>-308593.20000000019</v>
      </c>
      <c r="R381" s="78">
        <f t="shared" si="17"/>
        <v>191.92414111136731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600139.28</v>
      </c>
      <c r="K382" s="210">
        <f>'เลย '!AH41</f>
        <v>609451.35000000009</v>
      </c>
      <c r="L382" s="210">
        <f>'เลย '!AI41</f>
        <v>993557.94000000006</v>
      </c>
      <c r="M382" s="210">
        <f>'เลย '!AJ41</f>
        <v>987818.14999999991</v>
      </c>
      <c r="N382" s="3"/>
      <c r="O382" s="3"/>
      <c r="P382" s="3"/>
      <c r="Q382" s="77">
        <f t="shared" si="16"/>
        <v>5739.7900000001537</v>
      </c>
      <c r="R382" s="78">
        <f t="shared" si="17"/>
        <v>448.35647111913357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1381803.54</v>
      </c>
      <c r="K383" s="210">
        <f>'เลย '!AH42</f>
        <v>1452067.87</v>
      </c>
      <c r="L383" s="210">
        <f>'เลย '!AI42</f>
        <v>957381.37</v>
      </c>
      <c r="M383" s="210">
        <f>'เลย '!AJ42</f>
        <v>744949.83</v>
      </c>
      <c r="N383" s="3"/>
      <c r="O383" s="3"/>
      <c r="P383" s="3"/>
      <c r="Q383" s="77">
        <f t="shared" si="16"/>
        <v>212431.54000000004</v>
      </c>
      <c r="R383" s="78">
        <f t="shared" si="17"/>
        <v>507.35631690514043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2146640.4</v>
      </c>
      <c r="K384" s="210">
        <f>'เลย '!AH43</f>
        <v>2284591.1999999997</v>
      </c>
      <c r="L384" s="210">
        <f>'เลย '!AI43</f>
        <v>774959.00999999989</v>
      </c>
      <c r="M384" s="210">
        <f>'เลย '!AJ43</f>
        <v>593978.34000000008</v>
      </c>
      <c r="N384" s="3"/>
      <c r="O384" s="3"/>
      <c r="P384" s="3"/>
      <c r="Q384" s="77">
        <f t="shared" si="16"/>
        <v>180980.66999999981</v>
      </c>
      <c r="R384" s="78">
        <f t="shared" si="17"/>
        <v>405.31328974895393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1826312.23</v>
      </c>
      <c r="K385" s="210">
        <f>'เลย '!AH44</f>
        <v>1909408.7600000002</v>
      </c>
      <c r="L385" s="210">
        <f>'เลย '!AI44</f>
        <v>1107814.3500000001</v>
      </c>
      <c r="M385" s="210">
        <f>'เลย '!AJ44</f>
        <v>3045991.9099999997</v>
      </c>
      <c r="N385" s="3"/>
      <c r="O385" s="3"/>
      <c r="P385" s="3"/>
      <c r="Q385" s="77">
        <f t="shared" si="16"/>
        <v>-1938177.5599999996</v>
      </c>
      <c r="R385" s="78">
        <f t="shared" si="17"/>
        <v>229.50369794903668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4036990.4</v>
      </c>
      <c r="K386" s="210">
        <f>'เลย '!AH45</f>
        <v>4646652.2300000004</v>
      </c>
      <c r="L386" s="210">
        <f>'เลย '!AI45</f>
        <v>1471260.84</v>
      </c>
      <c r="M386" s="210">
        <f>'เลย '!AJ45</f>
        <v>1163912.73</v>
      </c>
      <c r="N386" s="3"/>
      <c r="O386" s="3"/>
      <c r="P386" s="3"/>
      <c r="Q386" s="77">
        <f t="shared" si="16"/>
        <v>307348.1100000001</v>
      </c>
      <c r="R386" s="78">
        <f t="shared" si="17"/>
        <v>284.30161159420294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1102661.6000000001</v>
      </c>
      <c r="K387" s="210">
        <f>'เลย '!AH46</f>
        <v>1566845.5300000003</v>
      </c>
      <c r="L387" s="210">
        <f>'เลย '!AI46</f>
        <v>743372.16</v>
      </c>
      <c r="M387" s="210">
        <f>'เลย '!AJ46</f>
        <v>2252022.6199999996</v>
      </c>
      <c r="N387" s="3"/>
      <c r="O387" s="3"/>
      <c r="P387" s="3"/>
      <c r="Q387" s="77">
        <f t="shared" si="16"/>
        <v>-1508650.4599999995</v>
      </c>
      <c r="R387" s="78">
        <f t="shared" si="17"/>
        <v>227.12256645279561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327228.23</v>
      </c>
      <c r="K388" s="210">
        <f>'เลย '!AH47</f>
        <v>463466.43</v>
      </c>
      <c r="L388" s="210">
        <f>'เลย '!AI47</f>
        <v>490890.09</v>
      </c>
      <c r="M388" s="210">
        <f>'เลย '!AJ47</f>
        <v>609246.92000000004</v>
      </c>
      <c r="N388" s="3"/>
      <c r="O388" s="3"/>
      <c r="P388" s="3"/>
      <c r="Q388" s="77">
        <f t="shared" si="16"/>
        <v>-118356.83000000002</v>
      </c>
      <c r="R388" s="78">
        <f t="shared" si="17"/>
        <v>246.92660462776661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1072636.96</v>
      </c>
      <c r="K389" s="210">
        <f>'เลย '!AH48</f>
        <v>1150628.8700000001</v>
      </c>
      <c r="L389" s="210">
        <f>'เลย '!AI48</f>
        <v>536995.35</v>
      </c>
      <c r="M389" s="210">
        <f>'เลย '!AJ48</f>
        <v>655228.67000000004</v>
      </c>
      <c r="N389" s="3"/>
      <c r="O389" s="3"/>
      <c r="P389" s="3"/>
      <c r="Q389" s="77">
        <f t="shared" si="16"/>
        <v>-118233.32000000007</v>
      </c>
      <c r="R389" s="78">
        <f t="shared" si="17"/>
        <v>358.71432865731464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17243890.140000001</v>
      </c>
      <c r="K390" s="215">
        <f>SUM(K377:K389)</f>
        <v>19227424.870000001</v>
      </c>
      <c r="L390" s="215">
        <f>SUM(L377:L389)</f>
        <v>9600704.4799999986</v>
      </c>
      <c r="M390" s="215">
        <f>SUM(M377:M389)</f>
        <v>12847479.68</v>
      </c>
      <c r="N390" s="213">
        <v>12</v>
      </c>
      <c r="O390" s="213">
        <v>12</v>
      </c>
      <c r="P390" s="213">
        <f>N390-O390</f>
        <v>0</v>
      </c>
      <c r="Q390" s="77">
        <f t="shared" si="16"/>
        <v>-3246775.2000000011</v>
      </c>
      <c r="R390" s="78">
        <f>L390/H390</f>
        <v>293.53668878221782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564515.68999999994</v>
      </c>
      <c r="K392" s="210">
        <f>'เลย '!AH49</f>
        <v>569850.28999999992</v>
      </c>
      <c r="L392" s="210">
        <f>'เลย '!AI49</f>
        <v>642553.58000000007</v>
      </c>
      <c r="M392" s="210">
        <f>'เลย '!AJ49</f>
        <v>785080.03</v>
      </c>
      <c r="N392" s="3"/>
      <c r="O392" s="3"/>
      <c r="P392" s="3"/>
      <c r="Q392" s="77">
        <f t="shared" si="16"/>
        <v>-142526.44999999995</v>
      </c>
      <c r="R392" s="78">
        <f t="shared" si="17"/>
        <v>505.54963021243123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458577.3</v>
      </c>
      <c r="K393" s="210">
        <f>'เลย '!AH50</f>
        <v>447122.43</v>
      </c>
      <c r="L393" s="210">
        <f>'เลย '!AI50</f>
        <v>1759023.68</v>
      </c>
      <c r="M393" s="210">
        <f>'เลย '!AJ50</f>
        <v>1928825.6199999999</v>
      </c>
      <c r="N393" s="3"/>
      <c r="O393" s="3"/>
      <c r="P393" s="3"/>
      <c r="Q393" s="77">
        <f t="shared" si="16"/>
        <v>-169801.93999999994</v>
      </c>
      <c r="R393" s="78">
        <f t="shared" si="17"/>
        <v>1288.6620366300365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547644.30000000005</v>
      </c>
      <c r="K394" s="210">
        <f>'เลย '!AH51</f>
        <v>539197.53</v>
      </c>
      <c r="L394" s="210">
        <f>'เลย '!AI51</f>
        <v>1294216.76</v>
      </c>
      <c r="M394" s="210">
        <f>'เลย '!AJ51</f>
        <v>1344139.73</v>
      </c>
      <c r="N394" s="3"/>
      <c r="O394" s="3"/>
      <c r="P394" s="3"/>
      <c r="Q394" s="77">
        <f t="shared" si="16"/>
        <v>-49922.969999999972</v>
      </c>
      <c r="R394" s="78">
        <f t="shared" si="17"/>
        <v>490.79133864239668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397131.56</v>
      </c>
      <c r="K395" s="210">
        <f>'เลย '!AH52</f>
        <v>432545.69999999995</v>
      </c>
      <c r="L395" s="210">
        <f>'เลย '!AI52</f>
        <v>1176601.27</v>
      </c>
      <c r="M395" s="210">
        <f>'เลย '!AJ52</f>
        <v>1287996.82</v>
      </c>
      <c r="N395" s="3"/>
      <c r="O395" s="3"/>
      <c r="P395" s="3"/>
      <c r="Q395" s="77">
        <f t="shared" si="16"/>
        <v>-111395.55000000005</v>
      </c>
      <c r="R395" s="78">
        <f t="shared" si="17"/>
        <v>1005.6421111111111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219359.91</v>
      </c>
      <c r="K396" s="210">
        <f>'เลย '!AH53</f>
        <v>230565.36</v>
      </c>
      <c r="L396" s="210">
        <f>'เลย '!AI53</f>
        <v>931795.01</v>
      </c>
      <c r="M396" s="210">
        <f>'เลย '!AJ53</f>
        <v>1101725.3900000001</v>
      </c>
      <c r="N396" s="3"/>
      <c r="O396" s="3"/>
      <c r="P396" s="3"/>
      <c r="Q396" s="77">
        <f t="shared" si="16"/>
        <v>-169930.38000000012</v>
      </c>
      <c r="R396" s="78">
        <f t="shared" si="17"/>
        <v>1044.613239910314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2187228.7600000002</v>
      </c>
      <c r="K397" s="215">
        <f>SUM(K391:K396)</f>
        <v>2219281.31</v>
      </c>
      <c r="L397" s="215">
        <f>SUM(L391:L396)</f>
        <v>5804190.2999999989</v>
      </c>
      <c r="M397" s="215">
        <f>SUM(M391:M396)</f>
        <v>6447767.5899999999</v>
      </c>
      <c r="N397" s="213">
        <v>5</v>
      </c>
      <c r="O397" s="213">
        <v>5</v>
      </c>
      <c r="P397" s="213">
        <f>N397-O397</f>
        <v>0</v>
      </c>
      <c r="Q397" s="77">
        <f t="shared" si="16"/>
        <v>-643577.29000000097</v>
      </c>
      <c r="R397" s="78">
        <f>L397/H397</f>
        <v>791.30065439672785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339504.54</v>
      </c>
      <c r="K399" s="210">
        <f>'เลย '!AH54</f>
        <v>570654.14000000013</v>
      </c>
      <c r="L399" s="210">
        <f>'เลย '!AI54</f>
        <v>2118745.2800000003</v>
      </c>
      <c r="M399" s="210">
        <f>'เลย '!AJ54</f>
        <v>1952175.98</v>
      </c>
      <c r="N399" s="3"/>
      <c r="O399" s="3"/>
      <c r="P399" s="3"/>
      <c r="Q399" s="77">
        <f t="shared" si="16"/>
        <v>166569.30000000028</v>
      </c>
      <c r="R399" s="78">
        <f t="shared" si="17"/>
        <v>972.79397612488538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431027.43</v>
      </c>
      <c r="K400" s="210">
        <f>'เลย '!AH55</f>
        <v>691588.77</v>
      </c>
      <c r="L400" s="210">
        <f>'เลย '!AI55</f>
        <v>1405767.8900000001</v>
      </c>
      <c r="M400" s="210">
        <f>'เลย '!AJ55</f>
        <v>1169772.78</v>
      </c>
      <c r="N400" s="3"/>
      <c r="O400" s="3"/>
      <c r="P400" s="3"/>
      <c r="Q400" s="77">
        <f t="shared" si="16"/>
        <v>235995.1100000001</v>
      </c>
      <c r="R400" s="78">
        <f t="shared" si="17"/>
        <v>892.55104126984133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249236.14</v>
      </c>
      <c r="K401" s="210">
        <f>'เลย '!AH56</f>
        <v>243329.49</v>
      </c>
      <c r="L401" s="210">
        <f>'เลย '!AI56</f>
        <v>1373862.1099999999</v>
      </c>
      <c r="M401" s="210">
        <f>'เลย '!AJ56</f>
        <v>1291618.2500000002</v>
      </c>
      <c r="N401" s="3"/>
      <c r="O401" s="3"/>
      <c r="P401" s="3"/>
      <c r="Q401" s="77">
        <f t="shared" si="16"/>
        <v>82243.859999999637</v>
      </c>
      <c r="R401" s="78">
        <f t="shared" si="17"/>
        <v>964.11376140350865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427689.98</v>
      </c>
      <c r="K402" s="210">
        <f>'เลย '!AH57</f>
        <v>613128.81000000006</v>
      </c>
      <c r="L402" s="210">
        <f>'เลย '!AI57</f>
        <v>1151527.8999999999</v>
      </c>
      <c r="M402" s="210">
        <f>'เลย '!AJ57</f>
        <v>957070.3899999999</v>
      </c>
      <c r="N402" s="3"/>
      <c r="O402" s="3"/>
      <c r="P402" s="3"/>
      <c r="Q402" s="77">
        <f t="shared" si="16"/>
        <v>194457.51</v>
      </c>
      <c r="R402" s="78">
        <f t="shared" si="17"/>
        <v>608.30845219228729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854726.54</v>
      </c>
      <c r="K403" s="210">
        <f>'เลย '!AH58</f>
        <v>772453.89000000013</v>
      </c>
      <c r="L403" s="210">
        <f>'เลย '!AI58</f>
        <v>2401537.06</v>
      </c>
      <c r="M403" s="210">
        <f>'เลย '!AJ58</f>
        <v>1933939.4400000002</v>
      </c>
      <c r="N403" s="3"/>
      <c r="O403" s="3"/>
      <c r="P403" s="3"/>
      <c r="Q403" s="77">
        <f t="shared" ref="Q403:Q452" si="18">L403-M403</f>
        <v>467597.61999999988</v>
      </c>
      <c r="R403" s="78">
        <f t="shared" ref="R403:R451" si="19">L403/H403</f>
        <v>950.35103284527111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2302184.63</v>
      </c>
      <c r="K404" s="215">
        <f>SUM(K398:K403)</f>
        <v>2891155.1</v>
      </c>
      <c r="L404" s="215">
        <f>SUM(L398:L403)</f>
        <v>8451440.2400000002</v>
      </c>
      <c r="M404" s="215">
        <f>SUM(M398:M403)</f>
        <v>7304576.8399999999</v>
      </c>
      <c r="N404" s="213">
        <v>5</v>
      </c>
      <c r="O404" s="213">
        <v>5</v>
      </c>
      <c r="P404" s="213">
        <f>N404-O404</f>
        <v>0</v>
      </c>
      <c r="Q404" s="77">
        <f t="shared" si="18"/>
        <v>1146863.4000000004</v>
      </c>
      <c r="R404" s="78">
        <f>L404/H404</f>
        <v>880.54180454261302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569000.31000000006</v>
      </c>
      <c r="K406" s="210">
        <f>'เลย '!AH59</f>
        <v>505794.25</v>
      </c>
      <c r="L406" s="210">
        <f>'เลย '!AI59</f>
        <v>894939.4</v>
      </c>
      <c r="M406" s="210">
        <f>'เลย '!AJ59</f>
        <v>659068.81999999995</v>
      </c>
      <c r="N406" s="3"/>
      <c r="O406" s="3"/>
      <c r="P406" s="3"/>
      <c r="Q406" s="77">
        <f t="shared" si="18"/>
        <v>235870.58000000007</v>
      </c>
      <c r="R406" s="78">
        <f t="shared" si="19"/>
        <v>497.74160177975529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477968.88</v>
      </c>
      <c r="K407" s="210">
        <f>'เลย '!AH60</f>
        <v>391068.68999999994</v>
      </c>
      <c r="L407" s="210">
        <f>'เลย '!AI60</f>
        <v>15088765.359999999</v>
      </c>
      <c r="M407" s="210">
        <f>'เลย '!AJ60</f>
        <v>15227180.08</v>
      </c>
      <c r="N407" s="3"/>
      <c r="O407" s="3"/>
      <c r="P407" s="3"/>
      <c r="Q407" s="77">
        <f t="shared" si="18"/>
        <v>-138414.72000000067</v>
      </c>
      <c r="R407" s="78">
        <f t="shared" si="19"/>
        <v>6445.4358650149507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342905.97</v>
      </c>
      <c r="K408" s="210">
        <f>'เลย '!AH61</f>
        <v>229485.71999999997</v>
      </c>
      <c r="L408" s="210">
        <f>'เลย '!AI61</f>
        <v>1885572.8399999999</v>
      </c>
      <c r="M408" s="210">
        <f>'เลย '!AJ61</f>
        <v>2253100.66</v>
      </c>
      <c r="N408" s="3"/>
      <c r="O408" s="3"/>
      <c r="P408" s="3"/>
      <c r="Q408" s="77">
        <f t="shared" si="18"/>
        <v>-367527.8200000003</v>
      </c>
      <c r="R408" s="78">
        <f t="shared" si="19"/>
        <v>652.4473494809688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373170.84</v>
      </c>
      <c r="K409" s="210">
        <f>'เลย '!AH62</f>
        <v>370257.28</v>
      </c>
      <c r="L409" s="210">
        <f>'เลย '!AI62</f>
        <v>1292930.29</v>
      </c>
      <c r="M409" s="210">
        <f>'เลย '!AJ62</f>
        <v>1206163.5599999998</v>
      </c>
      <c r="N409" s="3"/>
      <c r="O409" s="3"/>
      <c r="P409" s="3"/>
      <c r="Q409" s="77">
        <f t="shared" si="18"/>
        <v>86766.730000000214</v>
      </c>
      <c r="R409" s="78">
        <f t="shared" si="19"/>
        <v>532.94735779060181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343437.53</v>
      </c>
      <c r="K410" s="210">
        <f>'เลย '!AH63</f>
        <v>299098.59000000003</v>
      </c>
      <c r="L410" s="210">
        <f>'เลย '!AI63</f>
        <v>697689.23</v>
      </c>
      <c r="M410" s="210">
        <f>'เลย '!AJ63</f>
        <v>702027.64999999991</v>
      </c>
      <c r="N410" s="3"/>
      <c r="O410" s="3"/>
      <c r="P410" s="3"/>
      <c r="Q410" s="77">
        <f t="shared" si="18"/>
        <v>-4338.4199999999255</v>
      </c>
      <c r="R410" s="78">
        <f t="shared" si="19"/>
        <v>1086.7433489096572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633706.16</v>
      </c>
      <c r="K411" s="210">
        <f>'เลย '!AH64</f>
        <v>620533.59000000008</v>
      </c>
      <c r="L411" s="210">
        <f>'เลย '!AI64</f>
        <v>467381.95</v>
      </c>
      <c r="M411" s="210">
        <f>'เลย '!AJ64</f>
        <v>508195.13</v>
      </c>
      <c r="N411" s="3"/>
      <c r="O411" s="3"/>
      <c r="P411" s="3"/>
      <c r="Q411" s="77">
        <f t="shared" si="18"/>
        <v>-40813.179999999993</v>
      </c>
      <c r="R411" s="78">
        <f t="shared" si="19"/>
        <v>666.73601997146932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529673.98</v>
      </c>
      <c r="K412" s="210">
        <f>'เลย '!AH65</f>
        <v>498247.07999999996</v>
      </c>
      <c r="L412" s="210">
        <f>'เลย '!AI65</f>
        <v>1124921.8400000001</v>
      </c>
      <c r="M412" s="210">
        <f>'เลย '!AJ65</f>
        <v>1112773.69</v>
      </c>
      <c r="N412" s="3"/>
      <c r="O412" s="3"/>
      <c r="P412" s="3"/>
      <c r="Q412" s="77">
        <f t="shared" si="18"/>
        <v>12148.15000000014</v>
      </c>
      <c r="R412" s="78">
        <f t="shared" si="19"/>
        <v>1400.8989290161894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3269863.6700000004</v>
      </c>
      <c r="K413" s="215">
        <f>SUM(K405:K412)</f>
        <v>2914485.2</v>
      </c>
      <c r="L413" s="215">
        <f>SUM(L405:L412)</f>
        <v>21452200.91</v>
      </c>
      <c r="M413" s="215">
        <f>SUM(M405:M412)</f>
        <v>21668509.59</v>
      </c>
      <c r="N413" s="213">
        <v>7</v>
      </c>
      <c r="O413" s="213">
        <v>7</v>
      </c>
      <c r="P413" s="213">
        <f>N413-O413</f>
        <v>0</v>
      </c>
      <c r="Q413" s="77">
        <f t="shared" si="18"/>
        <v>-216308.6799999997</v>
      </c>
      <c r="R413" s="78">
        <f>L413/H413</f>
        <v>1849.1682535988277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563494.56000000006</v>
      </c>
      <c r="K415" s="210">
        <f>'เลย '!AH66</f>
        <v>639301.39</v>
      </c>
      <c r="L415" s="210">
        <f>'เลย '!AI66</f>
        <v>967377.26</v>
      </c>
      <c r="M415" s="210">
        <f>'เลย '!AJ66</f>
        <v>1171291.82</v>
      </c>
      <c r="N415" s="3"/>
      <c r="O415" s="3"/>
      <c r="P415" s="3"/>
      <c r="Q415" s="77">
        <f t="shared" si="18"/>
        <v>-203914.56000000006</v>
      </c>
      <c r="R415" s="78">
        <f t="shared" si="19"/>
        <v>260.88922869471412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96903.15</v>
      </c>
      <c r="K416" s="210">
        <f>'เลย '!AH67</f>
        <v>158691.72</v>
      </c>
      <c r="L416" s="210">
        <f>'เลย '!AI67</f>
        <v>2732855.16</v>
      </c>
      <c r="M416" s="210">
        <f>'เลย '!AJ67</f>
        <v>2841446.83</v>
      </c>
      <c r="N416" s="3"/>
      <c r="O416" s="3"/>
      <c r="P416" s="3"/>
      <c r="Q416" s="77">
        <f t="shared" si="18"/>
        <v>-108591.66999999993</v>
      </c>
      <c r="R416" s="78">
        <f t="shared" si="19"/>
        <v>395.14967611336033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268486.52</v>
      </c>
      <c r="K417" s="210">
        <f>'เลย '!AH68</f>
        <v>830109.01</v>
      </c>
      <c r="L417" s="210">
        <f>'เลย '!AI68</f>
        <v>1894186.4100000001</v>
      </c>
      <c r="M417" s="210">
        <f>'เลย '!AJ68</f>
        <v>1994376.51</v>
      </c>
      <c r="N417" s="3"/>
      <c r="O417" s="3"/>
      <c r="P417" s="3"/>
      <c r="Q417" s="77">
        <f t="shared" si="18"/>
        <v>-100190.09999999986</v>
      </c>
      <c r="R417" s="78">
        <f t="shared" si="19"/>
        <v>382.66392121212124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436370.24</v>
      </c>
      <c r="K418" s="210">
        <f>'เลย '!AH69</f>
        <v>1297607.03</v>
      </c>
      <c r="L418" s="210">
        <f>'เลย '!AI69</f>
        <v>1881084.23</v>
      </c>
      <c r="M418" s="210">
        <f>'เลย '!AJ69</f>
        <v>1931673.6000000001</v>
      </c>
      <c r="N418" s="3"/>
      <c r="O418" s="3"/>
      <c r="P418" s="3"/>
      <c r="Q418" s="77">
        <f t="shared" si="18"/>
        <v>-50589.370000000112</v>
      </c>
      <c r="R418" s="78">
        <f t="shared" si="19"/>
        <v>485.31584881320947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1125811.04</v>
      </c>
      <c r="K419" s="210">
        <f>'เลย '!AH70</f>
        <v>1197298.9300000002</v>
      </c>
      <c r="L419" s="210">
        <f>'เลย '!AI70</f>
        <v>303603.55</v>
      </c>
      <c r="M419" s="210">
        <f>'เลย '!AJ70</f>
        <v>505647.37</v>
      </c>
      <c r="N419" s="3"/>
      <c r="O419" s="3"/>
      <c r="P419" s="3"/>
      <c r="Q419" s="77">
        <f t="shared" si="18"/>
        <v>-202043.82</v>
      </c>
      <c r="R419" s="78">
        <f t="shared" si="19"/>
        <v>163.75596008629989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46418.54</v>
      </c>
      <c r="K420" s="210">
        <f>'เลย '!AH71</f>
        <v>277515.72000000009</v>
      </c>
      <c r="L420" s="210">
        <f>'เลย '!AI71</f>
        <v>2162021.16</v>
      </c>
      <c r="M420" s="210">
        <f>'เลย '!AJ71</f>
        <v>2321015.15</v>
      </c>
      <c r="N420" s="3"/>
      <c r="O420" s="3"/>
      <c r="P420" s="3"/>
      <c r="Q420" s="77">
        <f t="shared" si="18"/>
        <v>-158993.98999999976</v>
      </c>
      <c r="R420" s="78">
        <f t="shared" si="19"/>
        <v>358.12840152393574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658692.98</v>
      </c>
      <c r="K421" s="210">
        <f>'เลย '!AH72</f>
        <v>994714.7</v>
      </c>
      <c r="L421" s="210">
        <f>'เลย '!AI72</f>
        <v>1128356.8400000001</v>
      </c>
      <c r="M421" s="210">
        <f>'เลย '!AJ72</f>
        <v>1075240.6700000002</v>
      </c>
      <c r="N421" s="3"/>
      <c r="O421" s="3"/>
      <c r="P421" s="3"/>
      <c r="Q421" s="77">
        <f t="shared" si="18"/>
        <v>53116.169999999925</v>
      </c>
      <c r="R421" s="78">
        <f t="shared" si="19"/>
        <v>672.44150178784275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93805.04</v>
      </c>
      <c r="K422" s="210">
        <f>'เลย '!AH73</f>
        <v>488077.11</v>
      </c>
      <c r="L422" s="210">
        <f>'เลย '!AI73</f>
        <v>499635.97000000003</v>
      </c>
      <c r="M422" s="210">
        <f>'เลย '!AJ73</f>
        <v>449532.12</v>
      </c>
      <c r="N422" s="3"/>
      <c r="O422" s="3"/>
      <c r="P422" s="3"/>
      <c r="Q422" s="77">
        <f t="shared" si="18"/>
        <v>50103.850000000035</v>
      </c>
      <c r="R422" s="78">
        <f t="shared" si="19"/>
        <v>159.57712232513575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593246.99</v>
      </c>
      <c r="K423" s="210">
        <f>'เลย '!AH74</f>
        <v>1490680.93</v>
      </c>
      <c r="L423" s="210">
        <f>'เลย '!AI74</f>
        <v>1430293.45</v>
      </c>
      <c r="M423" s="210">
        <f>'เลย '!AJ74</f>
        <v>1411683.58</v>
      </c>
      <c r="N423" s="3"/>
      <c r="O423" s="3"/>
      <c r="P423" s="3"/>
      <c r="Q423" s="77">
        <f t="shared" si="18"/>
        <v>18609.869999999879</v>
      </c>
      <c r="R423" s="78">
        <f t="shared" si="19"/>
        <v>464.6827322936972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612126.65</v>
      </c>
      <c r="K424" s="210">
        <f>'เลย '!AH75</f>
        <v>641416.34</v>
      </c>
      <c r="L424" s="210">
        <f>'เลย '!AI75</f>
        <v>538027.63</v>
      </c>
      <c r="M424" s="210">
        <f>'เลย '!AJ75</f>
        <v>710644.40999999992</v>
      </c>
      <c r="N424" s="3"/>
      <c r="O424" s="3"/>
      <c r="P424" s="3"/>
      <c r="Q424" s="77">
        <f t="shared" si="18"/>
        <v>-172616.77999999991</v>
      </c>
      <c r="R424" s="78">
        <f t="shared" si="19"/>
        <v>123.51414830119376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649074.19999999995</v>
      </c>
      <c r="K425" s="210">
        <f>'เลย '!AH76</f>
        <v>655384.04999999993</v>
      </c>
      <c r="L425" s="210">
        <f>'เลย '!AI76</f>
        <v>706855.71000000008</v>
      </c>
      <c r="M425" s="210">
        <f>'เลย '!AJ76</f>
        <v>776674.32000000007</v>
      </c>
      <c r="N425" s="3"/>
      <c r="O425" s="3"/>
      <c r="P425" s="3"/>
      <c r="Q425" s="77">
        <f t="shared" si="18"/>
        <v>-69818.609999999986</v>
      </c>
      <c r="R425" s="78">
        <f t="shared" si="19"/>
        <v>126.67665053763443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688842.93</v>
      </c>
      <c r="K426" s="210">
        <f>'เลย '!AH77</f>
        <v>745999.59000000008</v>
      </c>
      <c r="L426" s="210">
        <f>'เลย '!AI77</f>
        <v>1050294.77</v>
      </c>
      <c r="M426" s="210">
        <f>'เลย '!AJ77</f>
        <v>1023074.4500000001</v>
      </c>
      <c r="N426" s="3"/>
      <c r="O426" s="3"/>
      <c r="P426" s="3"/>
      <c r="Q426" s="77">
        <f t="shared" si="18"/>
        <v>27220.319999999949</v>
      </c>
      <c r="R426" s="78">
        <f t="shared" si="19"/>
        <v>177.5646272189349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156143.42000000001</v>
      </c>
      <c r="K427" s="210">
        <f>'เลย '!AH78</f>
        <v>974960.18</v>
      </c>
      <c r="L427" s="210">
        <f>'เลย '!AI78</f>
        <v>511111.47</v>
      </c>
      <c r="M427" s="210">
        <f>'เลย '!AJ78</f>
        <v>551909.41</v>
      </c>
      <c r="N427" s="3"/>
      <c r="O427" s="3"/>
      <c r="P427" s="3"/>
      <c r="Q427" s="77">
        <f t="shared" si="18"/>
        <v>-40797.940000000061</v>
      </c>
      <c r="R427" s="78">
        <f t="shared" si="19"/>
        <v>158.14092512376237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5989416.2600000007</v>
      </c>
      <c r="K428" s="215">
        <f>SUM(K414:K427)</f>
        <v>10391756.700000001</v>
      </c>
      <c r="L428" s="215">
        <f>SUM(L414:L427)</f>
        <v>15805703.610000001</v>
      </c>
      <c r="M428" s="215">
        <f>SUM(M414:M427)</f>
        <v>16764210.239999998</v>
      </c>
      <c r="N428" s="213">
        <v>13</v>
      </c>
      <c r="O428" s="213">
        <v>13</v>
      </c>
      <c r="P428" s="213">
        <f>N428-O428</f>
        <v>0</v>
      </c>
      <c r="Q428" s="77">
        <f t="shared" si="18"/>
        <v>-958506.62999999709</v>
      </c>
      <c r="R428" s="78">
        <f>L428/H428</f>
        <v>291.02214302811586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3102830.24</v>
      </c>
      <c r="K430" s="210">
        <f>'เลย '!AH79</f>
        <v>3778538.74</v>
      </c>
      <c r="L430" s="210">
        <f>'เลย '!AI79</f>
        <v>2726847.56</v>
      </c>
      <c r="M430" s="210">
        <f>'เลย '!AJ79</f>
        <v>2970543.0700000003</v>
      </c>
      <c r="N430" s="3"/>
      <c r="O430" s="3"/>
      <c r="P430" s="3"/>
      <c r="Q430" s="77">
        <f t="shared" si="18"/>
        <v>-243695.51000000024</v>
      </c>
      <c r="R430" s="78">
        <f t="shared" si="19"/>
        <v>1084.6649005568815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1198148.9099999999</v>
      </c>
      <c r="K431" s="210">
        <f>'เลย '!AH80</f>
        <v>1512442.72</v>
      </c>
      <c r="L431" s="210">
        <f>'เลย '!AI80</f>
        <v>1930728.53</v>
      </c>
      <c r="M431" s="210">
        <f>'เลย '!AJ80</f>
        <v>2606936.35</v>
      </c>
      <c r="N431" s="3"/>
      <c r="O431" s="3"/>
      <c r="P431" s="3"/>
      <c r="Q431" s="77">
        <f t="shared" si="18"/>
        <v>-676207.82000000007</v>
      </c>
      <c r="R431" s="78">
        <f t="shared" si="19"/>
        <v>357.80736286137881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118514.81</v>
      </c>
      <c r="K432" s="210">
        <f>'เลย '!AH81</f>
        <v>274185.27</v>
      </c>
      <c r="L432" s="210">
        <f>'เลย '!AI81</f>
        <v>1507892.54</v>
      </c>
      <c r="M432" s="210">
        <f>'เลย '!AJ81</f>
        <v>1666000.76</v>
      </c>
      <c r="N432" s="3"/>
      <c r="O432" s="3"/>
      <c r="P432" s="3"/>
      <c r="Q432" s="77">
        <f t="shared" si="18"/>
        <v>-158108.21999999997</v>
      </c>
      <c r="R432" s="78">
        <f t="shared" si="19"/>
        <v>360.65356134895961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4419493.96</v>
      </c>
      <c r="K433" s="215">
        <f>SUM(K429:K432)</f>
        <v>5565166.7300000004</v>
      </c>
      <c r="L433" s="215">
        <f>SUM(L429:L432)</f>
        <v>6165468.6299999999</v>
      </c>
      <c r="M433" s="215">
        <f>SUM(M429:M432)</f>
        <v>7243480.1799999997</v>
      </c>
      <c r="N433" s="213">
        <v>3</v>
      </c>
      <c r="O433" s="213">
        <v>3</v>
      </c>
      <c r="P433" s="213">
        <f>N433-O433</f>
        <v>0</v>
      </c>
      <c r="Q433" s="77">
        <f t="shared" si="18"/>
        <v>-1078011.5499999998</v>
      </c>
      <c r="R433" s="78">
        <f>L433/H433</f>
        <v>509.92214291621866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555268.63</v>
      </c>
      <c r="K435" s="210">
        <f>'เลย '!AH82</f>
        <v>599748.99</v>
      </c>
      <c r="L435" s="210">
        <f>'เลย '!AI82</f>
        <v>1201312.8599999999</v>
      </c>
      <c r="M435" s="210">
        <f>'เลย '!AJ82</f>
        <v>1274294.5899999999</v>
      </c>
      <c r="N435" s="3"/>
      <c r="O435" s="3"/>
      <c r="P435" s="3"/>
      <c r="Q435" s="77">
        <f t="shared" si="18"/>
        <v>-72981.729999999981</v>
      </c>
      <c r="R435" s="78">
        <f>L435/H435</f>
        <v>851.99493617021267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912575.87</v>
      </c>
      <c r="K436" s="210">
        <f>'เลย '!AH83</f>
        <v>932840.79999999993</v>
      </c>
      <c r="L436" s="210">
        <f>'เลย '!AI83</f>
        <v>1507330.39</v>
      </c>
      <c r="M436" s="210">
        <f>'เลย '!AJ83</f>
        <v>1729133.7999999998</v>
      </c>
      <c r="N436" s="3"/>
      <c r="O436" s="3"/>
      <c r="P436" s="3"/>
      <c r="Q436" s="77">
        <f t="shared" si="18"/>
        <v>-221803.40999999992</v>
      </c>
      <c r="R436" s="78">
        <f t="shared" si="19"/>
        <v>361.8171843494959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680335.89</v>
      </c>
      <c r="K437" s="210">
        <f>'เลย '!AH84</f>
        <v>574123.41</v>
      </c>
      <c r="L437" s="210">
        <f>'เลย '!AI84</f>
        <v>1521659.8900000001</v>
      </c>
      <c r="M437" s="210">
        <f>'เลย '!AJ84</f>
        <v>1849573.9300000002</v>
      </c>
      <c r="N437" s="3"/>
      <c r="O437" s="3"/>
      <c r="P437" s="3"/>
      <c r="Q437" s="77">
        <f t="shared" si="18"/>
        <v>-327914.04000000004</v>
      </c>
      <c r="R437" s="78">
        <f t="shared" si="19"/>
        <v>406.53483569329416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198724.67</v>
      </c>
      <c r="K438" s="210">
        <f>'เลย '!AH85</f>
        <v>228388.97000000003</v>
      </c>
      <c r="L438" s="210">
        <f>'เลย '!AI85</f>
        <v>824401.33000000007</v>
      </c>
      <c r="M438" s="210">
        <f>'เลย '!AJ85</f>
        <v>1059932.6800000002</v>
      </c>
      <c r="N438" s="3"/>
      <c r="O438" s="3"/>
      <c r="P438" s="3"/>
      <c r="Q438" s="77">
        <f t="shared" si="18"/>
        <v>-235531.35000000009</v>
      </c>
      <c r="R438" s="78">
        <f t="shared" si="19"/>
        <v>476.80817235396188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2346905.06</v>
      </c>
      <c r="K439" s="215">
        <f>SUM(K434:K438)</f>
        <v>2335102.1700000004</v>
      </c>
      <c r="L439" s="215">
        <f>SUM(L434:L438)</f>
        <v>5054704.4700000007</v>
      </c>
      <c r="M439" s="215">
        <f>SUM(M434:M438)</f>
        <v>5912935</v>
      </c>
      <c r="N439" s="213">
        <v>4</v>
      </c>
      <c r="O439" s="213">
        <v>4</v>
      </c>
      <c r="P439" s="213">
        <f>N439-O439</f>
        <v>0</v>
      </c>
      <c r="Q439" s="77">
        <f t="shared" si="18"/>
        <v>-858230.52999999933</v>
      </c>
      <c r="R439" s="78">
        <f>L439/H439</f>
        <v>457.52212798696604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1419913.39</v>
      </c>
      <c r="K441" s="210">
        <f>'เลย '!AH86</f>
        <v>437406.53999999957</v>
      </c>
      <c r="L441" s="210">
        <f>'เลย '!AI86</f>
        <v>2526118.64</v>
      </c>
      <c r="M441" s="210">
        <f>'เลย '!AJ86</f>
        <v>2600360.2999999998</v>
      </c>
      <c r="N441" s="3"/>
      <c r="O441" s="3"/>
      <c r="P441" s="3"/>
      <c r="Q441" s="77">
        <f t="shared" si="18"/>
        <v>-74241.659999999683</v>
      </c>
      <c r="R441" s="78">
        <f t="shared" si="19"/>
        <v>481.3488262195122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472483.26</v>
      </c>
      <c r="K442" s="210">
        <f>'เลย '!AH87</f>
        <v>499598.65</v>
      </c>
      <c r="L442" s="210">
        <f>'เลย '!AI87</f>
        <v>1689513.18</v>
      </c>
      <c r="M442" s="210">
        <f>'เลย '!AJ87</f>
        <v>1475505.92</v>
      </c>
      <c r="N442" s="3"/>
      <c r="O442" s="3"/>
      <c r="P442" s="3"/>
      <c r="Q442" s="77">
        <f t="shared" si="18"/>
        <v>214007.26</v>
      </c>
      <c r="R442" s="78">
        <f t="shared" si="19"/>
        <v>603.61314040728826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185949.55</v>
      </c>
      <c r="K443" s="210">
        <f>'เลย '!AH88</f>
        <v>218117.39999999997</v>
      </c>
      <c r="L443" s="210">
        <f>'เลย '!AI88</f>
        <v>987902.57000000007</v>
      </c>
      <c r="M443" s="210">
        <f>'เลย '!AJ88</f>
        <v>1032520.41</v>
      </c>
      <c r="N443" s="3"/>
      <c r="O443" s="3"/>
      <c r="P443" s="3"/>
      <c r="Q443" s="77">
        <f t="shared" si="18"/>
        <v>-44617.839999999967</v>
      </c>
      <c r="R443" s="78">
        <f t="shared" si="19"/>
        <v>662.57717639168345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1968731.41</v>
      </c>
      <c r="K444" s="210">
        <f>'เลย '!AH89</f>
        <v>475473.90999999992</v>
      </c>
      <c r="L444" s="210">
        <f>'เลย '!AI89</f>
        <v>1983129.7799999998</v>
      </c>
      <c r="M444" s="210">
        <f>'เลย '!AJ89</f>
        <v>1700224.8299999998</v>
      </c>
      <c r="N444" s="3"/>
      <c r="O444" s="3"/>
      <c r="P444" s="3"/>
      <c r="Q444" s="77">
        <f t="shared" si="18"/>
        <v>282904.94999999995</v>
      </c>
      <c r="R444" s="78">
        <f t="shared" si="19"/>
        <v>418.29356253954859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4047077.61</v>
      </c>
      <c r="K445" s="215">
        <f>SUM(K440:K444)</f>
        <v>1630596.4999999995</v>
      </c>
      <c r="L445" s="215">
        <f>SUM(L440:L444)</f>
        <v>7186664.1699999999</v>
      </c>
      <c r="M445" s="215">
        <f>SUM(M440:M444)</f>
        <v>6808611.46</v>
      </c>
      <c r="N445" s="213">
        <v>4</v>
      </c>
      <c r="O445" s="213">
        <v>4</v>
      </c>
      <c r="P445" s="213">
        <f>N445-O445</f>
        <v>0</v>
      </c>
      <c r="Q445" s="77">
        <f t="shared" si="18"/>
        <v>378052.70999999996</v>
      </c>
      <c r="R445" s="78">
        <f>L445/H445</f>
        <v>503.30304433083546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1062251.32</v>
      </c>
      <c r="K447" s="210">
        <f>'เลย '!AH90</f>
        <v>1042030.3700000001</v>
      </c>
      <c r="L447" s="210">
        <f>'เลย '!AI90</f>
        <v>1238583.27</v>
      </c>
      <c r="M447" s="210">
        <f>'เลย '!AJ90</f>
        <v>1270124.07</v>
      </c>
      <c r="N447" s="3"/>
      <c r="O447" s="3"/>
      <c r="P447" s="3"/>
      <c r="Q447" s="77">
        <f t="shared" si="18"/>
        <v>-31540.800000000047</v>
      </c>
      <c r="R447" s="78">
        <f t="shared" si="19"/>
        <v>367.31413701067618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1067616.6499999999</v>
      </c>
      <c r="K448" s="210">
        <f>'เลย '!AH91</f>
        <v>1086730.3099999998</v>
      </c>
      <c r="L448" s="210">
        <f>'เลย '!AI91</f>
        <v>1589056.01</v>
      </c>
      <c r="M448" s="210">
        <f>'เลย '!AJ91</f>
        <v>1580970.5799999998</v>
      </c>
      <c r="N448" s="3"/>
      <c r="O448" s="3"/>
      <c r="P448" s="3"/>
      <c r="Q448" s="77">
        <f t="shared" si="18"/>
        <v>8085.4300000001676</v>
      </c>
      <c r="R448" s="78">
        <f t="shared" si="19"/>
        <v>441.03691645850682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722386.29</v>
      </c>
      <c r="K449" s="210">
        <f>'เลย '!AH92</f>
        <v>745811.45000000007</v>
      </c>
      <c r="L449" s="210">
        <f>'เลย '!AI92</f>
        <v>687613.85000000009</v>
      </c>
      <c r="M449" s="210">
        <f>'เลย '!AJ92</f>
        <v>691173.89</v>
      </c>
      <c r="N449" s="3"/>
      <c r="O449" s="3"/>
      <c r="P449" s="3"/>
      <c r="Q449" s="77">
        <f t="shared" si="18"/>
        <v>-3560.0399999999208</v>
      </c>
      <c r="R449" s="78">
        <f t="shared" si="19"/>
        <v>459.94237458193987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1050930.56</v>
      </c>
      <c r="K450" s="210">
        <f>'เลย '!AH93</f>
        <v>953491.82000000018</v>
      </c>
      <c r="L450" s="210">
        <f>'เลย '!AI93</f>
        <v>954239.02</v>
      </c>
      <c r="M450" s="210">
        <f>'เลย '!AJ93</f>
        <v>957654.86</v>
      </c>
      <c r="N450" s="3"/>
      <c r="O450" s="3"/>
      <c r="P450" s="3"/>
      <c r="Q450" s="77">
        <f t="shared" si="18"/>
        <v>-3415.8399999999674</v>
      </c>
      <c r="R450" s="78">
        <f t="shared" si="19"/>
        <v>388.53380293159609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729297.23</v>
      </c>
      <c r="K451" s="210">
        <f>'เลย '!AH94</f>
        <v>562626.09</v>
      </c>
      <c r="L451" s="210">
        <f>'เลย '!AI94</f>
        <v>606408.08000000007</v>
      </c>
      <c r="M451" s="210">
        <f>'เลย '!AJ94</f>
        <v>752922.26</v>
      </c>
      <c r="N451" s="3"/>
      <c r="O451" s="3"/>
      <c r="P451" s="3"/>
      <c r="Q451" s="77">
        <f t="shared" si="18"/>
        <v>-146514.17999999993</v>
      </c>
      <c r="R451" s="78">
        <f t="shared" si="19"/>
        <v>248.12114566284782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4632482.05</v>
      </c>
      <c r="K452" s="215">
        <f>SUM(K446:K451)</f>
        <v>4390690.04</v>
      </c>
      <c r="L452" s="215">
        <f>SUM(L446:L451)</f>
        <v>5075900.2300000004</v>
      </c>
      <c r="M452" s="215">
        <f>SUM(M446:M451)</f>
        <v>5252845.66</v>
      </c>
      <c r="N452" s="213">
        <v>6</v>
      </c>
      <c r="O452" s="213">
        <v>6</v>
      </c>
      <c r="P452" s="213">
        <f>N452-O452</f>
        <v>0</v>
      </c>
      <c r="Q452" s="77">
        <f t="shared" si="18"/>
        <v>-176945.4299999997</v>
      </c>
      <c r="R452" s="78">
        <f>L452/H452</f>
        <v>379.64848391922214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389084.69</v>
      </c>
      <c r="K454" s="210">
        <f>'เลย '!AH95</f>
        <v>-150435.47000000003</v>
      </c>
      <c r="L454" s="210">
        <f>'เลย '!AI95</f>
        <v>933042.45</v>
      </c>
      <c r="M454" s="210">
        <f>'เลย '!AJ95</f>
        <v>1125402.44</v>
      </c>
      <c r="N454" s="3"/>
      <c r="O454" s="3"/>
      <c r="P454" s="3"/>
      <c r="Q454" s="77">
        <f t="shared" ref="Q454:Q516" si="20">L454-M454</f>
        <v>-192359.99</v>
      </c>
      <c r="R454" s="78">
        <f t="shared" ref="R454:R516" si="21">L454/H454</f>
        <v>185.09074588375321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297333.09999999998</v>
      </c>
      <c r="K455" s="210">
        <f>'เลย '!AH96</f>
        <v>125919.92999999996</v>
      </c>
      <c r="L455" s="210">
        <f>'เลย '!AI96</f>
        <v>1139754.44</v>
      </c>
      <c r="M455" s="210">
        <f>'เลย '!AJ96</f>
        <v>1045061.2100000001</v>
      </c>
      <c r="N455" s="3"/>
      <c r="O455" s="3"/>
      <c r="P455" s="3"/>
      <c r="Q455" s="77">
        <f t="shared" si="20"/>
        <v>94693.229999999865</v>
      </c>
      <c r="R455" s="78">
        <f t="shared" si="21"/>
        <v>389.79290013679889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1786417.21</v>
      </c>
      <c r="K456" s="210">
        <f>'เลย '!AH97</f>
        <v>1765740.7899999998</v>
      </c>
      <c r="L456" s="210">
        <f>'เลย '!AI97</f>
        <v>2809961.16</v>
      </c>
      <c r="M456" s="210">
        <f>'เลย '!AJ97</f>
        <v>2708193.2799999998</v>
      </c>
      <c r="N456" s="3"/>
      <c r="O456" s="3"/>
      <c r="P456" s="3"/>
      <c r="Q456" s="77">
        <f t="shared" si="20"/>
        <v>101767.88000000035</v>
      </c>
      <c r="R456" s="78">
        <f t="shared" si="21"/>
        <v>498.04345267635591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949773.33</v>
      </c>
      <c r="K457" s="210">
        <f>'เลย '!AH98</f>
        <v>902221.87</v>
      </c>
      <c r="L457" s="210">
        <f>'เลย '!AI98</f>
        <v>1139447.51</v>
      </c>
      <c r="M457" s="210">
        <f>'เลย '!AJ98</f>
        <v>1103492.7</v>
      </c>
      <c r="N457" s="3"/>
      <c r="O457" s="3"/>
      <c r="P457" s="3"/>
      <c r="Q457" s="77">
        <f t="shared" si="20"/>
        <v>35954.810000000056</v>
      </c>
      <c r="R457" s="78">
        <f t="shared" si="21"/>
        <v>385.86099221131053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821473.47</v>
      </c>
      <c r="K458" s="210">
        <f>'เลย '!AH99</f>
        <v>785507.77</v>
      </c>
      <c r="L458" s="210">
        <f>'เลย '!AI99</f>
        <v>831857.62</v>
      </c>
      <c r="M458" s="210">
        <f>'เลย '!AJ99</f>
        <v>1021464.49</v>
      </c>
      <c r="N458" s="3"/>
      <c r="O458" s="3"/>
      <c r="P458" s="3"/>
      <c r="Q458" s="77">
        <f t="shared" si="20"/>
        <v>-189606.87</v>
      </c>
      <c r="R458" s="78">
        <f t="shared" si="21"/>
        <v>294.880404112017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4244081.8</v>
      </c>
      <c r="K459" s="215">
        <f>SUM(K453:K458)</f>
        <v>3428954.8899999997</v>
      </c>
      <c r="L459" s="215">
        <f>SUM(L453:L458)</f>
        <v>6854063.1799999997</v>
      </c>
      <c r="M459" s="215">
        <f>SUM(M453:M458)</f>
        <v>7003614.1200000001</v>
      </c>
      <c r="N459" s="213">
        <v>5</v>
      </c>
      <c r="O459" s="213">
        <v>5</v>
      </c>
      <c r="P459" s="213">
        <f>N459-O459</f>
        <v>0</v>
      </c>
      <c r="Q459" s="77">
        <f t="shared" si="20"/>
        <v>-149550.94000000041</v>
      </c>
      <c r="R459" s="78">
        <f t="shared" si="21"/>
        <v>353.6485826324751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78904788.390000001</v>
      </c>
      <c r="K460" s="222">
        <f>K350+K355+K367+K376+K390+K397+K404+K413+K428+K433+K439+K445+K452+K459</f>
        <v>85257080.800000027</v>
      </c>
      <c r="L460" s="221">
        <f>L350+L355+L367+L376+L390+L397+L404+L413+L428+L433+L439+L445+L452+L459</f>
        <v>143730875.79999998</v>
      </c>
      <c r="M460" s="221">
        <f>M350+M355+M367+M376+M390+M397+M404+M413+M428+M433+M439+M445+M452+M459</f>
        <v>153012748.31999999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-9281872.5200000107</v>
      </c>
      <c r="R460" s="78">
        <f t="shared" si="21"/>
        <v>489.67667091393486</v>
      </c>
    </row>
    <row r="461" spans="1:18" ht="25.8" customHeight="1" thickTop="1" thickBot="1" x14ac:dyDescent="0.75">
      <c r="A461" s="223"/>
      <c r="B461" s="224"/>
      <c r="C461" s="224"/>
      <c r="D461" s="224"/>
      <c r="E461" s="325" t="s">
        <v>362</v>
      </c>
      <c r="F461" s="326"/>
      <c r="G461" s="327"/>
      <c r="H461" s="225"/>
      <c r="I461" s="223"/>
      <c r="J461" s="263">
        <f>J460/O460</f>
        <v>813451.42670103093</v>
      </c>
      <c r="K461" s="264">
        <f>K460/O460</f>
        <v>878938.97731958795</v>
      </c>
      <c r="L461" s="263">
        <f>L460/O460</f>
        <v>1481761.6061855669</v>
      </c>
      <c r="M461" s="263">
        <f>M460/O460</f>
        <v>1577451.0136082473</v>
      </c>
      <c r="N461" s="224"/>
      <c r="O461" s="224"/>
      <c r="P461" s="224"/>
      <c r="Q461" s="77">
        <f t="shared" si="20"/>
        <v>-95689.407422680408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746144.07</v>
      </c>
      <c r="K463" s="210">
        <f>หนองคาย!AG12</f>
        <v>925734.37999999989</v>
      </c>
      <c r="L463" s="211">
        <f>หนองคาย!AH12</f>
        <v>1204373.8900000001</v>
      </c>
      <c r="M463" s="211">
        <f>หนองคาย!AI12</f>
        <v>1455612.3</v>
      </c>
      <c r="N463" s="3"/>
      <c r="O463" s="3"/>
      <c r="P463" s="3"/>
      <c r="Q463" s="77">
        <f t="shared" si="20"/>
        <v>-251238.40999999992</v>
      </c>
      <c r="R463" s="78">
        <f t="shared" si="21"/>
        <v>290.28052301759465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1287578.6399999999</v>
      </c>
      <c r="K464" s="210">
        <f>หนองคาย!AG13</f>
        <v>1440410.2899999998</v>
      </c>
      <c r="L464" s="211">
        <f>หนองคาย!AH13</f>
        <v>2173189.21</v>
      </c>
      <c r="M464" s="211">
        <f>หนองคาย!AI13</f>
        <v>2127243.7799999998</v>
      </c>
      <c r="N464" s="3"/>
      <c r="O464" s="3"/>
      <c r="P464" s="3"/>
      <c r="Q464" s="77">
        <f t="shared" si="20"/>
        <v>45945.430000000168</v>
      </c>
      <c r="R464" s="78">
        <f t="shared" si="21"/>
        <v>493.45804041780201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327426.62</v>
      </c>
      <c r="K465" s="210">
        <f>หนองคาย!AG14</f>
        <v>366890.68</v>
      </c>
      <c r="L465" s="211">
        <f>หนองคาย!AH14</f>
        <v>847680.54</v>
      </c>
      <c r="M465" s="211">
        <f>หนองคาย!AI14</f>
        <v>710929.85000000009</v>
      </c>
      <c r="N465" s="3"/>
      <c r="O465" s="3"/>
      <c r="P465" s="3"/>
      <c r="Q465" s="77">
        <f t="shared" si="20"/>
        <v>136750.68999999994</v>
      </c>
      <c r="R465" s="78">
        <f t="shared" si="21"/>
        <v>299.53375971731452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801613.75</v>
      </c>
      <c r="K466" s="210">
        <f>หนองคาย!AG15</f>
        <v>944765.52</v>
      </c>
      <c r="L466" s="211">
        <f>หนองคาย!AH15</f>
        <v>2105324.2400000002</v>
      </c>
      <c r="M466" s="211">
        <f>หนองคาย!AI15</f>
        <v>2125893.23</v>
      </c>
      <c r="N466" s="3"/>
      <c r="O466" s="3"/>
      <c r="P466" s="3"/>
      <c r="Q466" s="77">
        <f t="shared" si="20"/>
        <v>-20568.989999999758</v>
      </c>
      <c r="R466" s="78">
        <f t="shared" si="21"/>
        <v>503.66608612440194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1271443.3999999999</v>
      </c>
      <c r="K467" s="210">
        <f>หนองคาย!AG16</f>
        <v>1364262.8599999999</v>
      </c>
      <c r="L467" s="211">
        <f>หนองคาย!AH16</f>
        <v>2553182.87</v>
      </c>
      <c r="M467" s="211">
        <f>หนองคาย!AI16</f>
        <v>2500205.0699999998</v>
      </c>
      <c r="N467" s="3"/>
      <c r="O467" s="3"/>
      <c r="P467" s="3"/>
      <c r="Q467" s="77">
        <f t="shared" si="20"/>
        <v>52977.800000000279</v>
      </c>
      <c r="R467" s="78">
        <f t="shared" si="21"/>
        <v>356.29121825286074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1195358.43</v>
      </c>
      <c r="K468" s="210">
        <f>หนองคาย!AG17</f>
        <v>1364753.55</v>
      </c>
      <c r="L468" s="211">
        <f>หนองคาย!AH17</f>
        <v>2366550.87</v>
      </c>
      <c r="M468" s="211">
        <f>หนองคาย!AI17</f>
        <v>2438063.79</v>
      </c>
      <c r="N468" s="3"/>
      <c r="O468" s="3"/>
      <c r="P468" s="3"/>
      <c r="Q468" s="77">
        <f t="shared" si="20"/>
        <v>-71512.919999999925</v>
      </c>
      <c r="R468" s="78">
        <f t="shared" si="21"/>
        <v>373.27300788643532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947305.64</v>
      </c>
      <c r="K469" s="210">
        <f>หนองคาย!AG18</f>
        <v>1088458.28</v>
      </c>
      <c r="L469" s="211">
        <f>หนองคาย!AH18</f>
        <v>1935668.68</v>
      </c>
      <c r="M469" s="211">
        <f>หนองคาย!AI18</f>
        <v>2064667.3900000001</v>
      </c>
      <c r="N469" s="3"/>
      <c r="O469" s="3"/>
      <c r="P469" s="3"/>
      <c r="Q469" s="77">
        <f t="shared" si="20"/>
        <v>-128998.7100000002</v>
      </c>
      <c r="R469" s="78">
        <f t="shared" si="21"/>
        <v>908.3381886438292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389691.45</v>
      </c>
      <c r="K470" s="210">
        <f>หนองคาย!AG19</f>
        <v>655849.69999999995</v>
      </c>
      <c r="L470" s="211">
        <f>หนองคาย!AH19</f>
        <v>462908.89</v>
      </c>
      <c r="M470" s="211">
        <f>หนองคาย!AI19</f>
        <v>422296.10000000003</v>
      </c>
      <c r="N470" s="3"/>
      <c r="O470" s="3"/>
      <c r="P470" s="3"/>
      <c r="Q470" s="77">
        <f t="shared" si="20"/>
        <v>40612.789999999979</v>
      </c>
      <c r="R470" s="78">
        <f t="shared" si="21"/>
        <v>563.8354323995128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2199627.67</v>
      </c>
      <c r="K471" s="210">
        <f>หนองคาย!AG20</f>
        <v>2551675.36</v>
      </c>
      <c r="L471" s="211">
        <f>หนองคาย!AH20</f>
        <v>1882271.65</v>
      </c>
      <c r="M471" s="211">
        <f>หนองคาย!AI20</f>
        <v>1951340.42</v>
      </c>
      <c r="N471" s="3"/>
      <c r="O471" s="3"/>
      <c r="P471" s="3"/>
      <c r="Q471" s="77">
        <f t="shared" si="20"/>
        <v>-69068.770000000019</v>
      </c>
      <c r="R471" s="78">
        <f t="shared" si="21"/>
        <v>356.08619939462727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592682.15</v>
      </c>
      <c r="K472" s="210">
        <f>หนองคาย!AG21</f>
        <v>779071.49</v>
      </c>
      <c r="L472" s="211">
        <f>หนองคาย!AH21</f>
        <v>1607952.3</v>
      </c>
      <c r="M472" s="211">
        <f>หนองคาย!AI21</f>
        <v>1789188.6199999999</v>
      </c>
      <c r="N472" s="3"/>
      <c r="O472" s="3"/>
      <c r="P472" s="3"/>
      <c r="Q472" s="77">
        <f t="shared" si="20"/>
        <v>-181236.31999999983</v>
      </c>
      <c r="R472" s="78">
        <f t="shared" si="21"/>
        <v>286.98059967874354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595939.99</v>
      </c>
      <c r="K473" s="210">
        <f>หนองคาย!AG22</f>
        <v>656232.19000000006</v>
      </c>
      <c r="L473" s="211">
        <f>หนองคาย!AH22</f>
        <v>1932888.77</v>
      </c>
      <c r="M473" s="211">
        <f>หนองคาย!AI22</f>
        <v>2014954.19</v>
      </c>
      <c r="N473" s="3"/>
      <c r="O473" s="3"/>
      <c r="P473" s="3"/>
      <c r="Q473" s="77">
        <f t="shared" si="20"/>
        <v>-82065.419999999925</v>
      </c>
      <c r="R473" s="78">
        <f t="shared" si="21"/>
        <v>405.04794006705782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1646018.39</v>
      </c>
      <c r="K474" s="210">
        <f>หนองคาย!AG23</f>
        <v>917858.90999999992</v>
      </c>
      <c r="L474" s="211">
        <f>หนองคาย!AH23</f>
        <v>2360181.25</v>
      </c>
      <c r="M474" s="211">
        <f>หนองคาย!AI23</f>
        <v>2041856.29</v>
      </c>
      <c r="N474" s="3"/>
      <c r="O474" s="3"/>
      <c r="P474" s="3"/>
      <c r="Q474" s="77">
        <f t="shared" si="20"/>
        <v>318324.95999999996</v>
      </c>
      <c r="R474" s="78">
        <f t="shared" si="21"/>
        <v>499.19231175972925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612982.07999999996</v>
      </c>
      <c r="K475" s="210">
        <f>หนองคาย!AG24</f>
        <v>963551.34999999986</v>
      </c>
      <c r="L475" s="211">
        <f>หนองคาย!AH24</f>
        <v>4469852.3899999997</v>
      </c>
      <c r="M475" s="211">
        <f>หนองคาย!AI24</f>
        <v>4541975.8900000006</v>
      </c>
      <c r="N475" s="3"/>
      <c r="O475" s="3"/>
      <c r="P475" s="3"/>
      <c r="Q475" s="77">
        <f t="shared" si="20"/>
        <v>-72123.500000000931</v>
      </c>
      <c r="R475" s="78">
        <f t="shared" si="21"/>
        <v>583.37932524145128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506132.18</v>
      </c>
      <c r="K476" s="210">
        <f>หนองคาย!AG25</f>
        <v>616319.32999999996</v>
      </c>
      <c r="L476" s="211">
        <f>หนองคาย!AH25</f>
        <v>1770940.04</v>
      </c>
      <c r="M476" s="211">
        <f>หนองคาย!AI25</f>
        <v>1689969.5599999998</v>
      </c>
      <c r="N476" s="3"/>
      <c r="O476" s="3"/>
      <c r="P476" s="3"/>
      <c r="Q476" s="77">
        <f t="shared" si="20"/>
        <v>80970.480000000214</v>
      </c>
      <c r="R476" s="78">
        <f t="shared" si="21"/>
        <v>300.41391687871078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460102.06</v>
      </c>
      <c r="K477" s="210">
        <f>หนองคาย!AG26</f>
        <v>672201.89</v>
      </c>
      <c r="L477" s="211">
        <f>หนองคาย!AH26</f>
        <v>2322745.83</v>
      </c>
      <c r="M477" s="211">
        <f>หนองคาย!AI26</f>
        <v>2499614.3200000003</v>
      </c>
      <c r="N477" s="3"/>
      <c r="O477" s="3"/>
      <c r="P477" s="3"/>
      <c r="Q477" s="77">
        <f t="shared" si="20"/>
        <v>-176868.49000000022</v>
      </c>
      <c r="R477" s="78">
        <f t="shared" si="21"/>
        <v>513.54097501658191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744067.59</v>
      </c>
      <c r="K478" s="210">
        <f>หนองคาย!AG27</f>
        <v>776601</v>
      </c>
      <c r="L478" s="211">
        <f>หนองคาย!AH27</f>
        <v>1553374.8900000001</v>
      </c>
      <c r="M478" s="211">
        <f>หนองคาย!AI27</f>
        <v>1192608.1299999999</v>
      </c>
      <c r="N478" s="3"/>
      <c r="O478" s="3"/>
      <c r="P478" s="3"/>
      <c r="Q478" s="77">
        <f t="shared" si="20"/>
        <v>360766.76000000024</v>
      </c>
      <c r="R478" s="78">
        <f t="shared" si="21"/>
        <v>530.34308296346876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472716.68</v>
      </c>
      <c r="K479" s="210">
        <f>หนองคาย!AG28</f>
        <v>577264.21</v>
      </c>
      <c r="L479" s="211">
        <f>หนองคาย!AH28</f>
        <v>1220165.03</v>
      </c>
      <c r="M479" s="211">
        <f>หนองคาย!AI28</f>
        <v>1350868.52</v>
      </c>
      <c r="N479" s="3"/>
      <c r="O479" s="3"/>
      <c r="P479" s="3"/>
      <c r="Q479" s="77">
        <f t="shared" si="20"/>
        <v>-130703.48999999999</v>
      </c>
      <c r="R479" s="78">
        <f t="shared" si="21"/>
        <v>468.9335242121445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14796830.790000001</v>
      </c>
      <c r="K480" s="215">
        <f>SUM(K462:K479)</f>
        <v>16661900.990000002</v>
      </c>
      <c r="L480" s="215">
        <f>SUM(L462:L479)</f>
        <v>32769251.340000004</v>
      </c>
      <c r="M480" s="215">
        <f>SUM(M462:M479)</f>
        <v>32917287.449999999</v>
      </c>
      <c r="N480" s="213">
        <v>17</v>
      </c>
      <c r="O480" s="213">
        <v>17</v>
      </c>
      <c r="P480" s="213">
        <f>N480-O480</f>
        <v>0</v>
      </c>
      <c r="Q480" s="77">
        <f t="shared" si="20"/>
        <v>-148036.10999999568</v>
      </c>
      <c r="R480" s="78">
        <f>L480/H480</f>
        <v>431.05525236447829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819341.85</v>
      </c>
      <c r="K482" s="210">
        <f>หนองคาย!AG29</f>
        <v>886466.97</v>
      </c>
      <c r="L482" s="211">
        <f>หนองคาย!AH29</f>
        <v>2832502.31</v>
      </c>
      <c r="M482" s="211">
        <f>หนองคาย!AI29</f>
        <v>2324635.73</v>
      </c>
      <c r="N482" s="3"/>
      <c r="O482" s="3"/>
      <c r="P482" s="3"/>
      <c r="Q482" s="77">
        <f t="shared" si="20"/>
        <v>507866.58000000007</v>
      </c>
      <c r="R482" s="78">
        <f t="shared" si="21"/>
        <v>731.15702374806403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879900.04</v>
      </c>
      <c r="K483" s="210">
        <f>หนองคาย!AG30</f>
        <v>895457.15</v>
      </c>
      <c r="L483" s="211">
        <f>หนองคาย!AH30</f>
        <v>1668426.3599999999</v>
      </c>
      <c r="M483" s="211">
        <f>หนองคาย!AI30</f>
        <v>1452931.1099999999</v>
      </c>
      <c r="N483" s="3"/>
      <c r="O483" s="3"/>
      <c r="P483" s="3"/>
      <c r="Q483" s="77">
        <f t="shared" si="20"/>
        <v>215495.25</v>
      </c>
      <c r="R483" s="78">
        <f t="shared" si="21"/>
        <v>520.73232209737819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1644586.48</v>
      </c>
      <c r="K484" s="210">
        <f>หนองคาย!AG31</f>
        <v>1698697.52</v>
      </c>
      <c r="L484" s="211">
        <f>หนองคาย!AH31</f>
        <v>3766850.24</v>
      </c>
      <c r="M484" s="211">
        <f>หนองคาย!AI31</f>
        <v>3258905.4499999997</v>
      </c>
      <c r="N484" s="3"/>
      <c r="O484" s="3"/>
      <c r="P484" s="3"/>
      <c r="Q484" s="77">
        <f t="shared" si="20"/>
        <v>507944.7900000005</v>
      </c>
      <c r="R484" s="78">
        <f t="shared" si="21"/>
        <v>541.05863832232126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576279.66</v>
      </c>
      <c r="K485" s="210">
        <f>หนองคาย!AG32</f>
        <v>682280.77</v>
      </c>
      <c r="L485" s="211">
        <f>หนองคาย!AH32</f>
        <v>1632106.1400000001</v>
      </c>
      <c r="M485" s="211">
        <f>หนองคาย!AI32</f>
        <v>1915371.65</v>
      </c>
      <c r="N485" s="3"/>
      <c r="O485" s="3"/>
      <c r="P485" s="3"/>
      <c r="Q485" s="77">
        <f t="shared" si="20"/>
        <v>-283265.50999999978</v>
      </c>
      <c r="R485" s="78">
        <f t="shared" si="21"/>
        <v>346.88759617428269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737735.76</v>
      </c>
      <c r="K486" s="210">
        <f>หนองคาย!AG33</f>
        <v>858255.51000000013</v>
      </c>
      <c r="L486" s="211">
        <f>หนองคาย!AH33</f>
        <v>3129980.21</v>
      </c>
      <c r="M486" s="211">
        <f>หนองคาย!AI33</f>
        <v>2462146.54</v>
      </c>
      <c r="N486" s="3"/>
      <c r="O486" s="3"/>
      <c r="P486" s="3"/>
      <c r="Q486" s="77">
        <f t="shared" si="20"/>
        <v>667833.66999999993</v>
      </c>
      <c r="R486" s="78">
        <f t="shared" si="21"/>
        <v>527.82128330522767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1785145.13</v>
      </c>
      <c r="K487" s="210">
        <f>หนองคาย!AG34</f>
        <v>2028915.5299999998</v>
      </c>
      <c r="L487" s="211">
        <f>หนองคาย!AH34</f>
        <v>3164833.98</v>
      </c>
      <c r="M487" s="211">
        <f>หนองคาย!AI34</f>
        <v>1698816.7000000002</v>
      </c>
      <c r="N487" s="3"/>
      <c r="O487" s="3"/>
      <c r="P487" s="3"/>
      <c r="Q487" s="77">
        <f t="shared" si="20"/>
        <v>1466017.2799999998</v>
      </c>
      <c r="R487" s="78">
        <f t="shared" si="21"/>
        <v>702.98400266548197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838207.88</v>
      </c>
      <c r="K488" s="210">
        <f>หนองคาย!AG35</f>
        <v>983814.24</v>
      </c>
      <c r="L488" s="211">
        <f>หนองคาย!AH35</f>
        <v>1637236.9700000002</v>
      </c>
      <c r="M488" s="211">
        <f>หนองคาย!AI35</f>
        <v>1959141.8599999999</v>
      </c>
      <c r="N488" s="3"/>
      <c r="O488" s="3"/>
      <c r="P488" s="3"/>
      <c r="Q488" s="77">
        <f t="shared" si="20"/>
        <v>-321904.88999999966</v>
      </c>
      <c r="R488" s="78">
        <f t="shared" si="21"/>
        <v>284.29188574405282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711570.78</v>
      </c>
      <c r="K489" s="210">
        <f>หนองคาย!AG36</f>
        <v>841192.46</v>
      </c>
      <c r="L489" s="211">
        <f>หนองคาย!AH36</f>
        <v>2298477.9900000002</v>
      </c>
      <c r="M489" s="211">
        <f>หนองคาย!AI36</f>
        <v>1834250.29</v>
      </c>
      <c r="N489" s="3"/>
      <c r="O489" s="3"/>
      <c r="P489" s="3"/>
      <c r="Q489" s="77">
        <f t="shared" si="20"/>
        <v>464227.70000000019</v>
      </c>
      <c r="R489" s="78">
        <f t="shared" si="21"/>
        <v>703.11348730498628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1187909.5900000001</v>
      </c>
      <c r="K490" s="210">
        <f>หนองคาย!AG37</f>
        <v>1242684.56</v>
      </c>
      <c r="L490" s="211">
        <f>หนองคาย!AH37</f>
        <v>1911505.6400000001</v>
      </c>
      <c r="M490" s="211">
        <f>หนองคาย!AI37</f>
        <v>2016960.91</v>
      </c>
      <c r="N490" s="3"/>
      <c r="O490" s="3"/>
      <c r="P490" s="3"/>
      <c r="Q490" s="77">
        <f t="shared" si="20"/>
        <v>-105455.26999999979</v>
      </c>
      <c r="R490" s="78">
        <f t="shared" si="21"/>
        <v>379.94546611011731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332085.78999999998</v>
      </c>
      <c r="K491" s="210">
        <f>หนองคาย!AG38</f>
        <v>417251.68</v>
      </c>
      <c r="L491" s="211">
        <f>หนองคาย!AH38</f>
        <v>2707224.12</v>
      </c>
      <c r="M491" s="211">
        <f>หนองคาย!AI38</f>
        <v>2623204.71</v>
      </c>
      <c r="N491" s="3"/>
      <c r="O491" s="3"/>
      <c r="P491" s="3"/>
      <c r="Q491" s="77">
        <f t="shared" si="20"/>
        <v>84019.410000000149</v>
      </c>
      <c r="R491" s="78">
        <f t="shared" si="21"/>
        <v>583.95688524590162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9512762.959999999</v>
      </c>
      <c r="K492" s="215">
        <f>SUM(K481:K491)</f>
        <v>10535016.389999999</v>
      </c>
      <c r="L492" s="215">
        <f>SUM(L481:L491)</f>
        <v>24749143.960000005</v>
      </c>
      <c r="M492" s="215">
        <f>SUM(M481:M491)</f>
        <v>21546364.949999999</v>
      </c>
      <c r="N492" s="213">
        <v>10</v>
      </c>
      <c r="O492" s="213">
        <v>10</v>
      </c>
      <c r="P492" s="213">
        <f>N492-O492</f>
        <v>0</v>
      </c>
      <c r="Q492" s="77">
        <f t="shared" si="20"/>
        <v>3202779.0100000054</v>
      </c>
      <c r="R492" s="78">
        <f>L492/H492</f>
        <v>516.98579461898407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490309.73</v>
      </c>
      <c r="K494" s="210">
        <f>หนองคาย!AG39</f>
        <v>793553.40999999992</v>
      </c>
      <c r="L494" s="211">
        <f>หนองคาย!AH39</f>
        <v>2481116.2999999998</v>
      </c>
      <c r="M494" s="211">
        <f>หนองคาย!AI39</f>
        <v>2796360.1199999996</v>
      </c>
      <c r="N494" s="3"/>
      <c r="O494" s="3"/>
      <c r="P494" s="3"/>
      <c r="Q494" s="77">
        <f t="shared" si="20"/>
        <v>-315243.81999999983</v>
      </c>
      <c r="R494" s="78">
        <f t="shared" si="21"/>
        <v>817.77069874752794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493044.44</v>
      </c>
      <c r="K495" s="210">
        <f>หนองคาย!AG40</f>
        <v>652708.70000000007</v>
      </c>
      <c r="L495" s="211">
        <f>หนองคาย!AH40</f>
        <v>2279636.5300000003</v>
      </c>
      <c r="M495" s="211">
        <f>หนองคาย!AI40</f>
        <v>2325575.13</v>
      </c>
      <c r="N495" s="3"/>
      <c r="O495" s="3"/>
      <c r="P495" s="3"/>
      <c r="Q495" s="77">
        <f t="shared" si="20"/>
        <v>-45938.599999999627</v>
      </c>
      <c r="R495" s="78">
        <f t="shared" si="21"/>
        <v>617.11871413102335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460192.14</v>
      </c>
      <c r="K496" s="210">
        <f>หนองคาย!AG41</f>
        <v>763500.7</v>
      </c>
      <c r="L496" s="211">
        <f>หนองคาย!AH41</f>
        <v>1762084.9</v>
      </c>
      <c r="M496" s="211">
        <f>หนองคาย!AI41</f>
        <v>2085086.38</v>
      </c>
      <c r="N496" s="3"/>
      <c r="O496" s="3"/>
      <c r="P496" s="3"/>
      <c r="Q496" s="77">
        <f t="shared" si="20"/>
        <v>-323001.48</v>
      </c>
      <c r="R496" s="78">
        <f t="shared" si="21"/>
        <v>618.27540350877189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1165415.1399999999</v>
      </c>
      <c r="K497" s="210">
        <f>หนองคาย!AG42</f>
        <v>1668073.73</v>
      </c>
      <c r="L497" s="211">
        <f>หนองคาย!AH42</f>
        <v>2706701.8200000003</v>
      </c>
      <c r="M497" s="211">
        <f>หนองคาย!AI42</f>
        <v>2402555.2800000003</v>
      </c>
      <c r="N497" s="3"/>
      <c r="O497" s="3"/>
      <c r="P497" s="3"/>
      <c r="Q497" s="77">
        <f t="shared" si="20"/>
        <v>304146.54000000004</v>
      </c>
      <c r="R497" s="78">
        <f t="shared" si="21"/>
        <v>696.52645908389093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970194.62</v>
      </c>
      <c r="K498" s="210">
        <f>หนองคาย!AG43</f>
        <v>1174636.9000000001</v>
      </c>
      <c r="L498" s="211">
        <f>หนองคาย!AH43</f>
        <v>2224496.98</v>
      </c>
      <c r="M498" s="211">
        <f>หนองคาย!AI43</f>
        <v>2579182.66</v>
      </c>
      <c r="N498" s="3"/>
      <c r="O498" s="3"/>
      <c r="P498" s="3"/>
      <c r="Q498" s="77">
        <f t="shared" si="20"/>
        <v>-354685.68000000017</v>
      </c>
      <c r="R498" s="78">
        <f t="shared" si="21"/>
        <v>473.80127369542066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431651.7</v>
      </c>
      <c r="K499" s="210">
        <f>หนองคาย!AG44</f>
        <v>531376.4</v>
      </c>
      <c r="L499" s="211">
        <f>หนองคาย!AH44</f>
        <v>1726037.73</v>
      </c>
      <c r="M499" s="211">
        <f>หนองคาย!AI44</f>
        <v>1926412.3699999999</v>
      </c>
      <c r="N499" s="3"/>
      <c r="O499" s="3"/>
      <c r="P499" s="3"/>
      <c r="Q499" s="77">
        <f t="shared" si="20"/>
        <v>-200374.6399999999</v>
      </c>
      <c r="R499" s="78">
        <f t="shared" si="21"/>
        <v>606.05257373595509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444085.6</v>
      </c>
      <c r="K500" s="210">
        <f>หนองคาย!AG45</f>
        <v>551249.04</v>
      </c>
      <c r="L500" s="211">
        <f>หนองคาย!AH45</f>
        <v>1958976.44</v>
      </c>
      <c r="M500" s="211">
        <f>หนองคาย!AI45</f>
        <v>1832499.08</v>
      </c>
      <c r="N500" s="3"/>
      <c r="O500" s="3"/>
      <c r="P500" s="3"/>
      <c r="Q500" s="77">
        <f t="shared" si="20"/>
        <v>126477.35999999987</v>
      </c>
      <c r="R500" s="78">
        <f t="shared" si="21"/>
        <v>484.41553907022751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453626.62</v>
      </c>
      <c r="K501" s="210">
        <f>หนองคาย!AG46</f>
        <v>520944.81000000006</v>
      </c>
      <c r="L501" s="211">
        <f>หนองคาย!AH46</f>
        <v>1625097.96</v>
      </c>
      <c r="M501" s="211">
        <f>หนองคาย!AI46</f>
        <v>1845267.07</v>
      </c>
      <c r="N501" s="3"/>
      <c r="O501" s="3"/>
      <c r="P501" s="3"/>
      <c r="Q501" s="77">
        <f t="shared" si="20"/>
        <v>-220169.1100000001</v>
      </c>
      <c r="R501" s="78">
        <f t="shared" si="21"/>
        <v>318.14760375880968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655638.22</v>
      </c>
      <c r="K502" s="210">
        <f>หนองคาย!AG47</f>
        <v>716713.46</v>
      </c>
      <c r="L502" s="211">
        <f>หนองคาย!AH47</f>
        <v>2636842.54</v>
      </c>
      <c r="M502" s="211">
        <f>หนองคาย!AI47</f>
        <v>2676621.0699999998</v>
      </c>
      <c r="N502" s="3"/>
      <c r="O502" s="3"/>
      <c r="P502" s="3"/>
      <c r="Q502" s="77">
        <f t="shared" si="20"/>
        <v>-39778.529999999795</v>
      </c>
      <c r="R502" s="78">
        <f t="shared" si="21"/>
        <v>446.9982268181048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212427.18</v>
      </c>
      <c r="K503" s="210">
        <f>หนองคาย!AG48</f>
        <v>239270.93</v>
      </c>
      <c r="L503" s="211">
        <f>หนองคาย!AH48</f>
        <v>1184148.6600000001</v>
      </c>
      <c r="M503" s="211">
        <f>หนองคาย!AI48</f>
        <v>1376217.5799999998</v>
      </c>
      <c r="N503" s="3"/>
      <c r="O503" s="3"/>
      <c r="P503" s="3"/>
      <c r="Q503" s="77">
        <f t="shared" si="20"/>
        <v>-192068.91999999969</v>
      </c>
      <c r="R503" s="78">
        <f t="shared" si="21"/>
        <v>473.84900360144064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897828.68</v>
      </c>
      <c r="K504" s="210">
        <f>หนองคาย!AG49</f>
        <v>1554215.48</v>
      </c>
      <c r="L504" s="211">
        <f>หนองคาย!AH49</f>
        <v>2849637.21</v>
      </c>
      <c r="M504" s="211">
        <f>หนองคาย!AI49</f>
        <v>2542835.5900000003</v>
      </c>
      <c r="N504" s="3"/>
      <c r="O504" s="3"/>
      <c r="P504" s="3"/>
      <c r="Q504" s="77">
        <f t="shared" si="20"/>
        <v>306801.61999999965</v>
      </c>
      <c r="R504" s="78">
        <f t="shared" si="21"/>
        <v>498.7114473223661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514897.85</v>
      </c>
      <c r="K505" s="210">
        <f>หนองคาย!AG50</f>
        <v>978883.81</v>
      </c>
      <c r="L505" s="211">
        <f>หนองคาย!AH50</f>
        <v>2048890.76</v>
      </c>
      <c r="M505" s="211">
        <f>หนองคาย!AI50</f>
        <v>1836742.09</v>
      </c>
      <c r="N505" s="3"/>
      <c r="O505" s="3"/>
      <c r="P505" s="3"/>
      <c r="Q505" s="77">
        <f t="shared" si="20"/>
        <v>212148.66999999993</v>
      </c>
      <c r="R505" s="78">
        <f t="shared" si="21"/>
        <v>572.31585474860333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384006.21</v>
      </c>
      <c r="K506" s="210">
        <f>หนองคาย!AG51</f>
        <v>763303.44000000006</v>
      </c>
      <c r="L506" s="211">
        <f>หนองคาย!AH51</f>
        <v>1628035.22</v>
      </c>
      <c r="M506" s="211">
        <f>หนองคาย!AI51</f>
        <v>1333685.27</v>
      </c>
      <c r="N506" s="3"/>
      <c r="O506" s="3"/>
      <c r="P506" s="3"/>
      <c r="Q506" s="77">
        <f t="shared" si="20"/>
        <v>294349.94999999995</v>
      </c>
      <c r="R506" s="78">
        <f t="shared" si="21"/>
        <v>426.07569222716563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645703.21</v>
      </c>
      <c r="K507" s="210">
        <f>หนองคาย!AG52</f>
        <v>1061224.4299999997</v>
      </c>
      <c r="L507" s="211">
        <f>หนองคาย!AH52</f>
        <v>1961807.9100000001</v>
      </c>
      <c r="M507" s="211">
        <f>หนองคาย!AI52</f>
        <v>1905044.5999999999</v>
      </c>
      <c r="N507" s="3"/>
      <c r="O507" s="3"/>
      <c r="P507" s="3"/>
      <c r="Q507" s="77">
        <f t="shared" si="20"/>
        <v>56763.310000000289</v>
      </c>
      <c r="R507" s="78">
        <f t="shared" si="21"/>
        <v>459.11722677275924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207782.54</v>
      </c>
      <c r="K508" s="210">
        <f>หนองคาย!AG53</f>
        <v>502007.33000000007</v>
      </c>
      <c r="L508" s="211">
        <f>หนองคาย!AH53</f>
        <v>1265777.4100000001</v>
      </c>
      <c r="M508" s="211">
        <f>หนองคาย!AI53</f>
        <v>1273568.5499999998</v>
      </c>
      <c r="N508" s="3"/>
      <c r="O508" s="3"/>
      <c r="P508" s="3"/>
      <c r="Q508" s="77">
        <f t="shared" si="20"/>
        <v>-7791.1399999996647</v>
      </c>
      <c r="R508" s="78">
        <f t="shared" si="21"/>
        <v>480.73581845803272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8426803.879999999</v>
      </c>
      <c r="K509" s="215">
        <f>SUM(K493:K508)</f>
        <v>12471662.569999998</v>
      </c>
      <c r="L509" s="215">
        <f>SUM(L493:L508)</f>
        <v>30339288.370000001</v>
      </c>
      <c r="M509" s="215">
        <f>SUM(M493:M508)</f>
        <v>30737652.84</v>
      </c>
      <c r="N509" s="213">
        <v>15</v>
      </c>
      <c r="O509" s="213">
        <v>15</v>
      </c>
      <c r="P509" s="213">
        <f>N509-O509</f>
        <v>0</v>
      </c>
      <c r="Q509" s="77">
        <f t="shared" si="20"/>
        <v>-398364.46999999881</v>
      </c>
      <c r="R509" s="78">
        <f>L509/H509</f>
        <v>517.92974102905532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793819.07</v>
      </c>
      <c r="K511" s="218">
        <f>หนองคาย!AG54</f>
        <v>820222.22</v>
      </c>
      <c r="L511" s="211">
        <f>หนองคาย!AH54</f>
        <v>1598086.01</v>
      </c>
      <c r="M511" s="211">
        <f>หนองคาย!AI54</f>
        <v>1429026.71</v>
      </c>
      <c r="N511" s="40"/>
      <c r="O511" s="40"/>
      <c r="P511" s="40"/>
      <c r="Q511" s="77">
        <f t="shared" si="20"/>
        <v>169059.30000000005</v>
      </c>
      <c r="R511" s="78">
        <f t="shared" si="21"/>
        <v>662.28181102362203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446687.25</v>
      </c>
      <c r="K512" s="218">
        <f>หนองคาย!AG55</f>
        <v>509739.88</v>
      </c>
      <c r="L512" s="211">
        <f>หนองคาย!AH55</f>
        <v>1532728.72</v>
      </c>
      <c r="M512" s="211">
        <f>หนองคาย!AI55</f>
        <v>1684985.7100000002</v>
      </c>
      <c r="N512" s="3"/>
      <c r="O512" s="3"/>
      <c r="P512" s="3"/>
      <c r="Q512" s="77">
        <f t="shared" si="20"/>
        <v>-152256.99000000022</v>
      </c>
      <c r="R512" s="78">
        <f t="shared" si="21"/>
        <v>745.85339172749389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820840.94</v>
      </c>
      <c r="K513" s="218">
        <f>หนองคาย!AG56</f>
        <v>866418.96</v>
      </c>
      <c r="L513" s="211">
        <f>หนองคาย!AH56</f>
        <v>1841000.03</v>
      </c>
      <c r="M513" s="211">
        <f>หนองคาย!AI56</f>
        <v>1693435.32</v>
      </c>
      <c r="N513" s="3"/>
      <c r="O513" s="3"/>
      <c r="P513" s="3"/>
      <c r="Q513" s="77">
        <f t="shared" si="20"/>
        <v>147564.70999999996</v>
      </c>
      <c r="R513" s="78">
        <f t="shared" si="21"/>
        <v>538.30410233918133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988307.62</v>
      </c>
      <c r="K514" s="218">
        <f>หนองคาย!AG57</f>
        <v>996172.3</v>
      </c>
      <c r="L514" s="211">
        <f>หนองคาย!AH57</f>
        <v>2073159.8399999999</v>
      </c>
      <c r="M514" s="211">
        <f>หนองคาย!AI57</f>
        <v>2213482.21</v>
      </c>
      <c r="N514" s="3"/>
      <c r="O514" s="3"/>
      <c r="P514" s="3"/>
      <c r="Q514" s="77">
        <f t="shared" si="20"/>
        <v>-140322.37000000011</v>
      </c>
      <c r="R514" s="78">
        <f t="shared" si="21"/>
        <v>807.93446609508953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244010.97</v>
      </c>
      <c r="K515" s="218">
        <f>หนองคาย!AG58</f>
        <v>240800.52999999997</v>
      </c>
      <c r="L515" s="211">
        <f>หนองคาย!AH58</f>
        <v>1133128.44</v>
      </c>
      <c r="M515" s="211">
        <f>หนองคาย!AI58</f>
        <v>1349901.29</v>
      </c>
      <c r="N515" s="3"/>
      <c r="O515" s="3"/>
      <c r="P515" s="3"/>
      <c r="Q515" s="77">
        <f t="shared" si="20"/>
        <v>-216772.85000000009</v>
      </c>
      <c r="R515" s="78">
        <f t="shared" si="21"/>
        <v>1191.5125552050472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844636.78</v>
      </c>
      <c r="K516" s="218">
        <f>หนองคาย!AG59</f>
        <v>860670.78</v>
      </c>
      <c r="L516" s="211">
        <f>หนองคาย!AH59</f>
        <v>1103973.4500000002</v>
      </c>
      <c r="M516" s="211">
        <f>หนองคาย!AI59</f>
        <v>939157.15999999992</v>
      </c>
      <c r="N516" s="3"/>
      <c r="O516" s="3"/>
      <c r="P516" s="3"/>
      <c r="Q516" s="77">
        <f t="shared" si="20"/>
        <v>164816.29000000027</v>
      </c>
      <c r="R516" s="78">
        <f t="shared" si="21"/>
        <v>539.8403178484109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4138302.63</v>
      </c>
      <c r="K517" s="215">
        <f>SUM(K510:K516)</f>
        <v>4294024.67</v>
      </c>
      <c r="L517" s="215">
        <f>SUM(L510:L516)</f>
        <v>9282076.4899999984</v>
      </c>
      <c r="M517" s="215">
        <f>SUM(M510:M516)</f>
        <v>9309988.4000000004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-27911.910000002012</v>
      </c>
      <c r="R517" s="78">
        <f>L517/H517</f>
        <v>690.11721115241619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1680489.38</v>
      </c>
      <c r="K519" s="210">
        <f>หนองคาย!AG60</f>
        <v>1699805.1099999999</v>
      </c>
      <c r="L519" s="211">
        <f>หนองคาย!AH60</f>
        <v>2055355.03</v>
      </c>
      <c r="M519" s="211">
        <f>หนองคาย!AI60</f>
        <v>1525453.4</v>
      </c>
      <c r="N519" s="3"/>
      <c r="O519" s="3"/>
      <c r="P519" s="3"/>
      <c r="Q519" s="77">
        <f t="shared" si="23"/>
        <v>529901.63000000012</v>
      </c>
      <c r="R519" s="78">
        <f t="shared" ref="R519:R554" si="24">L519/H519</f>
        <v>648.17251024913276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924144.74</v>
      </c>
      <c r="K520" s="210">
        <f>หนองคาย!AG61</f>
        <v>961393.64</v>
      </c>
      <c r="L520" s="211">
        <f>หนองคาย!AH61</f>
        <v>3616453.57</v>
      </c>
      <c r="M520" s="211">
        <f>หนองคาย!AI61</f>
        <v>3300797.46</v>
      </c>
      <c r="N520" s="3"/>
      <c r="O520" s="3"/>
      <c r="P520" s="3"/>
      <c r="Q520" s="77">
        <f t="shared" si="23"/>
        <v>315656.10999999987</v>
      </c>
      <c r="R520" s="78">
        <f t="shared" si="24"/>
        <v>726.92534070351758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68405.13</v>
      </c>
      <c r="K521" s="210">
        <f>หนองคาย!AG62</f>
        <v>90917.33</v>
      </c>
      <c r="L521" s="211">
        <f>หนองคาย!AH62</f>
        <v>1238660.6600000001</v>
      </c>
      <c r="M521" s="211">
        <f>หนองคาย!AI62</f>
        <v>1268151.3</v>
      </c>
      <c r="N521" s="3"/>
      <c r="O521" s="3"/>
      <c r="P521" s="3"/>
      <c r="Q521" s="77">
        <f t="shared" si="23"/>
        <v>-29490.639999999898</v>
      </c>
      <c r="R521" s="78">
        <f t="shared" si="24"/>
        <v>463.22388182498133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592549.69999999995</v>
      </c>
      <c r="K522" s="210">
        <f>หนองคาย!AG63</f>
        <v>667772.32000000007</v>
      </c>
      <c r="L522" s="211">
        <f>หนองคาย!AH63</f>
        <v>2191162.5</v>
      </c>
      <c r="M522" s="211">
        <f>หนองคาย!AI63</f>
        <v>1726442.4400000002</v>
      </c>
      <c r="N522" s="3"/>
      <c r="O522" s="3"/>
      <c r="P522" s="3"/>
      <c r="Q522" s="77">
        <f t="shared" si="23"/>
        <v>464720.05999999982</v>
      </c>
      <c r="R522" s="78">
        <f t="shared" si="24"/>
        <v>692.31042654028431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952782</v>
      </c>
      <c r="K523" s="210">
        <f>หนองคาย!AG64</f>
        <v>1021495.4</v>
      </c>
      <c r="L523" s="211">
        <f>หนองคาย!AH64</f>
        <v>1339561.3700000001</v>
      </c>
      <c r="M523" s="211">
        <f>หนองคาย!AI64</f>
        <v>1453255.8199999998</v>
      </c>
      <c r="N523" s="3"/>
      <c r="O523" s="3"/>
      <c r="P523" s="3"/>
      <c r="Q523" s="77">
        <f t="shared" si="23"/>
        <v>-113694.44999999972</v>
      </c>
      <c r="R523" s="78">
        <f t="shared" si="24"/>
        <v>608.33849682107177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4218370.95</v>
      </c>
      <c r="K524" s="231">
        <f>SUM(K518:K523)</f>
        <v>4441383.8000000007</v>
      </c>
      <c r="L524" s="215">
        <f>SUM(L518:L523)</f>
        <v>10441193.129999999</v>
      </c>
      <c r="M524" s="215">
        <f>SUM(M518:M523)</f>
        <v>9274100.4199999999</v>
      </c>
      <c r="N524" s="213">
        <v>5</v>
      </c>
      <c r="O524" s="213">
        <v>5</v>
      </c>
      <c r="P524" s="213">
        <f>N524-O524</f>
        <v>0</v>
      </c>
      <c r="Q524" s="77">
        <f t="shared" si="23"/>
        <v>1167092.709999999</v>
      </c>
      <c r="R524" s="78">
        <f>L524/H524</f>
        <v>645.03571569778205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1088109.44</v>
      </c>
      <c r="K526" s="210">
        <f>หนองคาย!AG65</f>
        <v>1032346.3099999999</v>
      </c>
      <c r="L526" s="211">
        <f>หนองคาย!AH65</f>
        <v>2362364.9</v>
      </c>
      <c r="M526" s="211">
        <f>หนองคาย!AI65</f>
        <v>2334769.31</v>
      </c>
      <c r="N526" s="3"/>
      <c r="O526" s="3"/>
      <c r="P526" s="3"/>
      <c r="Q526" s="77">
        <f t="shared" si="23"/>
        <v>27595.589999999851</v>
      </c>
      <c r="R526" s="78">
        <f t="shared" si="24"/>
        <v>424.0468318075749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1124555.8899999999</v>
      </c>
      <c r="K527" s="210">
        <f>หนองคาย!AG66</f>
        <v>1064730.1199999999</v>
      </c>
      <c r="L527" s="211">
        <f>หนองคาย!AH66</f>
        <v>1590243.98</v>
      </c>
      <c r="M527" s="211">
        <f>หนองคาย!AI66</f>
        <v>1527216.24</v>
      </c>
      <c r="N527" s="3"/>
      <c r="O527" s="3"/>
      <c r="P527" s="3"/>
      <c r="Q527" s="77">
        <f t="shared" si="23"/>
        <v>63027.739999999991</v>
      </c>
      <c r="R527" s="78">
        <f t="shared" si="24"/>
        <v>310.35206479313035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700007.72</v>
      </c>
      <c r="K528" s="210">
        <f>หนองคาย!AG67</f>
        <v>722347.45</v>
      </c>
      <c r="L528" s="211">
        <f>หนองคาย!AH67</f>
        <v>2049114.85</v>
      </c>
      <c r="M528" s="211">
        <f>หนองคาย!AI67</f>
        <v>2542355.5100000002</v>
      </c>
      <c r="N528" s="3"/>
      <c r="O528" s="3"/>
      <c r="P528" s="3"/>
      <c r="Q528" s="77">
        <f t="shared" si="23"/>
        <v>-493240.66000000015</v>
      </c>
      <c r="R528" s="78">
        <f t="shared" si="24"/>
        <v>284.59928472222225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2912673.05</v>
      </c>
      <c r="K529" s="215">
        <f>SUM(K525:K528)</f>
        <v>2819423.88</v>
      </c>
      <c r="L529" s="215">
        <f>SUM(L525:L528)</f>
        <v>6001723.7300000004</v>
      </c>
      <c r="M529" s="215">
        <f>SUM(M525:M528)</f>
        <v>6404341.0600000005</v>
      </c>
      <c r="N529" s="213">
        <v>3</v>
      </c>
      <c r="O529" s="213">
        <v>3</v>
      </c>
      <c r="P529" s="213">
        <f>N529-O529</f>
        <v>0</v>
      </c>
      <c r="Q529" s="77">
        <f t="shared" si="23"/>
        <v>-402617.33000000007</v>
      </c>
      <c r="R529" s="78">
        <f>L529/H529</f>
        <v>335.38551159541777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1358857.66</v>
      </c>
      <c r="K531" s="210">
        <f>หนองคาย!AG68</f>
        <v>1444049.01</v>
      </c>
      <c r="L531" s="211">
        <f>หนองคาย!AH68</f>
        <v>3986690.02</v>
      </c>
      <c r="M531" s="211">
        <f>หนองคาย!AI68</f>
        <v>2915475.51</v>
      </c>
      <c r="N531" s="3"/>
      <c r="O531" s="3"/>
      <c r="P531" s="3"/>
      <c r="Q531" s="77">
        <f t="shared" si="23"/>
        <v>1071214.5100000002</v>
      </c>
      <c r="R531" s="78">
        <f t="shared" si="24"/>
        <v>600.22433303221919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994745.53</v>
      </c>
      <c r="K532" s="210">
        <f>หนองคาย!AG69</f>
        <v>1030986.63</v>
      </c>
      <c r="L532" s="211">
        <f>หนองคาย!AH69</f>
        <v>2161433.8600000003</v>
      </c>
      <c r="M532" s="211">
        <f>หนองคาย!AI69</f>
        <v>1796396.7</v>
      </c>
      <c r="N532" s="3"/>
      <c r="O532" s="3"/>
      <c r="P532" s="3"/>
      <c r="Q532" s="77">
        <f t="shared" si="23"/>
        <v>365037.16000000038</v>
      </c>
      <c r="R532" s="78">
        <f t="shared" si="24"/>
        <v>675.65922475773687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851592.74</v>
      </c>
      <c r="K533" s="210">
        <f>หนองคาย!AG70</f>
        <v>1202245.8399999999</v>
      </c>
      <c r="L533" s="211">
        <f>หนองคาย!AH70</f>
        <v>3864328.1999999997</v>
      </c>
      <c r="M533" s="211">
        <f>หนองคาย!AI70</f>
        <v>3374919.88</v>
      </c>
      <c r="N533" s="3"/>
      <c r="O533" s="3"/>
      <c r="P533" s="3"/>
      <c r="Q533" s="77">
        <f t="shared" si="23"/>
        <v>489408.31999999983</v>
      </c>
      <c r="R533" s="78">
        <f t="shared" si="24"/>
        <v>684.67898653437271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1850911.64</v>
      </c>
      <c r="K534" s="210">
        <f>หนองคาย!AG71</f>
        <v>1866832.38</v>
      </c>
      <c r="L534" s="211">
        <f>หนองคาย!AH71</f>
        <v>3150706.5599999996</v>
      </c>
      <c r="M534" s="211">
        <f>หนองคาย!AI71</f>
        <v>2720914.3600000003</v>
      </c>
      <c r="N534" s="3"/>
      <c r="O534" s="3"/>
      <c r="P534" s="3"/>
      <c r="Q534" s="77">
        <f t="shared" si="23"/>
        <v>429792.19999999925</v>
      </c>
      <c r="R534" s="78">
        <f t="shared" si="24"/>
        <v>576.63004392386517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1365793.53</v>
      </c>
      <c r="K535" s="210">
        <f>หนองคาย!AG72</f>
        <v>1409291.99</v>
      </c>
      <c r="L535" s="211">
        <f>หนองคาย!AH72</f>
        <v>4993748.43</v>
      </c>
      <c r="M535" s="211">
        <f>หนองคาย!AI72</f>
        <v>4234498.33</v>
      </c>
      <c r="N535" s="3"/>
      <c r="O535" s="3"/>
      <c r="P535" s="3"/>
      <c r="Q535" s="77">
        <f t="shared" si="23"/>
        <v>759250.09999999963</v>
      </c>
      <c r="R535" s="78">
        <f t="shared" si="24"/>
        <v>496.89039104477609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1000719.55</v>
      </c>
      <c r="K536" s="210">
        <f>หนองคาย!AG73</f>
        <v>1016170.0800000001</v>
      </c>
      <c r="L536" s="211">
        <f>หนองคาย!AH73</f>
        <v>2454635.4699999997</v>
      </c>
      <c r="M536" s="211">
        <f>หนองคาย!AI73</f>
        <v>2243602.91</v>
      </c>
      <c r="N536" s="3"/>
      <c r="O536" s="3"/>
      <c r="P536" s="3"/>
      <c r="Q536" s="77">
        <f t="shared" si="23"/>
        <v>211032.55999999959</v>
      </c>
      <c r="R536" s="78">
        <f t="shared" si="24"/>
        <v>863.70002463054175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545213.67000000004</v>
      </c>
      <c r="K537" s="210">
        <f>หนองคาย!AG74</f>
        <v>555743.94000000006</v>
      </c>
      <c r="L537" s="211">
        <f>หนองคาย!AH74</f>
        <v>1777268.0499999998</v>
      </c>
      <c r="M537" s="211">
        <f>หนองคาย!AI74</f>
        <v>1787322.41</v>
      </c>
      <c r="N537" s="3"/>
      <c r="O537" s="3"/>
      <c r="P537" s="3"/>
      <c r="Q537" s="77">
        <f t="shared" si="23"/>
        <v>-10054.360000000102</v>
      </c>
      <c r="R537" s="78">
        <f t="shared" si="24"/>
        <v>566.73088329081622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7967834.3199999994</v>
      </c>
      <c r="K538" s="215">
        <f>SUM(K530:K537)</f>
        <v>8525319.8699999992</v>
      </c>
      <c r="L538" s="215">
        <f>SUM(L530:L537)</f>
        <v>22388810.59</v>
      </c>
      <c r="M538" s="215">
        <f>SUM(M530:M537)</f>
        <v>19073130.099999998</v>
      </c>
      <c r="N538" s="213">
        <v>7</v>
      </c>
      <c r="O538" s="213">
        <v>7</v>
      </c>
      <c r="P538" s="213">
        <f>N538-O538</f>
        <v>0</v>
      </c>
      <c r="Q538" s="77">
        <f t="shared" si="23"/>
        <v>3315680.4900000021</v>
      </c>
      <c r="R538" s="78">
        <f>L538/H538</f>
        <v>605.4793679855045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1386585.23</v>
      </c>
      <c r="K540" s="210">
        <f>หนองคาย!AG75</f>
        <v>1552822.6500000001</v>
      </c>
      <c r="L540" s="211">
        <f>หนองคาย!AH75</f>
        <v>2472263.71</v>
      </c>
      <c r="M540" s="211">
        <f>หนองคาย!AI75</f>
        <v>2382185.87</v>
      </c>
      <c r="N540" s="3"/>
      <c r="O540" s="3"/>
      <c r="P540" s="3"/>
      <c r="Q540" s="77">
        <f t="shared" si="23"/>
        <v>90077.839999999851</v>
      </c>
      <c r="R540" s="78">
        <f t="shared" si="24"/>
        <v>469.92277323702717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1145450.4099999999</v>
      </c>
      <c r="K541" s="210">
        <f>หนองคาย!AG76</f>
        <v>1329099.0199999998</v>
      </c>
      <c r="L541" s="211">
        <f>หนองคาย!AH76</f>
        <v>2960872.9799999995</v>
      </c>
      <c r="M541" s="211">
        <f>หนองคาย!AI76</f>
        <v>2632406.38</v>
      </c>
      <c r="N541" s="3"/>
      <c r="O541" s="3"/>
      <c r="P541" s="3"/>
      <c r="Q541" s="77">
        <f t="shared" si="23"/>
        <v>328466.59999999963</v>
      </c>
      <c r="R541" s="78">
        <f t="shared" si="24"/>
        <v>450.11750988142285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784411.15</v>
      </c>
      <c r="K542" s="210">
        <f>หนองคาย!AG77</f>
        <v>803471.59</v>
      </c>
      <c r="L542" s="211">
        <f>หนองคาย!AH77</f>
        <v>1059044.0899999999</v>
      </c>
      <c r="M542" s="211">
        <f>หนองคาย!AI77</f>
        <v>957316.75</v>
      </c>
      <c r="N542" s="3"/>
      <c r="O542" s="3"/>
      <c r="P542" s="3"/>
      <c r="Q542" s="77">
        <f t="shared" si="23"/>
        <v>101727.33999999985</v>
      </c>
      <c r="R542" s="78">
        <f t="shared" si="24"/>
        <v>400.09221382697388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1012174.17</v>
      </c>
      <c r="K543" s="210">
        <f>หนองคาย!AG78</f>
        <v>1146014.7000000002</v>
      </c>
      <c r="L543" s="211">
        <f>หนองคาย!AH78</f>
        <v>2507660.88</v>
      </c>
      <c r="M543" s="211">
        <f>หนองคาย!AI78</f>
        <v>2000447.9400000002</v>
      </c>
      <c r="N543" s="3"/>
      <c r="O543" s="3"/>
      <c r="P543" s="3"/>
      <c r="Q543" s="77">
        <f t="shared" si="23"/>
        <v>507212.93999999971</v>
      </c>
      <c r="R543" s="78">
        <f t="shared" si="24"/>
        <v>495.58515415019758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1189291.08</v>
      </c>
      <c r="K544" s="210">
        <f>หนองคาย!AG79</f>
        <v>1345410.2300000002</v>
      </c>
      <c r="L544" s="211">
        <f>หนองคาย!AH79</f>
        <v>2397320.92</v>
      </c>
      <c r="M544" s="211">
        <f>หนองคาย!AI79</f>
        <v>2119997.61</v>
      </c>
      <c r="N544" s="3"/>
      <c r="O544" s="3"/>
      <c r="P544" s="3"/>
      <c r="Q544" s="77">
        <f t="shared" si="23"/>
        <v>277323.31000000006</v>
      </c>
      <c r="R544" s="78">
        <f t="shared" si="24"/>
        <v>542.50303688617328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1977716.38</v>
      </c>
      <c r="K545" s="210">
        <f>หนองคาย!AG80</f>
        <v>2129466.94</v>
      </c>
      <c r="L545" s="211">
        <f>หนองคาย!AH80</f>
        <v>2393706.59</v>
      </c>
      <c r="M545" s="211">
        <f>หนองคาย!AI80</f>
        <v>1169503.5599999998</v>
      </c>
      <c r="N545" s="3"/>
      <c r="O545" s="3"/>
      <c r="P545" s="3"/>
      <c r="Q545" s="77">
        <f t="shared" si="23"/>
        <v>1224203.03</v>
      </c>
      <c r="R545" s="78">
        <f t="shared" si="24"/>
        <v>560.71833918950574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7495628.4199999999</v>
      </c>
      <c r="K546" s="215">
        <f>SUM(K539:K545)</f>
        <v>8306285.1300000008</v>
      </c>
      <c r="L546" s="215">
        <f>SUM(L539:L545)</f>
        <v>13790869.17</v>
      </c>
      <c r="M546" s="215">
        <f>SUM(M539:M545)</f>
        <v>11261858.110000001</v>
      </c>
      <c r="N546" s="213">
        <v>6</v>
      </c>
      <c r="O546" s="213">
        <v>6</v>
      </c>
      <c r="P546" s="213">
        <f>N546-O546</f>
        <v>0</v>
      </c>
      <c r="Q546" s="77">
        <f t="shared" si="23"/>
        <v>2529011.0599999987</v>
      </c>
      <c r="R546" s="78">
        <f>L546/H546</f>
        <v>488.44900368350216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344669.91</v>
      </c>
      <c r="K548" s="210">
        <f>หนองคาย!AG81</f>
        <v>368643.94999999995</v>
      </c>
      <c r="L548" s="211">
        <f>หนองคาย!AH81</f>
        <v>1181404.32</v>
      </c>
      <c r="M548" s="211">
        <f>หนองคาย!AI81</f>
        <v>1186289.78</v>
      </c>
      <c r="N548" s="3"/>
      <c r="O548" s="3"/>
      <c r="P548" s="3"/>
      <c r="Q548" s="77">
        <f t="shared" si="23"/>
        <v>-4885.4599999999627</v>
      </c>
      <c r="R548" s="78">
        <f t="shared" si="24"/>
        <v>1061.4594070080864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561907.59</v>
      </c>
      <c r="K549" s="210">
        <f>หนองคาย!AG82</f>
        <v>609401.52</v>
      </c>
      <c r="L549" s="211">
        <f>หนองคาย!AH82</f>
        <v>1222094.75</v>
      </c>
      <c r="M549" s="211">
        <f>หนองคาย!AI82</f>
        <v>1377722.3399999999</v>
      </c>
      <c r="N549" s="3"/>
      <c r="O549" s="3"/>
      <c r="P549" s="3"/>
      <c r="Q549" s="77">
        <f t="shared" si="23"/>
        <v>-155627.58999999985</v>
      </c>
      <c r="R549" s="78">
        <f t="shared" si="24"/>
        <v>1063.6159704090514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51708.47</v>
      </c>
      <c r="K550" s="210">
        <f>หนองคาย!AG83</f>
        <v>57518.710000000006</v>
      </c>
      <c r="L550" s="211">
        <f>หนองคาย!AH83</f>
        <v>1935836.4300000002</v>
      </c>
      <c r="M550" s="211">
        <f>หนองคาย!AI83</f>
        <v>1631921.66</v>
      </c>
      <c r="N550" s="3"/>
      <c r="O550" s="3"/>
      <c r="P550" s="3"/>
      <c r="Q550" s="77">
        <f t="shared" si="23"/>
        <v>303914.77000000025</v>
      </c>
      <c r="R550" s="78">
        <f t="shared" si="24"/>
        <v>828.34250320924264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211260.79</v>
      </c>
      <c r="K551" s="210">
        <f>หนองคาย!AG84</f>
        <v>236268.38</v>
      </c>
      <c r="L551" s="211">
        <f>หนองคาย!AH84</f>
        <v>1151516.5</v>
      </c>
      <c r="M551" s="211">
        <f>หนองคาย!AI84</f>
        <v>1207808.18</v>
      </c>
      <c r="N551" s="3"/>
      <c r="O551" s="3"/>
      <c r="P551" s="3"/>
      <c r="Q551" s="77">
        <f t="shared" si="23"/>
        <v>-56291.679999999935</v>
      </c>
      <c r="R551" s="78">
        <f t="shared" si="24"/>
        <v>466.38983394086677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141323.53</v>
      </c>
      <c r="K552" s="210">
        <f>หนองคาย!AG85</f>
        <v>180518.41</v>
      </c>
      <c r="L552" s="211">
        <f>หนองคาย!AH85</f>
        <v>1467855.74</v>
      </c>
      <c r="M552" s="211">
        <f>หนองคาย!AI85</f>
        <v>1991133.81</v>
      </c>
      <c r="N552" s="3"/>
      <c r="O552" s="3"/>
      <c r="P552" s="3"/>
      <c r="Q552" s="77">
        <f t="shared" si="23"/>
        <v>-523278.07000000007</v>
      </c>
      <c r="R552" s="78">
        <f t="shared" si="24"/>
        <v>418.19251851851851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1310870.29</v>
      </c>
      <c r="K553" s="215">
        <f>SUM(K547:K552)</f>
        <v>1452350.97</v>
      </c>
      <c r="L553" s="215">
        <f>SUM(L547:L552)</f>
        <v>6958707.7400000002</v>
      </c>
      <c r="M553" s="215">
        <f>SUM(M547:M552)</f>
        <v>7394875.7699999996</v>
      </c>
      <c r="N553" s="213">
        <v>5</v>
      </c>
      <c r="O553" s="213">
        <v>5</v>
      </c>
      <c r="P553" s="213"/>
      <c r="Q553" s="77">
        <f t="shared" si="23"/>
        <v>-436168.02999999933</v>
      </c>
      <c r="R553" s="78">
        <f t="shared" si="24"/>
        <v>657.84720552089243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60780077.289999999</v>
      </c>
      <c r="K554" s="248">
        <f t="shared" si="25"/>
        <v>69507368.269999996</v>
      </c>
      <c r="L554" s="247">
        <f t="shared" si="25"/>
        <v>156721064.52000001</v>
      </c>
      <c r="M554" s="247">
        <f t="shared" si="25"/>
        <v>147919599.10000002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8801465.4199999869</v>
      </c>
      <c r="R554" s="78">
        <f t="shared" si="24"/>
        <v>512.50871350460443</v>
      </c>
    </row>
    <row r="555" spans="1:18" ht="25.2" customHeight="1" thickBot="1" x14ac:dyDescent="0.75">
      <c r="A555" s="249"/>
      <c r="B555" s="250"/>
      <c r="C555" s="250"/>
      <c r="D555" s="250"/>
      <c r="E555" s="340" t="s">
        <v>401</v>
      </c>
      <c r="F555" s="341"/>
      <c r="G555" s="342"/>
      <c r="H555" s="251"/>
      <c r="I555" s="249"/>
      <c r="J555" s="265">
        <f>J554/O554</f>
        <v>821352.39581081085</v>
      </c>
      <c r="K555" s="266">
        <f>K554/O554</f>
        <v>939288.76040540531</v>
      </c>
      <c r="L555" s="265">
        <f>L554/O554</f>
        <v>2117852.2232432435</v>
      </c>
      <c r="M555" s="265">
        <f>M554/O554</f>
        <v>1998913.5013513516</v>
      </c>
      <c r="N555" s="250"/>
      <c r="O555" s="250"/>
      <c r="P555" s="250"/>
      <c r="Q555" s="77">
        <f t="shared" si="23"/>
        <v>118938.72189189191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159198.32</v>
      </c>
      <c r="K557" s="210">
        <f>สกลนคร!AD4</f>
        <v>253674.11</v>
      </c>
      <c r="L557" s="211">
        <f>สกลนคร!AE4</f>
        <v>1104739.73</v>
      </c>
      <c r="M557" s="211">
        <f>สกลนคร!AF4</f>
        <v>1222020.28</v>
      </c>
      <c r="N557" s="3"/>
      <c r="O557" s="3"/>
      <c r="P557" s="3"/>
      <c r="Q557" s="77">
        <f t="shared" ref="Q557:Q568" si="26">L557-M557</f>
        <v>-117280.55000000005</v>
      </c>
      <c r="R557" s="78">
        <f t="shared" ref="R557:R568" si="27">L557/H557</f>
        <v>365.92902616760517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53877.57</v>
      </c>
      <c r="K558" s="210">
        <f>สกลนคร!AD5</f>
        <v>110725.33</v>
      </c>
      <c r="L558" s="211">
        <f>สกลนคร!AE5</f>
        <v>958136.75</v>
      </c>
      <c r="M558" s="211">
        <f>สกลนคร!AF5</f>
        <v>1193903.2699999998</v>
      </c>
      <c r="N558" s="3"/>
      <c r="O558" s="3"/>
      <c r="P558" s="3"/>
      <c r="Q558" s="77">
        <f t="shared" si="26"/>
        <v>-235766.51999999979</v>
      </c>
      <c r="R558" s="78">
        <f t="shared" si="27"/>
        <v>214.73257507844016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213075.89</v>
      </c>
      <c r="K559" s="215">
        <f>SUM(K556:K558)</f>
        <v>364399.44</v>
      </c>
      <c r="L559" s="215">
        <f>SUM(L556:L558)</f>
        <v>2062876.48</v>
      </c>
      <c r="M559" s="215">
        <f>SUM(M556:M558)</f>
        <v>2415923.5499999998</v>
      </c>
      <c r="N559" s="213">
        <v>2</v>
      </c>
      <c r="O559" s="213">
        <v>2</v>
      </c>
      <c r="P559" s="213">
        <f>N559-O559</f>
        <v>0</v>
      </c>
      <c r="Q559" s="77">
        <f t="shared" si="26"/>
        <v>-353047.06999999983</v>
      </c>
      <c r="R559" s="78">
        <f>L559/H559</f>
        <v>275.74876086084748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854639.12</v>
      </c>
      <c r="K561" s="218">
        <f>สกลนคร!AD6</f>
        <v>980094.59</v>
      </c>
      <c r="L561" s="211">
        <f>สกลนคร!AE6</f>
        <v>2428244.4500000002</v>
      </c>
      <c r="M561" s="211">
        <f>สกลนคร!AF6</f>
        <v>2701849.4299999997</v>
      </c>
      <c r="N561" s="40"/>
      <c r="O561" s="40"/>
      <c r="P561" s="40"/>
      <c r="Q561" s="77">
        <f t="shared" si="26"/>
        <v>-273604.97999999952</v>
      </c>
      <c r="R561" s="78">
        <f t="shared" si="27"/>
        <v>399.0541413311422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1088447.98</v>
      </c>
      <c r="K562" s="218">
        <f>สกลนคร!AD7</f>
        <v>1355397.79</v>
      </c>
      <c r="L562" s="211">
        <f>สกลนคร!AE7</f>
        <v>1984145.76</v>
      </c>
      <c r="M562" s="211">
        <f>สกลนคร!AF7</f>
        <v>1833371.34</v>
      </c>
      <c r="N562" s="40"/>
      <c r="O562" s="40"/>
      <c r="P562" s="40"/>
      <c r="Q562" s="77">
        <f t="shared" si="26"/>
        <v>150774.41999999993</v>
      </c>
      <c r="R562" s="78">
        <f t="shared" si="27"/>
        <v>404.18532491342432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1183554.25</v>
      </c>
      <c r="K563" s="218">
        <f>สกลนคร!AD8</f>
        <v>1249777.9099999999</v>
      </c>
      <c r="L563" s="211">
        <f>สกลนคร!AE8</f>
        <v>2018550.8399999999</v>
      </c>
      <c r="M563" s="211">
        <f>สกลนคร!AF8</f>
        <v>2111144.0100000002</v>
      </c>
      <c r="N563" s="40"/>
      <c r="O563" s="40"/>
      <c r="P563" s="40"/>
      <c r="Q563" s="77">
        <f t="shared" si="26"/>
        <v>-92593.170000000391</v>
      </c>
      <c r="R563" s="78">
        <f t="shared" si="27"/>
        <v>520.78195046439623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544960.56999999995</v>
      </c>
      <c r="K564" s="218">
        <f>สกลนคร!AD9</f>
        <v>690135.66999999993</v>
      </c>
      <c r="L564" s="211">
        <f>สกลนคร!AE9</f>
        <v>2360880.98</v>
      </c>
      <c r="M564" s="211">
        <f>สกลนคร!AF9</f>
        <v>2281516.4699999997</v>
      </c>
      <c r="N564" s="40"/>
      <c r="O564" s="40"/>
      <c r="P564" s="40"/>
      <c r="Q564" s="77">
        <f t="shared" si="26"/>
        <v>79364.510000000242</v>
      </c>
      <c r="R564" s="78">
        <f t="shared" si="27"/>
        <v>561.31264384213034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1006575.83</v>
      </c>
      <c r="K565" s="218">
        <f>สกลนคร!AD10</f>
        <v>1089975.68</v>
      </c>
      <c r="L565" s="211">
        <f>สกลนคร!AE10</f>
        <v>1985005.37</v>
      </c>
      <c r="M565" s="211">
        <f>สกลนคร!AF10</f>
        <v>1714015.4</v>
      </c>
      <c r="N565" s="40"/>
      <c r="O565" s="40"/>
      <c r="P565" s="40"/>
      <c r="Q565" s="77">
        <f t="shared" si="26"/>
        <v>270989.9700000002</v>
      </c>
      <c r="R565" s="78">
        <f t="shared" si="27"/>
        <v>958.47676001931438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4678177.75</v>
      </c>
      <c r="K566" s="215">
        <f>SUM(K560:K565)</f>
        <v>5365381.6399999997</v>
      </c>
      <c r="L566" s="215">
        <f>SUM(L560:L565)</f>
        <v>10776827.399999999</v>
      </c>
      <c r="M566" s="215">
        <f>SUM(M560:M565)</f>
        <v>10641896.65</v>
      </c>
      <c r="N566" s="213">
        <v>5</v>
      </c>
      <c r="O566" s="213">
        <v>5</v>
      </c>
      <c r="P566" s="213">
        <f>N566-O566</f>
        <v>0</v>
      </c>
      <c r="Q566" s="77">
        <f t="shared" si="26"/>
        <v>134930.74999999814</v>
      </c>
      <c r="R566" s="78">
        <f>L566/H566</f>
        <v>509.61495247552836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477895.37</v>
      </c>
      <c r="K568" s="210">
        <f>สกลนคร!AD11</f>
        <v>513019.35</v>
      </c>
      <c r="L568" s="211">
        <f>สกลนคร!AE11</f>
        <v>2774549.25</v>
      </c>
      <c r="M568" s="211">
        <f>สกลนคร!AF11</f>
        <v>2416623.2200000002</v>
      </c>
      <c r="N568" s="3"/>
      <c r="O568" s="3"/>
      <c r="P568" s="3"/>
      <c r="Q568" s="77">
        <f t="shared" si="26"/>
        <v>357926.0299999998</v>
      </c>
      <c r="R568" s="78">
        <f t="shared" si="27"/>
        <v>802.3566367842684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408288.2</v>
      </c>
      <c r="K569" s="210">
        <f>สกลนคร!AD12</f>
        <v>470126.60000000003</v>
      </c>
      <c r="L569" s="211">
        <f>สกลนคร!AE12</f>
        <v>2607575.83</v>
      </c>
      <c r="M569" s="211">
        <f>สกลนคร!AF12</f>
        <v>2404907.1999999997</v>
      </c>
      <c r="N569" s="3"/>
      <c r="O569" s="3"/>
      <c r="P569" s="3"/>
      <c r="Q569" s="77">
        <f t="shared" ref="Q569:Q580" si="28">L569-M569</f>
        <v>202668.63000000035</v>
      </c>
      <c r="R569" s="78">
        <f t="shared" ref="R569:R580" si="29">L569/H569</f>
        <v>607.96825134063886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226237.61</v>
      </c>
      <c r="K570" s="210">
        <f>สกลนคร!AD13</f>
        <v>301046.90999999997</v>
      </c>
      <c r="L570" s="211">
        <f>สกลนคร!AE13</f>
        <v>1713822.1300000001</v>
      </c>
      <c r="M570" s="211">
        <f>สกลนคร!AF13</f>
        <v>1680037.6099999999</v>
      </c>
      <c r="N570" s="3"/>
      <c r="O570" s="3"/>
      <c r="P570" s="3"/>
      <c r="Q570" s="77">
        <f t="shared" si="28"/>
        <v>33784.520000000251</v>
      </c>
      <c r="R570" s="78">
        <f t="shared" si="29"/>
        <v>467.87390936390938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388950.98</v>
      </c>
      <c r="K571" s="210">
        <f>สกลนคร!AD14</f>
        <v>452585.23</v>
      </c>
      <c r="L571" s="211">
        <f>สกลนคร!AE14</f>
        <v>2364669.58</v>
      </c>
      <c r="M571" s="211">
        <f>สกลนคร!AF14</f>
        <v>2305935.98</v>
      </c>
      <c r="N571" s="3"/>
      <c r="O571" s="3"/>
      <c r="P571" s="3"/>
      <c r="Q571" s="77">
        <f t="shared" si="28"/>
        <v>58733.600000000093</v>
      </c>
      <c r="R571" s="78">
        <f t="shared" si="29"/>
        <v>351.7806575423981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320937.24</v>
      </c>
      <c r="K572" s="210">
        <f>สกลนคร!AD15</f>
        <v>376166.97</v>
      </c>
      <c r="L572" s="211">
        <f>สกลนคร!AE15</f>
        <v>1425008.78</v>
      </c>
      <c r="M572" s="211">
        <f>สกลนคร!AF15</f>
        <v>1424439.61</v>
      </c>
      <c r="N572" s="3"/>
      <c r="O572" s="3"/>
      <c r="P572" s="3"/>
      <c r="Q572" s="77">
        <f t="shared" si="28"/>
        <v>569.16999999992549</v>
      </c>
      <c r="R572" s="78">
        <f t="shared" si="29"/>
        <v>458.20218006430866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635842.06999999995</v>
      </c>
      <c r="K573" s="210">
        <f>สกลนคร!AD16</f>
        <v>696007.62999999989</v>
      </c>
      <c r="L573" s="211">
        <f>สกลนคร!AE16</f>
        <v>2314351.2000000002</v>
      </c>
      <c r="M573" s="211">
        <f>สกลนคร!AF16</f>
        <v>2122788.06</v>
      </c>
      <c r="N573" s="3"/>
      <c r="O573" s="3"/>
      <c r="P573" s="3"/>
      <c r="Q573" s="77">
        <f t="shared" si="28"/>
        <v>191563.14000000013</v>
      </c>
      <c r="R573" s="78">
        <f t="shared" si="29"/>
        <v>512.59162790697678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617801.5</v>
      </c>
      <c r="K574" s="210">
        <f>สกลนคร!AD17</f>
        <v>661001.27</v>
      </c>
      <c r="L574" s="211">
        <f>สกลนคร!AE17</f>
        <v>1620419.37</v>
      </c>
      <c r="M574" s="211">
        <f>สกลนคร!AF17</f>
        <v>1450101.16</v>
      </c>
      <c r="N574" s="3"/>
      <c r="O574" s="3"/>
      <c r="P574" s="3"/>
      <c r="Q574" s="77">
        <f t="shared" si="28"/>
        <v>170318.2100000002</v>
      </c>
      <c r="R574" s="78">
        <f t="shared" si="29"/>
        <v>569.16732349841948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476524.75</v>
      </c>
      <c r="K575" s="210">
        <f>สกลนคร!AD18</f>
        <v>520719.85</v>
      </c>
      <c r="L575" s="211">
        <f>สกลนคร!AE18</f>
        <v>1518337.4300000002</v>
      </c>
      <c r="M575" s="211">
        <f>สกลนคร!AF18</f>
        <v>1500124.6300000001</v>
      </c>
      <c r="N575" s="3"/>
      <c r="O575" s="3"/>
      <c r="P575" s="3"/>
      <c r="Q575" s="77">
        <f t="shared" si="28"/>
        <v>18212.800000000047</v>
      </c>
      <c r="R575" s="78">
        <f t="shared" si="29"/>
        <v>485.4019916879796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3552477.72</v>
      </c>
      <c r="K576" s="215">
        <f>SUM(K567:K575)</f>
        <v>3990673.8099999996</v>
      </c>
      <c r="L576" s="215">
        <f>SUM(L567:L575)</f>
        <v>16338733.57</v>
      </c>
      <c r="M576" s="215">
        <f>SUM(M567:M575)</f>
        <v>15304957.470000001</v>
      </c>
      <c r="N576" s="213">
        <v>8</v>
      </c>
      <c r="O576" s="213">
        <v>8</v>
      </c>
      <c r="P576" s="213">
        <f>N576-O576</f>
        <v>0</v>
      </c>
      <c r="Q576" s="77">
        <f t="shared" si="28"/>
        <v>1033776.0999999996</v>
      </c>
      <c r="R576" s="78">
        <f>L576/H576</f>
        <v>514.89769223496785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1218731.1200000001</v>
      </c>
      <c r="K578" s="210">
        <f>สกลนคร!AD19</f>
        <v>1352841.7900000003</v>
      </c>
      <c r="L578" s="211">
        <f>สกลนคร!AE19</f>
        <v>3283175.38</v>
      </c>
      <c r="M578" s="211">
        <f>สกลนคร!AF19</f>
        <v>3395547.6100000003</v>
      </c>
      <c r="N578" s="3"/>
      <c r="O578" s="3"/>
      <c r="P578" s="3"/>
      <c r="Q578" s="77">
        <f t="shared" si="28"/>
        <v>-112372.23000000045</v>
      </c>
      <c r="R578" s="78">
        <f t="shared" si="29"/>
        <v>506.74106806605954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755795.19</v>
      </c>
      <c r="K579" s="210">
        <f>สกลนคร!AD20</f>
        <v>814735.67</v>
      </c>
      <c r="L579" s="211">
        <f>สกลนคร!AE20</f>
        <v>2747250.25</v>
      </c>
      <c r="M579" s="211">
        <f>สกลนคร!AF20</f>
        <v>2757891.99</v>
      </c>
      <c r="N579" s="3"/>
      <c r="O579" s="3"/>
      <c r="P579" s="3"/>
      <c r="Q579" s="77">
        <f t="shared" si="28"/>
        <v>-10641.740000000224</v>
      </c>
      <c r="R579" s="78">
        <f t="shared" si="29"/>
        <v>656.1381060425125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556816.05000000005</v>
      </c>
      <c r="K580" s="210">
        <f>สกลนคร!AD21</f>
        <v>990997.76</v>
      </c>
      <c r="L580" s="211">
        <f>สกลนคร!AE21</f>
        <v>3140160.59</v>
      </c>
      <c r="M580" s="211">
        <f>สกลนคร!AF21</f>
        <v>2567212.88</v>
      </c>
      <c r="N580" s="3"/>
      <c r="O580" s="3"/>
      <c r="P580" s="3"/>
      <c r="Q580" s="77">
        <f t="shared" si="28"/>
        <v>572947.71</v>
      </c>
      <c r="R580" s="78">
        <f t="shared" si="29"/>
        <v>629.16461430575032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1111976</v>
      </c>
      <c r="K581" s="210">
        <f>สกลนคร!AD22</f>
        <v>806708.82999999984</v>
      </c>
      <c r="L581" s="211">
        <f>สกลนคร!AE22</f>
        <v>1664646.12</v>
      </c>
      <c r="M581" s="211">
        <f>สกลนคร!AF22</f>
        <v>1696871.6800000002</v>
      </c>
      <c r="N581" s="3"/>
      <c r="O581" s="3"/>
      <c r="P581" s="3"/>
      <c r="Q581" s="77">
        <f t="shared" ref="Q581:Q594" si="30">L581-M581</f>
        <v>-32225.560000000056</v>
      </c>
      <c r="R581" s="78">
        <f t="shared" ref="R581:R594" si="31">L581/H581</f>
        <v>502.45883489284637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3643318.3600000003</v>
      </c>
      <c r="K582" s="215">
        <f>SUM(K577:K581)</f>
        <v>3965284.0500000007</v>
      </c>
      <c r="L582" s="215">
        <f>SUM(L577:L581)</f>
        <v>10835232.34</v>
      </c>
      <c r="M582" s="215">
        <f>SUM(M577:M581)</f>
        <v>10417524.16</v>
      </c>
      <c r="N582" s="213">
        <v>4</v>
      </c>
      <c r="O582" s="213">
        <v>4</v>
      </c>
      <c r="P582" s="213">
        <f>N582-O582</f>
        <v>0</v>
      </c>
      <c r="Q582" s="77">
        <f t="shared" si="30"/>
        <v>417708.1799999997</v>
      </c>
      <c r="R582" s="78">
        <f>L582/H582</f>
        <v>571.17724512387986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12087049.719999999</v>
      </c>
      <c r="K583" s="222">
        <f t="shared" si="32"/>
        <v>13685738.940000001</v>
      </c>
      <c r="L583" s="221">
        <f t="shared" si="32"/>
        <v>40013669.789999999</v>
      </c>
      <c r="M583" s="221">
        <f t="shared" si="32"/>
        <v>38780301.829999998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1233367.9600000009</v>
      </c>
      <c r="R583" s="78">
        <f t="shared" si="31"/>
        <v>504.39518202445481</v>
      </c>
    </row>
    <row r="584" spans="1:18" ht="25.8" customHeight="1" thickTop="1" thickBot="1" x14ac:dyDescent="0.75">
      <c r="A584" s="223"/>
      <c r="B584" s="224"/>
      <c r="C584" s="224"/>
      <c r="D584" s="224"/>
      <c r="E584" s="325" t="s">
        <v>420</v>
      </c>
      <c r="F584" s="326"/>
      <c r="G584" s="327"/>
      <c r="H584" s="225"/>
      <c r="I584" s="223"/>
      <c r="J584" s="263">
        <f>J583/O583</f>
        <v>636160.51157894731</v>
      </c>
      <c r="K584" s="264">
        <f>K583/O583</f>
        <v>720302.04947368428</v>
      </c>
      <c r="L584" s="263">
        <f>L583/O583</f>
        <v>2105982.6205263156</v>
      </c>
      <c r="M584" s="263">
        <f>M583/O583</f>
        <v>2041068.517368421</v>
      </c>
      <c r="N584" s="224"/>
      <c r="O584" s="224"/>
      <c r="P584" s="224"/>
      <c r="Q584" s="77">
        <f t="shared" si="30"/>
        <v>64914.103157894686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260331.87</v>
      </c>
      <c r="K586" s="210">
        <f>นครพนม!AP4</f>
        <v>309040.56</v>
      </c>
      <c r="L586" s="211">
        <f>นครพนม!AQ4</f>
        <v>1017185.71</v>
      </c>
      <c r="M586" s="211">
        <f>นครพนม!AR4</f>
        <v>1248917.6500000001</v>
      </c>
      <c r="N586" s="3"/>
      <c r="O586" s="3"/>
      <c r="P586" s="3"/>
      <c r="Q586" s="77">
        <f t="shared" si="30"/>
        <v>-231731.94000000018</v>
      </c>
      <c r="R586" s="78">
        <f t="shared" si="31"/>
        <v>277.1623188010899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216314.84</v>
      </c>
      <c r="K587" s="210">
        <f>นครพนม!AP5</f>
        <v>366967.36000000004</v>
      </c>
      <c r="L587" s="211">
        <f>นครพนม!AQ5</f>
        <v>888635.33</v>
      </c>
      <c r="M587" s="211">
        <f>นครพนม!AR5</f>
        <v>1399806.34</v>
      </c>
      <c r="N587" s="3"/>
      <c r="O587" s="3"/>
      <c r="P587" s="3"/>
      <c r="Q587" s="77">
        <f t="shared" si="30"/>
        <v>-511171.01000000013</v>
      </c>
      <c r="R587" s="78">
        <f t="shared" si="31"/>
        <v>169.3606498951782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178463.05</v>
      </c>
      <c r="K588" s="210">
        <f>นครพนม!AP6</f>
        <v>282498.75</v>
      </c>
      <c r="L588" s="211">
        <f>นครพนม!AQ6</f>
        <v>990883.9</v>
      </c>
      <c r="M588" s="211">
        <f>นครพนม!AR6</f>
        <v>1278158.3600000001</v>
      </c>
      <c r="N588" s="3"/>
      <c r="O588" s="3"/>
      <c r="P588" s="3"/>
      <c r="Q588" s="77">
        <f t="shared" si="30"/>
        <v>-287274.46000000008</v>
      </c>
      <c r="R588" s="78">
        <f t="shared" si="31"/>
        <v>204.6012595498658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729144.44</v>
      </c>
      <c r="K589" s="210">
        <f>นครพนม!AP7</f>
        <v>750218.98999999987</v>
      </c>
      <c r="L589" s="211">
        <f>นครพนม!AQ7</f>
        <v>1010987.8300000001</v>
      </c>
      <c r="M589" s="211">
        <f>นครพนม!AR7</f>
        <v>1052795.19</v>
      </c>
      <c r="N589" s="3"/>
      <c r="O589" s="3"/>
      <c r="P589" s="3"/>
      <c r="Q589" s="77">
        <f t="shared" si="30"/>
        <v>-41807.35999999987</v>
      </c>
      <c r="R589" s="78">
        <f t="shared" si="31"/>
        <v>233.80847132284924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255480.31</v>
      </c>
      <c r="K590" s="210">
        <f>นครพนม!AP8</f>
        <v>316574.90000000002</v>
      </c>
      <c r="L590" s="211">
        <f>นครพนม!AQ8</f>
        <v>1151082.42</v>
      </c>
      <c r="M590" s="211">
        <f>นครพนม!AR8</f>
        <v>1265435.96</v>
      </c>
      <c r="N590" s="3"/>
      <c r="O590" s="3"/>
      <c r="P590" s="3"/>
      <c r="Q590" s="77">
        <f t="shared" si="30"/>
        <v>-114353.54000000004</v>
      </c>
      <c r="R590" s="78">
        <f t="shared" si="31"/>
        <v>281.09460805860806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635045.18999999994</v>
      </c>
      <c r="K591" s="210">
        <f>นครพนม!AP9</f>
        <v>991550.69</v>
      </c>
      <c r="L591" s="211">
        <f>นครพนม!AQ9</f>
        <v>754038.1100000001</v>
      </c>
      <c r="M591" s="211">
        <f>นครพนม!AR9</f>
        <v>788022.98</v>
      </c>
      <c r="N591" s="3"/>
      <c r="O591" s="3"/>
      <c r="P591" s="3"/>
      <c r="Q591" s="77">
        <f t="shared" si="30"/>
        <v>-33984.869999999879</v>
      </c>
      <c r="R591" s="78">
        <f t="shared" si="31"/>
        <v>189.83839627391745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730561.44</v>
      </c>
      <c r="K592" s="210">
        <f>นครพนม!AP10</f>
        <v>759558.03999999992</v>
      </c>
      <c r="L592" s="211">
        <f>นครพนม!AQ10</f>
        <v>871695.7699999999</v>
      </c>
      <c r="M592" s="211">
        <f>นครพนม!AR10</f>
        <v>820590.44</v>
      </c>
      <c r="N592" s="3"/>
      <c r="O592" s="3"/>
      <c r="P592" s="3"/>
      <c r="Q592" s="77">
        <f t="shared" si="30"/>
        <v>51105.329999999958</v>
      </c>
      <c r="R592" s="78">
        <f t="shared" si="31"/>
        <v>345.36282488114102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510210.79</v>
      </c>
      <c r="K593" s="210">
        <f>นครพนม!AP11</f>
        <v>667547.81000000006</v>
      </c>
      <c r="L593" s="211">
        <f>นครพนม!AQ11</f>
        <v>681200.41999999993</v>
      </c>
      <c r="M593" s="211">
        <f>นครพนม!AR11</f>
        <v>780013.4</v>
      </c>
      <c r="N593" s="3"/>
      <c r="O593" s="3"/>
      <c r="P593" s="3"/>
      <c r="Q593" s="77">
        <f t="shared" si="30"/>
        <v>-98812.980000000098</v>
      </c>
      <c r="R593" s="78">
        <f t="shared" si="31"/>
        <v>256.37953330824234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522175.03</v>
      </c>
      <c r="K594" s="210">
        <f>นครพนม!AP12</f>
        <v>636169.18000000005</v>
      </c>
      <c r="L594" s="211">
        <f>นครพนม!AQ12</f>
        <v>1043695.2200000001</v>
      </c>
      <c r="M594" s="211">
        <f>นครพนม!AR12</f>
        <v>1054484.3599999999</v>
      </c>
      <c r="N594" s="3"/>
      <c r="O594" s="3"/>
      <c r="P594" s="3"/>
      <c r="Q594" s="77">
        <f t="shared" si="30"/>
        <v>-10789.139999999781</v>
      </c>
      <c r="R594" s="78">
        <f t="shared" si="31"/>
        <v>445.64270708795902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35339.300000000003</v>
      </c>
      <c r="K595" s="210">
        <f>นครพนม!AP13</f>
        <v>258777.86</v>
      </c>
      <c r="L595" s="211">
        <f>นครพนม!AQ13</f>
        <v>1339073.3599999999</v>
      </c>
      <c r="M595" s="211">
        <f>นครพนม!AR13</f>
        <v>1771689.26</v>
      </c>
      <c r="N595" s="3"/>
      <c r="O595" s="3"/>
      <c r="P595" s="3"/>
      <c r="Q595" s="77">
        <f t="shared" ref="Q595:Q652" si="33">L595-M595</f>
        <v>-432615.90000000014</v>
      </c>
      <c r="R595" s="78">
        <f t="shared" ref="R595:R652" si="34">L595/H595</f>
        <v>482.37512968299706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474684.99</v>
      </c>
      <c r="K596" s="210">
        <f>นครพนม!AP14</f>
        <v>537057.57999999996</v>
      </c>
      <c r="L596" s="211">
        <f>นครพนม!AQ14</f>
        <v>1454445.69</v>
      </c>
      <c r="M596" s="211">
        <f>นครพนม!AR14</f>
        <v>1391716.37</v>
      </c>
      <c r="N596" s="3"/>
      <c r="O596" s="3"/>
      <c r="P596" s="3"/>
      <c r="Q596" s="77">
        <f t="shared" si="33"/>
        <v>62729.319999999832</v>
      </c>
      <c r="R596" s="78">
        <f t="shared" si="34"/>
        <v>433.90384546539377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440572.12</v>
      </c>
      <c r="K597" s="210">
        <f>นครพนม!AP15</f>
        <v>611171.81999999995</v>
      </c>
      <c r="L597" s="211">
        <f>นครพนม!AQ15</f>
        <v>1481151.74</v>
      </c>
      <c r="M597" s="211">
        <f>นครพนม!AR15</f>
        <v>1756516.73</v>
      </c>
      <c r="N597" s="3"/>
      <c r="O597" s="3"/>
      <c r="P597" s="3"/>
      <c r="Q597" s="77">
        <f t="shared" si="33"/>
        <v>-275364.99</v>
      </c>
      <c r="R597" s="78">
        <f t="shared" si="34"/>
        <v>557.45266842303351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388542.37</v>
      </c>
      <c r="K598" s="210">
        <f>นครพนม!AP16</f>
        <v>445890.44</v>
      </c>
      <c r="L598" s="211">
        <f>นครพนม!AQ16</f>
        <v>1225391.92</v>
      </c>
      <c r="M598" s="211">
        <f>นครพนม!AR16</f>
        <v>1237634.1599999999</v>
      </c>
      <c r="N598" s="3"/>
      <c r="O598" s="3"/>
      <c r="P598" s="3"/>
      <c r="Q598" s="77">
        <f t="shared" si="33"/>
        <v>-12242.239999999991</v>
      </c>
      <c r="R598" s="78">
        <f t="shared" si="34"/>
        <v>809.37379128137377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36986.550000000003</v>
      </c>
      <c r="K599" s="210">
        <f>นครพนม!AP17</f>
        <v>233960.76999999996</v>
      </c>
      <c r="L599" s="211">
        <f>นครพนม!AQ17</f>
        <v>947402.64</v>
      </c>
      <c r="M599" s="211">
        <f>นครพนม!AR17</f>
        <v>1296959.68</v>
      </c>
      <c r="N599" s="3"/>
      <c r="O599" s="3"/>
      <c r="P599" s="3"/>
      <c r="Q599" s="77">
        <f t="shared" si="33"/>
        <v>-349557.03999999992</v>
      </c>
      <c r="R599" s="78">
        <f t="shared" si="34"/>
        <v>459.23540475036356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65620.37</v>
      </c>
      <c r="K600" s="210">
        <f>นครพนม!AP18</f>
        <v>91865.109999999986</v>
      </c>
      <c r="L600" s="211">
        <f>นครพนม!AQ18</f>
        <v>921082.23</v>
      </c>
      <c r="M600" s="211">
        <f>นครพนม!AR18</f>
        <v>1789846.15</v>
      </c>
      <c r="N600" s="3"/>
      <c r="O600" s="3"/>
      <c r="P600" s="3"/>
      <c r="Q600" s="77">
        <f t="shared" si="33"/>
        <v>-868763.91999999993</v>
      </c>
      <c r="R600" s="78">
        <f t="shared" si="34"/>
        <v>240.99482731554158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20848.04</v>
      </c>
      <c r="K601" s="210">
        <f>นครพนม!AP19</f>
        <v>121406.59</v>
      </c>
      <c r="L601" s="211">
        <f>นครพนม!AQ19</f>
        <v>415302.44</v>
      </c>
      <c r="M601" s="211">
        <f>นครพนม!AR19</f>
        <v>1351280.04</v>
      </c>
      <c r="N601" s="3"/>
      <c r="O601" s="3"/>
      <c r="P601" s="3"/>
      <c r="Q601" s="77">
        <f t="shared" si="33"/>
        <v>-935977.60000000009</v>
      </c>
      <c r="R601" s="78">
        <f t="shared" si="34"/>
        <v>146.18178106300599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169808.65</v>
      </c>
      <c r="K602" s="210">
        <f>นครพนม!AP20</f>
        <v>216302.55</v>
      </c>
      <c r="L602" s="211">
        <f>นครพนม!AQ20</f>
        <v>565244.68000000005</v>
      </c>
      <c r="M602" s="211">
        <f>นครพนม!AR20</f>
        <v>1186691.3399999999</v>
      </c>
      <c r="N602" s="3"/>
      <c r="O602" s="3"/>
      <c r="P602" s="3"/>
      <c r="Q602" s="77">
        <f t="shared" si="33"/>
        <v>-621446.6599999998</v>
      </c>
      <c r="R602" s="78">
        <f t="shared" si="34"/>
        <v>155.88656370656372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115078.84</v>
      </c>
      <c r="K603" s="210">
        <f>นครพนม!AP21</f>
        <v>282387.44</v>
      </c>
      <c r="L603" s="211">
        <f>นครพนม!AQ21</f>
        <v>863334.96</v>
      </c>
      <c r="M603" s="211">
        <f>นครพนม!AR21</f>
        <v>1032857.48</v>
      </c>
      <c r="N603" s="3"/>
      <c r="O603" s="3"/>
      <c r="P603" s="3"/>
      <c r="Q603" s="77">
        <f t="shared" si="33"/>
        <v>-169522.52000000002</v>
      </c>
      <c r="R603" s="78">
        <f t="shared" si="34"/>
        <v>403.99389798783341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305144.77</v>
      </c>
      <c r="K604" s="210">
        <f>นครพนม!AP22</f>
        <v>448588.85000000003</v>
      </c>
      <c r="L604" s="211">
        <f>นครพนม!AQ22</f>
        <v>546690.87</v>
      </c>
      <c r="M604" s="211">
        <f>นครพนม!AR22</f>
        <v>863263.49</v>
      </c>
      <c r="N604" s="3"/>
      <c r="O604" s="3"/>
      <c r="P604" s="3"/>
      <c r="Q604" s="77">
        <f t="shared" si="33"/>
        <v>-316572.62</v>
      </c>
      <c r="R604" s="78">
        <f t="shared" si="34"/>
        <v>210.10410069177556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752563.95</v>
      </c>
      <c r="K605" s="210">
        <f>นครพนม!AP23</f>
        <v>930950.16999999993</v>
      </c>
      <c r="L605" s="211">
        <f>นครพนม!AQ23</f>
        <v>1574933.4100000001</v>
      </c>
      <c r="M605" s="211">
        <f>นครพนม!AR23</f>
        <v>1851423.46</v>
      </c>
      <c r="N605" s="3"/>
      <c r="O605" s="3"/>
      <c r="P605" s="3"/>
      <c r="Q605" s="77">
        <f t="shared" si="33"/>
        <v>-276490.04999999981</v>
      </c>
      <c r="R605" s="78">
        <f t="shared" si="34"/>
        <v>252.19109847878306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583139.07999999996</v>
      </c>
      <c r="K606" s="210">
        <f>นครพนม!AP24</f>
        <v>708612.40999999992</v>
      </c>
      <c r="L606" s="211">
        <f>นครพนม!AQ24</f>
        <v>953590.72</v>
      </c>
      <c r="M606" s="211">
        <f>นครพนม!AR24</f>
        <v>714857.61</v>
      </c>
      <c r="N606" s="3"/>
      <c r="O606" s="3"/>
      <c r="P606" s="3"/>
      <c r="Q606" s="77">
        <f t="shared" si="33"/>
        <v>238733.11</v>
      </c>
      <c r="R606" s="78">
        <f t="shared" si="34"/>
        <v>185.48739933865005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618910.37</v>
      </c>
      <c r="K607" s="210">
        <f>นครพนม!AP25</f>
        <v>618042.5</v>
      </c>
      <c r="L607" s="211">
        <f>นครพนม!AQ25</f>
        <v>409712.92</v>
      </c>
      <c r="M607" s="211">
        <f>นครพนม!AR25</f>
        <v>909766.16</v>
      </c>
      <c r="N607" s="3"/>
      <c r="O607" s="3"/>
      <c r="P607" s="3"/>
      <c r="Q607" s="77">
        <f t="shared" si="33"/>
        <v>-500053.24000000005</v>
      </c>
      <c r="R607" s="78">
        <f t="shared" si="34"/>
        <v>139.40555290915276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162680.95999999999</v>
      </c>
      <c r="K608" s="210">
        <f>นครพนม!AP26</f>
        <v>291596.78999999998</v>
      </c>
      <c r="L608" s="211">
        <f>นครพนม!AQ26</f>
        <v>452957.87</v>
      </c>
      <c r="M608" s="211">
        <f>นครพนม!AR26</f>
        <v>833966.71</v>
      </c>
      <c r="N608" s="3"/>
      <c r="O608" s="3"/>
      <c r="P608" s="3"/>
      <c r="Q608" s="77">
        <f t="shared" si="33"/>
        <v>-381008.83999999997</v>
      </c>
      <c r="R608" s="78">
        <f t="shared" si="34"/>
        <v>154.43500511421752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8207647.3200000012</v>
      </c>
      <c r="K609" s="231">
        <f>SUM(K585:K608)</f>
        <v>10876737.16</v>
      </c>
      <c r="L609" s="215">
        <f>SUM(L586:L608)</f>
        <v>21559720.16</v>
      </c>
      <c r="M609" s="215">
        <f>SUM(M586:M608)</f>
        <v>27676693.319999997</v>
      </c>
      <c r="N609" s="213">
        <v>23</v>
      </c>
      <c r="O609" s="213">
        <v>23</v>
      </c>
      <c r="P609" s="213">
        <f>N609-O609</f>
        <v>0</v>
      </c>
      <c r="Q609" s="77">
        <f t="shared" si="33"/>
        <v>-6116973.1599999964</v>
      </c>
      <c r="R609" s="78">
        <f>L609/H609</f>
        <v>275.27029646842522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1731126.57</v>
      </c>
      <c r="K611" s="210">
        <f>นครพนม!AP27</f>
        <v>1747038.54</v>
      </c>
      <c r="L611" s="211">
        <f>นครพนม!AQ27</f>
        <v>3878996.58</v>
      </c>
      <c r="M611" s="211">
        <f>นครพนม!AR27</f>
        <v>3076031.81</v>
      </c>
      <c r="N611" s="3"/>
      <c r="O611" s="3"/>
      <c r="P611" s="3"/>
      <c r="Q611" s="77">
        <f t="shared" si="33"/>
        <v>802964.77</v>
      </c>
      <c r="R611" s="78">
        <f t="shared" si="34"/>
        <v>966.12617185554177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280166.09999999998</v>
      </c>
      <c r="K612" s="210">
        <f>นครพนม!AP28</f>
        <v>378738.31</v>
      </c>
      <c r="L612" s="211">
        <f>นครพนม!AQ28</f>
        <v>2048894.76</v>
      </c>
      <c r="M612" s="211">
        <f>นครพนม!AR28</f>
        <v>1695575.02</v>
      </c>
      <c r="N612" s="3"/>
      <c r="O612" s="3"/>
      <c r="P612" s="3"/>
      <c r="Q612" s="77">
        <f t="shared" si="33"/>
        <v>353319.74</v>
      </c>
      <c r="R612" s="78">
        <f t="shared" si="34"/>
        <v>692.19417567567564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1040035.77</v>
      </c>
      <c r="K613" s="209">
        <f>นครพนม!AP29</f>
        <v>774210.51</v>
      </c>
      <c r="L613" s="211">
        <f>นครพนม!AQ29</f>
        <v>2039812.7000000002</v>
      </c>
      <c r="M613" s="211">
        <f>นครพนม!AR29</f>
        <v>2160711.96</v>
      </c>
      <c r="N613" s="3"/>
      <c r="O613" s="3"/>
      <c r="P613" s="3"/>
      <c r="Q613" s="77">
        <f t="shared" si="33"/>
        <v>-120899.25999999978</v>
      </c>
      <c r="R613" s="78">
        <f t="shared" si="34"/>
        <v>606.54555456437708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853058.7</v>
      </c>
      <c r="K614" s="210">
        <f>นครพนม!AP30</f>
        <v>1052157.73</v>
      </c>
      <c r="L614" s="211">
        <f>นครพนม!AQ30</f>
        <v>1266774.6400000001</v>
      </c>
      <c r="M614" s="211">
        <f>นครพนม!AR30</f>
        <v>1757545.6099999999</v>
      </c>
      <c r="N614" s="3"/>
      <c r="O614" s="3"/>
      <c r="P614" s="3"/>
      <c r="Q614" s="77">
        <f t="shared" si="33"/>
        <v>-490770.96999999974</v>
      </c>
      <c r="R614" s="78">
        <f t="shared" si="34"/>
        <v>328.01000517866396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920692.64</v>
      </c>
      <c r="K615" s="210">
        <f>นครพนม!AP31</f>
        <v>883942.94</v>
      </c>
      <c r="L615" s="211">
        <f>นครพนม!AQ31</f>
        <v>3417357.18</v>
      </c>
      <c r="M615" s="211">
        <f>นครพนม!AR31</f>
        <v>1499752.04</v>
      </c>
      <c r="N615" s="3"/>
      <c r="O615" s="3"/>
      <c r="P615" s="3"/>
      <c r="Q615" s="77">
        <f t="shared" si="33"/>
        <v>1917605.1400000001</v>
      </c>
      <c r="R615" s="78">
        <f t="shared" si="34"/>
        <v>768.11804450438308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616080.27</v>
      </c>
      <c r="K616" s="253">
        <f>นครพนม!AP32</f>
        <v>683829.55</v>
      </c>
      <c r="L616" s="252">
        <f>นครพนม!AQ32</f>
        <v>1024496.21</v>
      </c>
      <c r="M616" s="252">
        <f>นครพนม!AR32</f>
        <v>1005008.33</v>
      </c>
      <c r="N616" s="3"/>
      <c r="O616" s="3"/>
      <c r="P616" s="3"/>
      <c r="Q616" s="196">
        <f t="shared" si="33"/>
        <v>19487.880000000005</v>
      </c>
      <c r="R616" s="197">
        <f t="shared" si="34"/>
        <v>484.62450804162722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587882.93999999994</v>
      </c>
      <c r="K617" s="210">
        <f>นครพนม!AP33</f>
        <v>804213.15999999992</v>
      </c>
      <c r="L617" s="211">
        <f>นครพนม!AQ33</f>
        <v>830413.45</v>
      </c>
      <c r="M617" s="211">
        <f>นครพนม!AR33</f>
        <v>1098493.8600000001</v>
      </c>
      <c r="N617" s="3"/>
      <c r="O617" s="3"/>
      <c r="P617" s="3"/>
      <c r="Q617" s="77">
        <f t="shared" si="33"/>
        <v>-268080.41000000015</v>
      </c>
      <c r="R617" s="78">
        <f t="shared" si="34"/>
        <v>304.51538320498713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6029042.9899999984</v>
      </c>
      <c r="K618" s="231">
        <f>SUM(K610:K617)</f>
        <v>6324130.7400000002</v>
      </c>
      <c r="L618" s="215">
        <f>SUM(L610:L617)</f>
        <v>14506745.52</v>
      </c>
      <c r="M618" s="215">
        <f>SUM(M610:M617)</f>
        <v>12293118.630000001</v>
      </c>
      <c r="N618" s="213">
        <v>7</v>
      </c>
      <c r="O618" s="213">
        <v>7</v>
      </c>
      <c r="P618" s="213">
        <f>N618-O618</f>
        <v>0</v>
      </c>
      <c r="Q618" s="77">
        <f t="shared" si="33"/>
        <v>2213626.8899999987</v>
      </c>
      <c r="R618" s="78">
        <f>L618/H618</f>
        <v>617.57111621966794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733961.28</v>
      </c>
      <c r="K620" s="210">
        <f>นครพนม!AP34</f>
        <v>857892.88</v>
      </c>
      <c r="L620" s="211">
        <f>นครพนม!AQ34</f>
        <v>1047593.44</v>
      </c>
      <c r="M620" s="211">
        <f>นครพนม!AR34</f>
        <v>1023977.3200000001</v>
      </c>
      <c r="N620" s="3"/>
      <c r="O620" s="3"/>
      <c r="P620" s="3"/>
      <c r="Q620" s="77">
        <f t="shared" si="33"/>
        <v>23616.119999999879</v>
      </c>
      <c r="R620" s="78">
        <f t="shared" si="34"/>
        <v>294.18518393709633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590414.41</v>
      </c>
      <c r="K621" s="210">
        <f>นครพนม!AP35</f>
        <v>1386738.77</v>
      </c>
      <c r="L621" s="211">
        <f>นครพนม!AQ35</f>
        <v>1492603.43</v>
      </c>
      <c r="M621" s="211">
        <f>นครพนม!AR35</f>
        <v>1434131.24</v>
      </c>
      <c r="N621" s="3"/>
      <c r="O621" s="3"/>
      <c r="P621" s="3"/>
      <c r="Q621" s="77">
        <f t="shared" si="33"/>
        <v>58472.189999999944</v>
      </c>
      <c r="R621" s="78">
        <f t="shared" si="34"/>
        <v>352.44472963400233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975030.98</v>
      </c>
      <c r="K622" s="210">
        <f>นครพนม!AP36</f>
        <v>1134353.3299999998</v>
      </c>
      <c r="L622" s="211">
        <f>นครพนม!AQ36</f>
        <v>1673820.6400000001</v>
      </c>
      <c r="M622" s="211">
        <f>นครพนม!AR36</f>
        <v>1405859.92</v>
      </c>
      <c r="N622" s="3"/>
      <c r="O622" s="3"/>
      <c r="P622" s="3"/>
      <c r="Q622" s="77">
        <f t="shared" si="33"/>
        <v>267960.7200000002</v>
      </c>
      <c r="R622" s="78">
        <f t="shared" si="34"/>
        <v>1490.4903294746216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1177383.1599999999</v>
      </c>
      <c r="K623" s="210">
        <f>นครพนม!AP37</f>
        <v>1465389.5399999998</v>
      </c>
      <c r="L623" s="211">
        <f>นครพนม!AQ37</f>
        <v>1575972.56</v>
      </c>
      <c r="M623" s="211">
        <f>นครพนม!AR37</f>
        <v>1205397.3999999999</v>
      </c>
      <c r="N623" s="3"/>
      <c r="O623" s="3"/>
      <c r="P623" s="3"/>
      <c r="Q623" s="77">
        <f t="shared" si="33"/>
        <v>370575.16000000015</v>
      </c>
      <c r="R623" s="78">
        <f t="shared" si="34"/>
        <v>794.34100806451613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555239.48</v>
      </c>
      <c r="K624" s="210">
        <f>นครพนม!AP38</f>
        <v>1121679.27</v>
      </c>
      <c r="L624" s="211">
        <f>นครพนม!AQ38</f>
        <v>1625570.5499999998</v>
      </c>
      <c r="M624" s="211">
        <f>นครพนม!AR38</f>
        <v>1232246.72</v>
      </c>
      <c r="N624" s="3"/>
      <c r="O624" s="3"/>
      <c r="P624" s="3"/>
      <c r="Q624" s="77">
        <f t="shared" si="33"/>
        <v>393323.82999999984</v>
      </c>
      <c r="R624" s="78">
        <f t="shared" si="34"/>
        <v>646.35011928429412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285042.87</v>
      </c>
      <c r="K625" s="210">
        <f>นครพนม!AP39</f>
        <v>734713.22</v>
      </c>
      <c r="L625" s="211">
        <f>นครพนม!AQ39</f>
        <v>1101093.29</v>
      </c>
      <c r="M625" s="211">
        <f>นครพนม!AR39</f>
        <v>1181165.7699999998</v>
      </c>
      <c r="N625" s="3"/>
      <c r="O625" s="3"/>
      <c r="P625" s="3"/>
      <c r="Q625" s="77">
        <f t="shared" si="33"/>
        <v>-80072.479999999749</v>
      </c>
      <c r="R625" s="78">
        <f t="shared" si="34"/>
        <v>501.63703416856492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785343.99</v>
      </c>
      <c r="K626" s="210">
        <f>นครพนม!AP40</f>
        <v>842563.91</v>
      </c>
      <c r="L626" s="211">
        <f>นครพนม!AQ40</f>
        <v>1311281.6399999999</v>
      </c>
      <c r="M626" s="211">
        <f>นครพนม!AR40</f>
        <v>1756248.6900000002</v>
      </c>
      <c r="N626" s="3"/>
      <c r="O626" s="3"/>
      <c r="P626" s="3"/>
      <c r="Q626" s="77">
        <f t="shared" si="33"/>
        <v>-444967.05000000028</v>
      </c>
      <c r="R626" s="78">
        <f t="shared" si="34"/>
        <v>455.30612499999995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309719.13</v>
      </c>
      <c r="K627" s="210">
        <f>นครพนม!AP41</f>
        <v>286902.04000000004</v>
      </c>
      <c r="L627" s="211">
        <f>นครพนม!AQ41</f>
        <v>716934.55</v>
      </c>
      <c r="M627" s="211">
        <f>นครพนม!AR41</f>
        <v>569549.24</v>
      </c>
      <c r="N627" s="3"/>
      <c r="O627" s="3"/>
      <c r="P627" s="3"/>
      <c r="Q627" s="77">
        <f t="shared" si="33"/>
        <v>147385.31000000006</v>
      </c>
      <c r="R627" s="78">
        <f t="shared" si="34"/>
        <v>357.03911852589641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349444.29</v>
      </c>
      <c r="K628" s="210">
        <f>นครพนม!AP42</f>
        <v>834176.97999999986</v>
      </c>
      <c r="L628" s="211">
        <f>นครพนม!AQ42</f>
        <v>819263.1</v>
      </c>
      <c r="M628" s="211">
        <f>นครพนม!AR42</f>
        <v>619909.49</v>
      </c>
      <c r="N628" s="3"/>
      <c r="O628" s="3"/>
      <c r="P628" s="3"/>
      <c r="Q628" s="77">
        <f t="shared" si="33"/>
        <v>199353.61</v>
      </c>
      <c r="R628" s="78">
        <f t="shared" si="34"/>
        <v>480.22456037514655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19422.23</v>
      </c>
      <c r="K629" s="210">
        <f>นครพนม!AP43</f>
        <v>444533.61</v>
      </c>
      <c r="L629" s="211">
        <f>นครพนม!AQ43</f>
        <v>978563.52</v>
      </c>
      <c r="M629" s="211">
        <f>นครพนม!AR43</f>
        <v>986420.1</v>
      </c>
      <c r="N629" s="3"/>
      <c r="O629" s="3"/>
      <c r="P629" s="3"/>
      <c r="Q629" s="77">
        <f t="shared" si="33"/>
        <v>-7856.5799999999581</v>
      </c>
      <c r="R629" s="78">
        <f t="shared" si="34"/>
        <v>530.09941495124599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350638.45</v>
      </c>
      <c r="K630" s="210">
        <f>นครพนม!AP44</f>
        <v>433150.47000000003</v>
      </c>
      <c r="L630" s="211">
        <f>นครพนม!AQ44</f>
        <v>1110765.69</v>
      </c>
      <c r="M630" s="211">
        <f>นครพนม!AR44</f>
        <v>1085202.6300000001</v>
      </c>
      <c r="N630" s="3"/>
      <c r="O630" s="3"/>
      <c r="P630" s="3"/>
      <c r="Q630" s="77">
        <f t="shared" si="33"/>
        <v>25563.059999999823</v>
      </c>
      <c r="R630" s="78">
        <f t="shared" si="34"/>
        <v>410.33087920206867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223989.66</v>
      </c>
      <c r="K631" s="210">
        <f>นครพนม!AP45</f>
        <v>720527.5</v>
      </c>
      <c r="L631" s="211">
        <f>นครพนม!AQ45</f>
        <v>1771667.8399999999</v>
      </c>
      <c r="M631" s="211">
        <f>นครพนม!AR45</f>
        <v>1881136.83</v>
      </c>
      <c r="N631" s="3"/>
      <c r="O631" s="3"/>
      <c r="P631" s="3"/>
      <c r="Q631" s="77">
        <f t="shared" si="33"/>
        <v>-109468.99000000022</v>
      </c>
      <c r="R631" s="78">
        <f t="shared" si="34"/>
        <v>659.10261904761899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302687.61</v>
      </c>
      <c r="K632" s="210">
        <f>นครพนม!AP46</f>
        <v>975227.22</v>
      </c>
      <c r="L632" s="211">
        <f>นครพนม!AQ46</f>
        <v>1568918.5099999998</v>
      </c>
      <c r="M632" s="211">
        <f>นครพนม!AR46</f>
        <v>1443555.38</v>
      </c>
      <c r="N632" s="3"/>
      <c r="O632" s="3"/>
      <c r="P632" s="3"/>
      <c r="Q632" s="77">
        <f t="shared" si="33"/>
        <v>125363.12999999989</v>
      </c>
      <c r="R632" s="78">
        <f t="shared" si="34"/>
        <v>589.1545287269995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525462.39</v>
      </c>
      <c r="K633" s="210">
        <f>นครพนม!AP47</f>
        <v>686962.29999999993</v>
      </c>
      <c r="L633" s="211">
        <f>นครพนม!AQ47</f>
        <v>682869.82000000007</v>
      </c>
      <c r="M633" s="211">
        <f>นครพนม!AR47</f>
        <v>1012344.0900000001</v>
      </c>
      <c r="N633" s="3"/>
      <c r="O633" s="3"/>
      <c r="P633" s="3"/>
      <c r="Q633" s="77">
        <f t="shared" si="33"/>
        <v>-329474.27</v>
      </c>
      <c r="R633" s="78">
        <f t="shared" si="34"/>
        <v>363.2286276595745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177581.6</v>
      </c>
      <c r="K634" s="210">
        <f>นครพนม!AP48</f>
        <v>282587.94</v>
      </c>
      <c r="L634" s="211">
        <f>นครพนม!AQ48</f>
        <v>974135.53</v>
      </c>
      <c r="M634" s="211">
        <f>นครพนม!AR48</f>
        <v>1041151.6799999999</v>
      </c>
      <c r="N634" s="3"/>
      <c r="O634" s="3"/>
      <c r="P634" s="3"/>
      <c r="Q634" s="77">
        <f t="shared" si="33"/>
        <v>-67016.149999999907</v>
      </c>
      <c r="R634" s="78">
        <f t="shared" si="34"/>
        <v>410.16232842105262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223344.67</v>
      </c>
      <c r="K635" s="210">
        <f>นครพนม!AP49</f>
        <v>824109.38</v>
      </c>
      <c r="L635" s="211">
        <f>นครพนม!AQ49</f>
        <v>818181.86</v>
      </c>
      <c r="M635" s="211">
        <f>นครพนม!AR49</f>
        <v>795264.55</v>
      </c>
      <c r="N635" s="3"/>
      <c r="O635" s="3"/>
      <c r="P635" s="3"/>
      <c r="Q635" s="77">
        <f t="shared" si="33"/>
        <v>22917.309999999939</v>
      </c>
      <c r="R635" s="78">
        <f t="shared" si="34"/>
        <v>453.53761640798223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7584706.2000000002</v>
      </c>
      <c r="K636" s="215">
        <f>SUM(K619:K635)</f>
        <v>13031508.360000001</v>
      </c>
      <c r="L636" s="215">
        <f>SUM(L619:L635)</f>
        <v>19269235.969999999</v>
      </c>
      <c r="M636" s="215">
        <f>SUM(M619:M635)</f>
        <v>18673561.050000001</v>
      </c>
      <c r="N636" s="213">
        <v>16</v>
      </c>
      <c r="O636" s="213">
        <v>16</v>
      </c>
      <c r="P636" s="213">
        <f>N636-O636</f>
        <v>0</v>
      </c>
      <c r="Q636" s="77">
        <f t="shared" si="33"/>
        <v>595674.91999999806</v>
      </c>
      <c r="R636" s="78">
        <f>L636/H636</f>
        <v>504.82672177102432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486770.52</v>
      </c>
      <c r="K638" s="210">
        <f>นครพนม!AP50</f>
        <v>605524.75000000012</v>
      </c>
      <c r="L638" s="211">
        <f>นครพนม!AQ50</f>
        <v>1991353.4300000002</v>
      </c>
      <c r="M638" s="211">
        <f>นครพนม!AR50</f>
        <v>1690189.98</v>
      </c>
      <c r="N638" s="3"/>
      <c r="O638" s="3"/>
      <c r="P638" s="3"/>
      <c r="Q638" s="77">
        <f t="shared" si="33"/>
        <v>301163.45000000019</v>
      </c>
      <c r="R638" s="78">
        <f t="shared" si="34"/>
        <v>821.8544903012795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287486.08000000002</v>
      </c>
      <c r="K639" s="210">
        <f>นครพนม!AP51</f>
        <v>321415.38000000006</v>
      </c>
      <c r="L639" s="211">
        <f>นครพนม!AQ51</f>
        <v>1192489.95</v>
      </c>
      <c r="M639" s="211">
        <f>นครพนม!AR51</f>
        <v>910574.62</v>
      </c>
      <c r="N639" s="3"/>
      <c r="O639" s="3"/>
      <c r="P639" s="3"/>
      <c r="Q639" s="77">
        <f t="shared" si="33"/>
        <v>281915.32999999996</v>
      </c>
      <c r="R639" s="78">
        <f t="shared" si="34"/>
        <v>837.42271769662921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304897.09000000003</v>
      </c>
      <c r="K640" s="210">
        <f>นครพนม!AP52</f>
        <v>293591.90000000002</v>
      </c>
      <c r="L640" s="211">
        <f>นครพนม!AQ52</f>
        <v>608007.78</v>
      </c>
      <c r="M640" s="211">
        <f>นครพนม!AR52</f>
        <v>473122.8</v>
      </c>
      <c r="N640" s="3"/>
      <c r="O640" s="3"/>
      <c r="P640" s="3"/>
      <c r="Q640" s="77">
        <f t="shared" si="33"/>
        <v>134884.98000000004</v>
      </c>
      <c r="R640" s="78">
        <f t="shared" si="34"/>
        <v>254.92988679245283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527330.53</v>
      </c>
      <c r="K641" s="210">
        <f>นครพนม!AP53</f>
        <v>575072.89</v>
      </c>
      <c r="L641" s="211">
        <f>นครพนม!AQ53</f>
        <v>1125779.3600000001</v>
      </c>
      <c r="M641" s="211">
        <f>นครพนม!AR53</f>
        <v>862182.03</v>
      </c>
      <c r="N641" s="3"/>
      <c r="O641" s="3"/>
      <c r="P641" s="3"/>
      <c r="Q641" s="77">
        <f t="shared" si="33"/>
        <v>263597.33000000007</v>
      </c>
      <c r="R641" s="78">
        <f t="shared" si="34"/>
        <v>770.0269220246239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613981.77</v>
      </c>
      <c r="K642" s="210">
        <f>นครพนม!AP54</f>
        <v>629920.96</v>
      </c>
      <c r="L642" s="211">
        <f>นครพนม!AQ54</f>
        <v>1096152.68</v>
      </c>
      <c r="M642" s="211">
        <f>นครพนม!AR54</f>
        <v>1028660.2300000001</v>
      </c>
      <c r="N642" s="3"/>
      <c r="O642" s="3"/>
      <c r="P642" s="3"/>
      <c r="Q642" s="77">
        <f t="shared" si="33"/>
        <v>67492.449999999837</v>
      </c>
      <c r="R642" s="78">
        <f t="shared" si="34"/>
        <v>269.52364888123924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139473.31</v>
      </c>
      <c r="K643" s="210">
        <f>นครพนม!AP55</f>
        <v>161781.76999999999</v>
      </c>
      <c r="L643" s="211">
        <f>นครพนม!AQ55</f>
        <v>1257606.92</v>
      </c>
      <c r="M643" s="211">
        <f>นครพนม!AR55</f>
        <v>1382655.8099999998</v>
      </c>
      <c r="N643" s="3"/>
      <c r="O643" s="3"/>
      <c r="P643" s="3"/>
      <c r="Q643" s="77">
        <f t="shared" si="33"/>
        <v>-125048.8899999999</v>
      </c>
      <c r="R643" s="78">
        <f t="shared" si="34"/>
        <v>487.2556838434715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175760.54</v>
      </c>
      <c r="K644" s="210">
        <f>นครพนม!AP56</f>
        <v>185072.24</v>
      </c>
      <c r="L644" s="211">
        <f>นครพนม!AQ56</f>
        <v>1052577.53</v>
      </c>
      <c r="M644" s="211">
        <f>นครพนม!AR56</f>
        <v>1098595.3900000001</v>
      </c>
      <c r="N644" s="3"/>
      <c r="O644" s="3"/>
      <c r="P644" s="3"/>
      <c r="Q644" s="77">
        <f t="shared" si="33"/>
        <v>-46017.860000000102</v>
      </c>
      <c r="R644" s="78">
        <f t="shared" si="34"/>
        <v>739.16961376404493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2535699.8400000003</v>
      </c>
      <c r="K645" s="215">
        <f>SUM(K637:K644)</f>
        <v>2772379.8900000006</v>
      </c>
      <c r="L645" s="215">
        <f>SUM(L637:L644)</f>
        <v>8323967.6500000004</v>
      </c>
      <c r="M645" s="215">
        <f>SUM(M637:M644)</f>
        <v>7445980.8599999994</v>
      </c>
      <c r="N645" s="213">
        <v>7</v>
      </c>
      <c r="O645" s="213">
        <v>7</v>
      </c>
      <c r="P645" s="213">
        <f>N645-O645</f>
        <v>0</v>
      </c>
      <c r="Q645" s="77">
        <f t="shared" si="33"/>
        <v>877986.79000000097</v>
      </c>
      <c r="R645" s="78">
        <f>L645/H645</f>
        <v>527.96953253837376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734712.78</v>
      </c>
      <c r="K647" s="210">
        <f>นครพนม!AP57</f>
        <v>904722.20000000007</v>
      </c>
      <c r="L647" s="211">
        <f>นครพนม!AQ57</f>
        <v>1165621.8399999999</v>
      </c>
      <c r="M647" s="211">
        <f>นครพนม!AR57</f>
        <v>1338408.56</v>
      </c>
      <c r="N647" s="3"/>
      <c r="O647" s="3"/>
      <c r="P647" s="3"/>
      <c r="Q647" s="77">
        <f t="shared" si="33"/>
        <v>-172786.7200000002</v>
      </c>
      <c r="R647" s="78">
        <f t="shared" si="34"/>
        <v>240.83095867768591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598528.04</v>
      </c>
      <c r="K648" s="210">
        <f>นครพนม!AP58</f>
        <v>730526.72000000009</v>
      </c>
      <c r="L648" s="211">
        <f>นครพนม!AQ58</f>
        <v>1451059.7200000002</v>
      </c>
      <c r="M648" s="211">
        <f>นครพนม!AR58</f>
        <v>1587241.87</v>
      </c>
      <c r="N648" s="3"/>
      <c r="O648" s="3"/>
      <c r="P648" s="3"/>
      <c r="Q648" s="77">
        <f t="shared" si="33"/>
        <v>-136182.14999999991</v>
      </c>
      <c r="R648" s="78">
        <f t="shared" si="34"/>
        <v>729.54234288587236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361782.72</v>
      </c>
      <c r="K649" s="210">
        <f>นครพนม!AP59</f>
        <v>355050.68</v>
      </c>
      <c r="L649" s="211">
        <f>นครพนม!AQ59</f>
        <v>1174896.03</v>
      </c>
      <c r="M649" s="211">
        <f>นครพนม!AR59</f>
        <v>1036493.77</v>
      </c>
      <c r="N649" s="3"/>
      <c r="O649" s="3"/>
      <c r="P649" s="3"/>
      <c r="Q649" s="77">
        <f t="shared" si="33"/>
        <v>138402.26</v>
      </c>
      <c r="R649" s="78">
        <f t="shared" si="34"/>
        <v>706.06732572115391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963163.8</v>
      </c>
      <c r="K650" s="210">
        <f>นครพนม!AP60</f>
        <v>1435711.53</v>
      </c>
      <c r="L650" s="211">
        <f>นครพนม!AQ60</f>
        <v>1940623.84</v>
      </c>
      <c r="M650" s="211">
        <f>นครพนม!AR60</f>
        <v>1456591.63</v>
      </c>
      <c r="N650" s="3"/>
      <c r="O650" s="3"/>
      <c r="P650" s="3"/>
      <c r="Q650" s="77">
        <f t="shared" si="33"/>
        <v>484032.2100000002</v>
      </c>
      <c r="R650" s="78">
        <f t="shared" si="34"/>
        <v>425.01617170389841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738880.18</v>
      </c>
      <c r="K651" s="210">
        <f>นครพนม!AP61</f>
        <v>835321.44000000006</v>
      </c>
      <c r="L651" s="211">
        <f>นครพนม!AQ61</f>
        <v>2414429.4299999997</v>
      </c>
      <c r="M651" s="211">
        <f>นครพนม!AR61</f>
        <v>2129826.52</v>
      </c>
      <c r="N651" s="3"/>
      <c r="O651" s="3"/>
      <c r="P651" s="3"/>
      <c r="Q651" s="77">
        <f t="shared" si="33"/>
        <v>284602.90999999968</v>
      </c>
      <c r="R651" s="78">
        <f t="shared" si="34"/>
        <v>627.77676287051474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410302.14</v>
      </c>
      <c r="K652" s="210">
        <f>นครพนม!AP62</f>
        <v>707119.32000000007</v>
      </c>
      <c r="L652" s="211">
        <f>นครพนม!AQ62</f>
        <v>1478978.81</v>
      </c>
      <c r="M652" s="211">
        <f>นครพนม!AR62</f>
        <v>1477690.7099999997</v>
      </c>
      <c r="N652" s="3"/>
      <c r="O652" s="3"/>
      <c r="P652" s="3"/>
      <c r="Q652" s="77">
        <f t="shared" si="33"/>
        <v>1288.100000000326</v>
      </c>
      <c r="R652" s="78">
        <f t="shared" si="34"/>
        <v>643.03426521739129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1163396.1299999999</v>
      </c>
      <c r="K653" s="210">
        <f>นครพนม!AP63</f>
        <v>1241302.69</v>
      </c>
      <c r="L653" s="211">
        <f>นครพนม!AQ63</f>
        <v>1590562.4100000001</v>
      </c>
      <c r="M653" s="211">
        <f>นครพนม!AR63</f>
        <v>1851041.07</v>
      </c>
      <c r="N653" s="3"/>
      <c r="O653" s="3"/>
      <c r="P653" s="3"/>
      <c r="Q653" s="77">
        <f t="shared" ref="Q653:Q710" si="35">L653-M653</f>
        <v>-260478.65999999992</v>
      </c>
      <c r="R653" s="78">
        <f t="shared" ref="R653:R709" si="36">L653/H653</f>
        <v>592.38823463687152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256258.09</v>
      </c>
      <c r="K654" s="210">
        <f>นครพนม!AP64</f>
        <v>380248.01</v>
      </c>
      <c r="L654" s="211">
        <f>นครพนม!AQ64</f>
        <v>1491396.69</v>
      </c>
      <c r="M654" s="211">
        <f>นครพนม!AR64</f>
        <v>1869824.8799999997</v>
      </c>
      <c r="N654" s="3"/>
      <c r="O654" s="3"/>
      <c r="P654" s="3"/>
      <c r="Q654" s="77">
        <f t="shared" si="35"/>
        <v>-378428.18999999971</v>
      </c>
      <c r="R654" s="78">
        <f t="shared" si="36"/>
        <v>303.62310464169377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510770.67</v>
      </c>
      <c r="K655" s="210">
        <f>นครพนม!AP65</f>
        <v>826204.12</v>
      </c>
      <c r="L655" s="211">
        <f>นครพนม!AQ65</f>
        <v>1221717.03</v>
      </c>
      <c r="M655" s="211">
        <f>นครพนม!AR65</f>
        <v>1473442.3199999998</v>
      </c>
      <c r="N655" s="3"/>
      <c r="O655" s="3"/>
      <c r="P655" s="3"/>
      <c r="Q655" s="77">
        <f t="shared" si="35"/>
        <v>-251725.2899999998</v>
      </c>
      <c r="R655" s="78">
        <f t="shared" si="36"/>
        <v>281.95638818370645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563796.43999999994</v>
      </c>
      <c r="K656" s="210">
        <f>นครพนม!AP66</f>
        <v>728840.77999999991</v>
      </c>
      <c r="L656" s="211">
        <f>นครพนม!AQ66</f>
        <v>1796351.45</v>
      </c>
      <c r="M656" s="211">
        <f>นครพนม!AR66</f>
        <v>1982686.51</v>
      </c>
      <c r="N656" s="3"/>
      <c r="O656" s="3"/>
      <c r="P656" s="3"/>
      <c r="Q656" s="77">
        <f t="shared" si="35"/>
        <v>-186335.06000000006</v>
      </c>
      <c r="R656" s="78">
        <f t="shared" si="36"/>
        <v>570.27030158730156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383469.98</v>
      </c>
      <c r="K657" s="210">
        <f>นครพนม!AP67</f>
        <v>447181.75</v>
      </c>
      <c r="L657" s="211">
        <f>นครพนม!AQ67</f>
        <v>827295.95</v>
      </c>
      <c r="M657" s="211">
        <f>นครพนม!AR67</f>
        <v>867783.02999999991</v>
      </c>
      <c r="N657" s="3"/>
      <c r="O657" s="3"/>
      <c r="P657" s="3"/>
      <c r="Q657" s="77">
        <f t="shared" si="35"/>
        <v>-40487.079999999958</v>
      </c>
      <c r="R657" s="78">
        <f t="shared" si="36"/>
        <v>525.60098475222355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858866.87</v>
      </c>
      <c r="K658" s="210">
        <f>นครพนม!AP68</f>
        <v>1071480.1499999999</v>
      </c>
      <c r="L658" s="211">
        <f>นครพนม!AQ68</f>
        <v>1277542.6599999999</v>
      </c>
      <c r="M658" s="211">
        <f>นครพนม!AR68</f>
        <v>1628580.3599999999</v>
      </c>
      <c r="N658" s="3"/>
      <c r="O658" s="3"/>
      <c r="P658" s="3"/>
      <c r="Q658" s="77">
        <f t="shared" si="35"/>
        <v>-351037.69999999995</v>
      </c>
      <c r="R658" s="78">
        <f t="shared" si="36"/>
        <v>300.38623559840113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2430985.9900000002</v>
      </c>
      <c r="K659" s="210">
        <f>นครพนม!AP69</f>
        <v>2465050.37</v>
      </c>
      <c r="L659" s="211">
        <f>นครพนม!AQ69</f>
        <v>1006074.6499999999</v>
      </c>
      <c r="M659" s="211">
        <f>นครพนม!AR69</f>
        <v>1398590.71</v>
      </c>
      <c r="N659" s="3"/>
      <c r="O659" s="3"/>
      <c r="P659" s="3"/>
      <c r="Q659" s="77">
        <f t="shared" si="35"/>
        <v>-392516.06000000006</v>
      </c>
      <c r="R659" s="78">
        <f t="shared" si="36"/>
        <v>238.12417751479288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494116.11</v>
      </c>
      <c r="K660" s="210">
        <f>นครพนม!AP70</f>
        <v>543694.72</v>
      </c>
      <c r="L660" s="211">
        <f>นครพนม!AQ70</f>
        <v>1537551.78</v>
      </c>
      <c r="M660" s="211">
        <f>นครพนม!AR70</f>
        <v>1297067.79</v>
      </c>
      <c r="N660" s="3"/>
      <c r="O660" s="3"/>
      <c r="P660" s="3"/>
      <c r="Q660" s="77">
        <f t="shared" si="35"/>
        <v>240483.99</v>
      </c>
      <c r="R660" s="78">
        <f t="shared" si="36"/>
        <v>487.18370722433463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535484.5</v>
      </c>
      <c r="K661" s="210">
        <f>นครพนม!AP71</f>
        <v>661289.01</v>
      </c>
      <c r="L661" s="211">
        <f>นครพนม!AQ71</f>
        <v>1004169.79</v>
      </c>
      <c r="M661" s="211">
        <f>นครพนม!AR71</f>
        <v>1002215.7000000001</v>
      </c>
      <c r="N661" s="3"/>
      <c r="O661" s="3"/>
      <c r="P661" s="3"/>
      <c r="Q661" s="77">
        <f t="shared" si="35"/>
        <v>1954.0899999999674</v>
      </c>
      <c r="R661" s="78">
        <f t="shared" si="36"/>
        <v>475.00936140018922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11004514.440000001</v>
      </c>
      <c r="K662" s="215">
        <f>SUM(K646:K661)</f>
        <v>13333743.490000002</v>
      </c>
      <c r="L662" s="215">
        <f>SUM(L646:L661)</f>
        <v>21378272.079999994</v>
      </c>
      <c r="M662" s="215">
        <f>SUM(M646:M661)</f>
        <v>22397485.429999996</v>
      </c>
      <c r="N662" s="213">
        <v>15</v>
      </c>
      <c r="O662" s="213">
        <v>15</v>
      </c>
      <c r="P662" s="213">
        <f>N662-O662</f>
        <v>0</v>
      </c>
      <c r="Q662" s="77">
        <f t="shared" si="35"/>
        <v>-1019213.3500000015</v>
      </c>
      <c r="R662" s="78">
        <f>L662/H662</f>
        <v>450.1352216116058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467453.93</v>
      </c>
      <c r="K664" s="210">
        <f>นครพนม!AP72</f>
        <v>666898.98</v>
      </c>
      <c r="L664" s="211">
        <f>นครพนม!AQ72</f>
        <v>2347118.84</v>
      </c>
      <c r="M664" s="211">
        <f>นครพนม!AR72</f>
        <v>1560942</v>
      </c>
      <c r="N664" s="3"/>
      <c r="O664" s="3"/>
      <c r="P664" s="3"/>
      <c r="Q664" s="77">
        <f t="shared" si="35"/>
        <v>786176.83999999985</v>
      </c>
      <c r="R664" s="78">
        <f t="shared" si="36"/>
        <v>1093.7180055917986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254444.2</v>
      </c>
      <c r="K665" s="210">
        <f>นครพนม!AP73</f>
        <v>431731.80000000005</v>
      </c>
      <c r="L665" s="211">
        <f>นครพนม!AQ73</f>
        <v>1714098.95</v>
      </c>
      <c r="M665" s="211">
        <f>นครพนม!AR73</f>
        <v>1936814.3999999997</v>
      </c>
      <c r="N665" s="3"/>
      <c r="O665" s="3"/>
      <c r="P665" s="3"/>
      <c r="Q665" s="77">
        <f t="shared" si="35"/>
        <v>-222715.44999999972</v>
      </c>
      <c r="R665" s="78">
        <f t="shared" si="36"/>
        <v>427.88291313030453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297821.42</v>
      </c>
      <c r="K666" s="210">
        <f>นครพนม!AP74</f>
        <v>360968.92</v>
      </c>
      <c r="L666" s="211">
        <f>นครพนม!AQ74</f>
        <v>1292694.27</v>
      </c>
      <c r="M666" s="211">
        <f>นครพนม!AR74</f>
        <v>1353283.29</v>
      </c>
      <c r="N666" s="3"/>
      <c r="O666" s="3"/>
      <c r="P666" s="3"/>
      <c r="Q666" s="77">
        <f t="shared" si="35"/>
        <v>-60589.020000000019</v>
      </c>
      <c r="R666" s="78">
        <f t="shared" si="36"/>
        <v>465.66796469740632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1986768.57</v>
      </c>
      <c r="K667" s="210">
        <f>นครพนม!AP75</f>
        <v>2053350.26</v>
      </c>
      <c r="L667" s="211">
        <f>นครพนม!AQ75</f>
        <v>3604843.79</v>
      </c>
      <c r="M667" s="211">
        <f>นครพนม!AR75</f>
        <v>2619626.4900000002</v>
      </c>
      <c r="N667" s="3"/>
      <c r="O667" s="3"/>
      <c r="P667" s="3"/>
      <c r="Q667" s="77">
        <f t="shared" si="35"/>
        <v>985217.29999999981</v>
      </c>
      <c r="R667" s="78">
        <f t="shared" si="36"/>
        <v>1230.7421611471493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806467.93</v>
      </c>
      <c r="K668" s="210">
        <f>นครพนม!AP76</f>
        <v>847329.20000000007</v>
      </c>
      <c r="L668" s="211">
        <f>นครพนม!AQ76</f>
        <v>2032689.68</v>
      </c>
      <c r="M668" s="211">
        <f>นครพนม!AR76</f>
        <v>2015879.96</v>
      </c>
      <c r="N668" s="3"/>
      <c r="O668" s="3"/>
      <c r="P668" s="3"/>
      <c r="Q668" s="77">
        <f t="shared" si="35"/>
        <v>16809.719999999972</v>
      </c>
      <c r="R668" s="78">
        <f t="shared" si="36"/>
        <v>743.75765825100621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96785.29</v>
      </c>
      <c r="K669" s="210">
        <f>นครพนม!AP77</f>
        <v>206364.00999999998</v>
      </c>
      <c r="L669" s="211">
        <f>นครพนม!AQ77</f>
        <v>1375983.9</v>
      </c>
      <c r="M669" s="211">
        <f>นครพนม!AR77</f>
        <v>1726264.6</v>
      </c>
      <c r="N669" s="3"/>
      <c r="O669" s="3"/>
      <c r="P669" s="3"/>
      <c r="Q669" s="77">
        <f t="shared" si="35"/>
        <v>-350280.70000000019</v>
      </c>
      <c r="R669" s="78">
        <f t="shared" si="36"/>
        <v>712.94502590673574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527239.14</v>
      </c>
      <c r="K670" s="210">
        <f>นครพนม!AP78</f>
        <v>390264.41</v>
      </c>
      <c r="L670" s="211">
        <f>นครพนม!AQ78</f>
        <v>2623765.4900000002</v>
      </c>
      <c r="M670" s="211">
        <f>นครพนม!AR78</f>
        <v>2340507.0400000005</v>
      </c>
      <c r="N670" s="3"/>
      <c r="O670" s="3"/>
      <c r="P670" s="3"/>
      <c r="Q670" s="77">
        <f t="shared" si="35"/>
        <v>283258.44999999972</v>
      </c>
      <c r="R670" s="78">
        <f t="shared" si="36"/>
        <v>917.72140258831769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257935.83</v>
      </c>
      <c r="K671" s="210">
        <f>นครพนม!AP79</f>
        <v>113775.82999999996</v>
      </c>
      <c r="L671" s="211">
        <f>นครพนม!AQ79</f>
        <v>1086448</v>
      </c>
      <c r="M671" s="211">
        <f>นครพนม!AR79</f>
        <v>1329312.49</v>
      </c>
      <c r="N671" s="254"/>
      <c r="O671" s="254"/>
      <c r="P671" s="254"/>
      <c r="Q671" s="205">
        <f t="shared" si="35"/>
        <v>-242864.49</v>
      </c>
      <c r="R671" s="206">
        <f t="shared" si="36"/>
        <v>672.72321981424147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4694916.3100000005</v>
      </c>
      <c r="K672" s="215">
        <f>SUM(K663:K671)</f>
        <v>5070683.41</v>
      </c>
      <c r="L672" s="215">
        <f>SUM(L663:L671)</f>
        <v>16077642.920000002</v>
      </c>
      <c r="M672" s="215">
        <f>SUM(M663:M671)</f>
        <v>14882630.270000001</v>
      </c>
      <c r="N672" s="213">
        <v>8</v>
      </c>
      <c r="O672" s="213">
        <v>8</v>
      </c>
      <c r="P672" s="213">
        <f>N672-O672</f>
        <v>0</v>
      </c>
      <c r="Q672" s="77">
        <f t="shared" si="35"/>
        <v>1195012.6500000004</v>
      </c>
      <c r="R672" s="78">
        <f>L672/H672</f>
        <v>765.82084976660008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271741.06</v>
      </c>
      <c r="K674" s="210">
        <f>นครพนม!AP80</f>
        <v>300525.71999999997</v>
      </c>
      <c r="L674" s="211">
        <f>นครพนม!AQ80</f>
        <v>1641016.1400000001</v>
      </c>
      <c r="M674" s="211">
        <f>นครพนม!AR80</f>
        <v>1531425.06</v>
      </c>
      <c r="N674" s="3"/>
      <c r="O674" s="3"/>
      <c r="P674" s="3"/>
      <c r="Q674" s="77">
        <f t="shared" si="35"/>
        <v>109591.08000000007</v>
      </c>
      <c r="R674" s="78">
        <f t="shared" si="36"/>
        <v>444.5993335139529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764474.47</v>
      </c>
      <c r="K675" s="210">
        <f>นครพนม!AP81</f>
        <v>866158.14999999991</v>
      </c>
      <c r="L675" s="211">
        <f>นครพนม!AQ81</f>
        <v>950224.82</v>
      </c>
      <c r="M675" s="211">
        <f>นครพนม!AR81</f>
        <v>613993.25</v>
      </c>
      <c r="N675" s="3"/>
      <c r="O675" s="3"/>
      <c r="P675" s="3"/>
      <c r="Q675" s="77">
        <f t="shared" si="35"/>
        <v>336231.56999999995</v>
      </c>
      <c r="R675" s="78">
        <f t="shared" si="36"/>
        <v>598.00177470106985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499218.1</v>
      </c>
      <c r="K676" s="210">
        <f>นครพนม!AP82</f>
        <v>537121.89</v>
      </c>
      <c r="L676" s="211">
        <f>นครพนม!AQ82</f>
        <v>1223348.5699999998</v>
      </c>
      <c r="M676" s="211">
        <f>นครพนม!AR82</f>
        <v>1415392.6900000002</v>
      </c>
      <c r="N676" s="3"/>
      <c r="O676" s="3"/>
      <c r="P676" s="3"/>
      <c r="Q676" s="77">
        <f t="shared" si="35"/>
        <v>-192044.12000000034</v>
      </c>
      <c r="R676" s="78">
        <f t="shared" si="36"/>
        <v>359.80840294117644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255148.71</v>
      </c>
      <c r="K677" s="210">
        <f>นครพนม!AP83</f>
        <v>260317.01</v>
      </c>
      <c r="L677" s="211">
        <f>นครพนม!AQ83</f>
        <v>956050.32000000007</v>
      </c>
      <c r="M677" s="211">
        <f>นครพนม!AR83</f>
        <v>986521.19000000006</v>
      </c>
      <c r="N677" s="3"/>
      <c r="O677" s="3"/>
      <c r="P677" s="3"/>
      <c r="Q677" s="77">
        <f t="shared" si="35"/>
        <v>-30470.869999999995</v>
      </c>
      <c r="R677" s="78">
        <f t="shared" si="36"/>
        <v>400.18849727919633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156195.26999999999</v>
      </c>
      <c r="K678" s="210">
        <f>นครพนม!AP84</f>
        <v>313946.00999999995</v>
      </c>
      <c r="L678" s="211">
        <f>นครพนม!AQ84</f>
        <v>1703663.63</v>
      </c>
      <c r="M678" s="211">
        <f>นครพนม!AR84</f>
        <v>1535675.2799999998</v>
      </c>
      <c r="N678" s="3"/>
      <c r="O678" s="3"/>
      <c r="P678" s="3"/>
      <c r="Q678" s="77">
        <f t="shared" si="35"/>
        <v>167988.35000000009</v>
      </c>
      <c r="R678" s="78">
        <f t="shared" si="36"/>
        <v>727.75037590773172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191635</v>
      </c>
      <c r="K679" s="210">
        <f>นครพนม!AP85</f>
        <v>278027.61000000004</v>
      </c>
      <c r="L679" s="211">
        <f>นครพนม!AQ85</f>
        <v>757999.16999999993</v>
      </c>
      <c r="M679" s="211">
        <f>นครพนม!AR85</f>
        <v>896133.28</v>
      </c>
      <c r="N679" s="3"/>
      <c r="O679" s="3"/>
      <c r="P679" s="3"/>
      <c r="Q679" s="77">
        <f t="shared" si="35"/>
        <v>-138134.1100000001</v>
      </c>
      <c r="R679" s="78">
        <f t="shared" si="36"/>
        <v>425.60312745648508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155512.63</v>
      </c>
      <c r="K680" s="210">
        <f>นครพนม!AP86</f>
        <v>226185.08000000002</v>
      </c>
      <c r="L680" s="211">
        <f>นครพนม!AQ86</f>
        <v>1646601.79</v>
      </c>
      <c r="M680" s="211">
        <f>นครพนม!AR86</f>
        <v>1840834.8</v>
      </c>
      <c r="N680" s="3"/>
      <c r="O680" s="3"/>
      <c r="P680" s="3"/>
      <c r="Q680" s="77">
        <f t="shared" si="35"/>
        <v>-194233.01</v>
      </c>
      <c r="R680" s="78">
        <f t="shared" si="36"/>
        <v>613.94548471290079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34835.26</v>
      </c>
      <c r="K681" s="210">
        <f>นครพนม!AP87</f>
        <v>56135.48000000001</v>
      </c>
      <c r="L681" s="211">
        <f>นครพนม!AQ87</f>
        <v>1121759.92</v>
      </c>
      <c r="M681" s="211">
        <f>นครพนม!AR87</f>
        <v>1205917.8399999999</v>
      </c>
      <c r="N681" s="3"/>
      <c r="O681" s="3"/>
      <c r="P681" s="3"/>
      <c r="Q681" s="77">
        <f t="shared" si="35"/>
        <v>-84157.919999999925</v>
      </c>
      <c r="R681" s="78">
        <f t="shared" si="36"/>
        <v>628.43692997198877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128323.98</v>
      </c>
      <c r="K682" s="210">
        <f>นครพนม!AP88</f>
        <v>281415.11</v>
      </c>
      <c r="L682" s="211">
        <f>นครพนม!AQ88</f>
        <v>875751.29</v>
      </c>
      <c r="M682" s="211">
        <f>นครพนม!AR88</f>
        <v>997540.3600000001</v>
      </c>
      <c r="N682" s="3"/>
      <c r="O682" s="3"/>
      <c r="P682" s="3"/>
      <c r="Q682" s="77">
        <f t="shared" si="35"/>
        <v>-121789.07000000007</v>
      </c>
      <c r="R682" s="78">
        <f t="shared" si="36"/>
        <v>283.78201231367467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543117.38</v>
      </c>
      <c r="K683" s="210">
        <f>นครพนม!AP89</f>
        <v>578270.74</v>
      </c>
      <c r="L683" s="211">
        <f>นครพนม!AQ89</f>
        <v>1119790.6099999999</v>
      </c>
      <c r="M683" s="211">
        <f>นครพนม!AR89</f>
        <v>1354477.4000000001</v>
      </c>
      <c r="N683" s="3"/>
      <c r="O683" s="3"/>
      <c r="P683" s="3"/>
      <c r="Q683" s="77">
        <f t="shared" si="35"/>
        <v>-234686.79000000027</v>
      </c>
      <c r="R683" s="78">
        <f t="shared" si="36"/>
        <v>381.53002044293009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223533.7</v>
      </c>
      <c r="K684" s="210">
        <f>นครพนม!AP90</f>
        <v>821393.3</v>
      </c>
      <c r="L684" s="211">
        <f>นครพนม!AQ90</f>
        <v>1077303.72</v>
      </c>
      <c r="M684" s="211">
        <f>นครพนม!AR90</f>
        <v>1408530.44</v>
      </c>
      <c r="N684" s="3"/>
      <c r="O684" s="3"/>
      <c r="P684" s="3"/>
      <c r="Q684" s="77">
        <f t="shared" si="35"/>
        <v>-331226.71999999997</v>
      </c>
      <c r="R684" s="78">
        <f t="shared" si="36"/>
        <v>349.43357768407395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375455.47</v>
      </c>
      <c r="K685" s="210">
        <f>นครพนม!AP91</f>
        <v>370523.99</v>
      </c>
      <c r="L685" s="211">
        <f>นครพนม!AQ91</f>
        <v>1831524.55</v>
      </c>
      <c r="M685" s="211">
        <f>นครพนม!AR91</f>
        <v>1664804.44</v>
      </c>
      <c r="N685" s="3"/>
      <c r="O685" s="3"/>
      <c r="P685" s="3"/>
      <c r="Q685" s="77">
        <f t="shared" si="35"/>
        <v>166720.1100000001</v>
      </c>
      <c r="R685" s="78">
        <f t="shared" si="36"/>
        <v>840.92036271809002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339605.99</v>
      </c>
      <c r="K686" s="210">
        <f>นครพนม!AP92</f>
        <v>374610.88</v>
      </c>
      <c r="L686" s="211">
        <f>นครพนม!AQ92</f>
        <v>1634357.02</v>
      </c>
      <c r="M686" s="211">
        <f>นครพนม!AR92</f>
        <v>1509005.17</v>
      </c>
      <c r="N686" s="3"/>
      <c r="O686" s="3"/>
      <c r="P686" s="3"/>
      <c r="Q686" s="77">
        <f t="shared" si="35"/>
        <v>125351.85000000009</v>
      </c>
      <c r="R686" s="78">
        <f t="shared" si="36"/>
        <v>835.98824552429664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248104.57</v>
      </c>
      <c r="K687" s="210">
        <f>นครพนม!AP93</f>
        <v>98272.979999999981</v>
      </c>
      <c r="L687" s="211">
        <f>นครพนม!AQ93</f>
        <v>738474.65</v>
      </c>
      <c r="M687" s="211">
        <f>นครพนม!AR93</f>
        <v>858104.48</v>
      </c>
      <c r="N687" s="3"/>
      <c r="O687" s="3"/>
      <c r="P687" s="3"/>
      <c r="Q687" s="77">
        <f t="shared" si="35"/>
        <v>-119629.82999999996</v>
      </c>
      <c r="R687" s="78">
        <f t="shared" si="36"/>
        <v>268.24360697420997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178535.67</v>
      </c>
      <c r="K688" s="210">
        <f>นครพนม!AP94</f>
        <v>409180.27</v>
      </c>
      <c r="L688" s="211">
        <f>นครพนม!AQ94</f>
        <v>1629918.21</v>
      </c>
      <c r="M688" s="211">
        <f>นครพนม!AR94</f>
        <v>1719398.0499999998</v>
      </c>
      <c r="N688" s="3"/>
      <c r="O688" s="3"/>
      <c r="P688" s="3"/>
      <c r="Q688" s="77">
        <f t="shared" si="35"/>
        <v>-89479.839999999851</v>
      </c>
      <c r="R688" s="78">
        <f t="shared" si="36"/>
        <v>555.5276789366053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281015.96000000002</v>
      </c>
      <c r="K689" s="210">
        <f>นครพนม!AP95</f>
        <v>759499.36</v>
      </c>
      <c r="L689" s="211">
        <f>นครพนม!AQ95</f>
        <v>1052511.01</v>
      </c>
      <c r="M689" s="211">
        <f>นครพนม!AR95</f>
        <v>1270671.4100000001</v>
      </c>
      <c r="N689" s="3"/>
      <c r="O689" s="3"/>
      <c r="P689" s="3"/>
      <c r="Q689" s="77">
        <f t="shared" si="35"/>
        <v>-218160.40000000014</v>
      </c>
      <c r="R689" s="78">
        <f t="shared" si="36"/>
        <v>305.96250290697674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890309.11</v>
      </c>
      <c r="K690" s="210">
        <f>นครพนม!AP96</f>
        <v>977224.67999999993</v>
      </c>
      <c r="L690" s="211">
        <f>นครพนม!AQ96</f>
        <v>1420933.22</v>
      </c>
      <c r="M690" s="211">
        <f>นครพนม!AR96</f>
        <v>1204556.8900000001</v>
      </c>
      <c r="N690" s="3"/>
      <c r="O690" s="3"/>
      <c r="P690" s="3"/>
      <c r="Q690" s="77">
        <f t="shared" si="35"/>
        <v>216376.32999999984</v>
      </c>
      <c r="R690" s="78">
        <f t="shared" si="36"/>
        <v>733.57419721218378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85743.58</v>
      </c>
      <c r="K691" s="210">
        <f>นครพนม!AP97</f>
        <v>645821.37000000011</v>
      </c>
      <c r="L691" s="211">
        <f>นครพนม!AQ97</f>
        <v>1301637.1099999999</v>
      </c>
      <c r="M691" s="211">
        <f>นครพนม!AR97</f>
        <v>1233695.74</v>
      </c>
      <c r="N691" s="3"/>
      <c r="O691" s="3"/>
      <c r="P691" s="3"/>
      <c r="Q691" s="77">
        <f t="shared" si="35"/>
        <v>67941.369999999879</v>
      </c>
      <c r="R691" s="78">
        <f t="shared" si="36"/>
        <v>492.67112414837237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618392.23</v>
      </c>
      <c r="K692" s="210">
        <f>นครพนม!AP98</f>
        <v>732686.74</v>
      </c>
      <c r="L692" s="211">
        <f>นครพนม!AQ98</f>
        <v>1482984.65</v>
      </c>
      <c r="M692" s="211">
        <f>นครพนม!AR98</f>
        <v>1340428.9900000002</v>
      </c>
      <c r="N692" s="3"/>
      <c r="O692" s="3"/>
      <c r="P692" s="3"/>
      <c r="Q692" s="77">
        <f t="shared" si="35"/>
        <v>142555.65999999968</v>
      </c>
      <c r="R692" s="78">
        <f t="shared" si="36"/>
        <v>646.74428696031396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6240898.1400000006</v>
      </c>
      <c r="K693" s="215">
        <f>SUM(K673:K692)</f>
        <v>8887316.3699999992</v>
      </c>
      <c r="L693" s="215">
        <f>SUM(L673:L692)</f>
        <v>24165850.399999999</v>
      </c>
      <c r="M693" s="215">
        <f>SUM(M673:M692)</f>
        <v>24587106.759999998</v>
      </c>
      <c r="N693" s="213">
        <v>19</v>
      </c>
      <c r="O693" s="213">
        <v>19</v>
      </c>
      <c r="P693" s="213">
        <f>N693-O693</f>
        <v>0</v>
      </c>
      <c r="Q693" s="77">
        <f t="shared" si="35"/>
        <v>-421256.3599999994</v>
      </c>
      <c r="R693" s="78">
        <f>L693/H693</f>
        <v>494.24981388309402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314273.07</v>
      </c>
      <c r="K695" s="210">
        <f>นครพนม!AP99</f>
        <v>339809.89</v>
      </c>
      <c r="L695" s="211">
        <f>นครพนม!AQ99</f>
        <v>1473783.67</v>
      </c>
      <c r="M695" s="211">
        <f>นครพนม!AR99</f>
        <v>1168567.3199999998</v>
      </c>
      <c r="N695" s="3"/>
      <c r="O695" s="3"/>
      <c r="P695" s="3"/>
      <c r="Q695" s="77">
        <f t="shared" si="35"/>
        <v>305216.35000000009</v>
      </c>
      <c r="R695" s="78">
        <f t="shared" si="36"/>
        <v>512.26404935696905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135512.28</v>
      </c>
      <c r="K696" s="210">
        <f>นครพนม!AP100</f>
        <v>175849.58</v>
      </c>
      <c r="L696" s="211">
        <f>นครพนม!AQ100</f>
        <v>1731055.83</v>
      </c>
      <c r="M696" s="211">
        <f>นครพนม!AR100</f>
        <v>1600414.42</v>
      </c>
      <c r="N696" s="3"/>
      <c r="O696" s="3"/>
      <c r="P696" s="3"/>
      <c r="Q696" s="77">
        <f t="shared" si="35"/>
        <v>130641.41000000015</v>
      </c>
      <c r="R696" s="78">
        <f t="shared" si="36"/>
        <v>591.4095763580458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364137.24</v>
      </c>
      <c r="K697" s="210">
        <f>นครพนม!AP101</f>
        <v>441736.45</v>
      </c>
      <c r="L697" s="211">
        <f>นครพนม!AQ101</f>
        <v>1108743.6799999999</v>
      </c>
      <c r="M697" s="211">
        <f>นครพนม!AR101</f>
        <v>1833907.2200000002</v>
      </c>
      <c r="N697" s="3"/>
      <c r="O697" s="3"/>
      <c r="P697" s="3"/>
      <c r="Q697" s="77">
        <f t="shared" si="35"/>
        <v>-725163.54000000027</v>
      </c>
      <c r="R697" s="78">
        <f t="shared" si="36"/>
        <v>264.99609942638619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728239.81</v>
      </c>
      <c r="K698" s="210">
        <f>นครพนม!AP102</f>
        <v>787480.9800000001</v>
      </c>
      <c r="L698" s="211">
        <f>นครพนม!AQ102</f>
        <v>1595376.35</v>
      </c>
      <c r="M698" s="211">
        <f>นครพนม!AR102</f>
        <v>1407574.24</v>
      </c>
      <c r="N698" s="3"/>
      <c r="O698" s="3"/>
      <c r="P698" s="3"/>
      <c r="Q698" s="77">
        <f t="shared" si="35"/>
        <v>187802.1100000001</v>
      </c>
      <c r="R698" s="78">
        <f t="shared" si="36"/>
        <v>341.11104340389141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182245.84</v>
      </c>
      <c r="K699" s="210">
        <f>นครพนม!AP103</f>
        <v>197685.52000000002</v>
      </c>
      <c r="L699" s="211">
        <f>นครพนม!AQ103</f>
        <v>1235844.5</v>
      </c>
      <c r="M699" s="211">
        <f>นครพนม!AR103</f>
        <v>1428301.48</v>
      </c>
      <c r="N699" s="3"/>
      <c r="O699" s="3"/>
      <c r="P699" s="3"/>
      <c r="Q699" s="77">
        <f t="shared" si="35"/>
        <v>-192456.97999999998</v>
      </c>
      <c r="R699" s="78">
        <f t="shared" si="36"/>
        <v>554.93691064211941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270631.65000000002</v>
      </c>
      <c r="K700" s="210">
        <f>นครพนม!AP104</f>
        <v>291757.12000000005</v>
      </c>
      <c r="L700" s="211">
        <f>นครพนม!AQ104</f>
        <v>1130546.92</v>
      </c>
      <c r="M700" s="211">
        <f>นครพนม!AR104</f>
        <v>1103559.72</v>
      </c>
      <c r="N700" s="3"/>
      <c r="O700" s="3"/>
      <c r="P700" s="3"/>
      <c r="Q700" s="77">
        <f t="shared" si="35"/>
        <v>26987.199999999953</v>
      </c>
      <c r="R700" s="78">
        <f t="shared" si="36"/>
        <v>1387.174134969325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212264.85</v>
      </c>
      <c r="K701" s="210">
        <f>นครพนม!AP105</f>
        <v>300192.17</v>
      </c>
      <c r="L701" s="211">
        <f>นครพนม!AQ105</f>
        <v>1818057.14</v>
      </c>
      <c r="M701" s="211">
        <f>นครพนม!AR105</f>
        <v>1836747.79</v>
      </c>
      <c r="N701" s="3"/>
      <c r="O701" s="3"/>
      <c r="P701" s="3"/>
      <c r="Q701" s="77">
        <f t="shared" si="35"/>
        <v>-18690.65000000014</v>
      </c>
      <c r="R701" s="78">
        <f t="shared" si="36"/>
        <v>504.87562899194666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395593.55</v>
      </c>
      <c r="K702" s="210">
        <f>นครพนม!AP106</f>
        <v>429664.47</v>
      </c>
      <c r="L702" s="211">
        <f>นครพนม!AQ106</f>
        <v>1032745.65</v>
      </c>
      <c r="M702" s="211">
        <f>นครพนม!AR106</f>
        <v>811689.09</v>
      </c>
      <c r="N702" s="3"/>
      <c r="O702" s="3"/>
      <c r="P702" s="3"/>
      <c r="Q702" s="77">
        <f t="shared" si="35"/>
        <v>221056.56000000006</v>
      </c>
      <c r="R702" s="78">
        <f t="shared" si="36"/>
        <v>435.57387178405736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123882.53</v>
      </c>
      <c r="K703" s="210">
        <f>นครพนม!AP107</f>
        <v>157592.91999999998</v>
      </c>
      <c r="L703" s="211">
        <f>นครพนม!AQ107</f>
        <v>1038477.57</v>
      </c>
      <c r="M703" s="211">
        <f>นครพนม!AR107</f>
        <v>965689.9</v>
      </c>
      <c r="N703" s="3"/>
      <c r="O703" s="3"/>
      <c r="P703" s="3"/>
      <c r="Q703" s="77">
        <f t="shared" si="35"/>
        <v>72787.669999999925</v>
      </c>
      <c r="R703" s="78">
        <f t="shared" si="36"/>
        <v>499.98920077034182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185812.64</v>
      </c>
      <c r="K704" s="210">
        <f>นครพนม!AP108</f>
        <v>189636.27000000002</v>
      </c>
      <c r="L704" s="211">
        <f>นครพนม!AQ108</f>
        <v>1408162.66</v>
      </c>
      <c r="M704" s="211">
        <f>นครพนม!AR108</f>
        <v>1333067.6299999999</v>
      </c>
      <c r="N704" s="3"/>
      <c r="O704" s="3"/>
      <c r="P704" s="3"/>
      <c r="Q704" s="77">
        <f t="shared" si="35"/>
        <v>75095.030000000028</v>
      </c>
      <c r="R704" s="78">
        <f t="shared" si="36"/>
        <v>472.37928882925189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662304.93999999994</v>
      </c>
      <c r="K705" s="210">
        <f>นครพนม!AP109</f>
        <v>578521.40999999992</v>
      </c>
      <c r="L705" s="211">
        <f>นครพนม!AQ109</f>
        <v>1716048.25</v>
      </c>
      <c r="M705" s="211">
        <f>นครพนม!AR109</f>
        <v>1548265.68</v>
      </c>
      <c r="N705" s="3"/>
      <c r="O705" s="3"/>
      <c r="P705" s="3"/>
      <c r="Q705" s="77">
        <f t="shared" si="35"/>
        <v>167782.57000000007</v>
      </c>
      <c r="R705" s="78">
        <f t="shared" si="36"/>
        <v>666.944520015546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99534.88</v>
      </c>
      <c r="K706" s="210">
        <f>นครพนม!AP110</f>
        <v>459283.46</v>
      </c>
      <c r="L706" s="211">
        <f>นครพนม!AQ110</f>
        <v>843237.3</v>
      </c>
      <c r="M706" s="211">
        <f>นครพนม!AR110</f>
        <v>758263.12</v>
      </c>
      <c r="N706" s="3"/>
      <c r="O706" s="3"/>
      <c r="P706" s="3"/>
      <c r="Q706" s="77">
        <f t="shared" si="35"/>
        <v>84974.180000000051</v>
      </c>
      <c r="R706" s="78">
        <f t="shared" si="36"/>
        <v>426.30803842264919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446937.15</v>
      </c>
      <c r="K707" s="210">
        <f>นครพนม!AP111</f>
        <v>566191.19000000006</v>
      </c>
      <c r="L707" s="211">
        <f>นครพนม!AQ111</f>
        <v>1238331.6600000001</v>
      </c>
      <c r="M707" s="211">
        <f>นครพนม!AR111</f>
        <v>1087497.9099999999</v>
      </c>
      <c r="N707" s="3"/>
      <c r="O707" s="3"/>
      <c r="P707" s="3"/>
      <c r="Q707" s="77">
        <f t="shared" si="35"/>
        <v>150833.75000000023</v>
      </c>
      <c r="R707" s="78">
        <f t="shared" si="36"/>
        <v>526.94964255319155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68245.25</v>
      </c>
      <c r="K708" s="210">
        <f>นครพนม!AP112</f>
        <v>114769.72</v>
      </c>
      <c r="L708" s="211">
        <f>นครพนม!AQ112</f>
        <v>639226.42000000004</v>
      </c>
      <c r="M708" s="211">
        <f>นครพนม!AR112</f>
        <v>782179.89</v>
      </c>
      <c r="N708" s="3"/>
      <c r="O708" s="3"/>
      <c r="P708" s="3"/>
      <c r="Q708" s="77">
        <f t="shared" si="35"/>
        <v>-142953.46999999997</v>
      </c>
      <c r="R708" s="78">
        <f t="shared" si="36"/>
        <v>376.45843345111899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355470.82</v>
      </c>
      <c r="K709" s="210">
        <f>นครพนม!AP113</f>
        <v>420549.66000000003</v>
      </c>
      <c r="L709" s="211">
        <f>นครพนม!AQ113</f>
        <v>928767.41000000015</v>
      </c>
      <c r="M709" s="211">
        <f>นครพนม!AR113</f>
        <v>961544.09000000008</v>
      </c>
      <c r="N709" s="3"/>
      <c r="O709" s="3"/>
      <c r="P709" s="3"/>
      <c r="Q709" s="77">
        <f t="shared" si="35"/>
        <v>-32776.679999999935</v>
      </c>
      <c r="R709" s="78">
        <f t="shared" si="36"/>
        <v>440.17412796208538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4545086.5</v>
      </c>
      <c r="K710" s="231">
        <f>SUM(K694:K709)</f>
        <v>5450720.8099999996</v>
      </c>
      <c r="L710" s="215">
        <f>SUM(L694:L709)</f>
        <v>18938405.010000002</v>
      </c>
      <c r="M710" s="215">
        <f>SUM(M694:M709)</f>
        <v>18627269.5</v>
      </c>
      <c r="N710" s="213">
        <v>15</v>
      </c>
      <c r="O710" s="213">
        <v>15</v>
      </c>
      <c r="P710" s="213">
        <f>N710-O710</f>
        <v>0</v>
      </c>
      <c r="Q710" s="77">
        <f t="shared" si="35"/>
        <v>311135.51000000164</v>
      </c>
      <c r="R710" s="78">
        <f>L710/H710</f>
        <v>480.10964381686358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224369.45</v>
      </c>
      <c r="K712" s="210">
        <f>นครพนม!AP114</f>
        <v>354909.97000000003</v>
      </c>
      <c r="L712" s="211">
        <f>นครพนม!AQ114</f>
        <v>1446810.58</v>
      </c>
      <c r="M712" s="211">
        <f>นครพนม!AR114</f>
        <v>1734104.43</v>
      </c>
      <c r="N712" s="3"/>
      <c r="O712" s="3"/>
      <c r="P712" s="3"/>
      <c r="Q712" s="77">
        <f t="shared" ref="Q712:Q746" si="37">L712-M712</f>
        <v>-287293.84999999986</v>
      </c>
      <c r="R712" s="78">
        <f t="shared" ref="R712:R747" si="38">L712/H712</f>
        <v>396.06093074185605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205348.57</v>
      </c>
      <c r="K713" s="210">
        <f>นครพนม!AP115</f>
        <v>208957.11</v>
      </c>
      <c r="L713" s="211">
        <f>นครพนม!AQ115</f>
        <v>1075181.17</v>
      </c>
      <c r="M713" s="211">
        <f>นครพนม!AR115</f>
        <v>1221709.4899999998</v>
      </c>
      <c r="N713" s="3"/>
      <c r="O713" s="3"/>
      <c r="P713" s="3"/>
      <c r="Q713" s="77">
        <f t="shared" si="37"/>
        <v>-146528.31999999983</v>
      </c>
      <c r="R713" s="78">
        <f t="shared" si="38"/>
        <v>750.30088625261681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270651.31</v>
      </c>
      <c r="K714" s="210">
        <f>นครพนม!AP116</f>
        <v>610291.40999999992</v>
      </c>
      <c r="L714" s="211">
        <f>นครพนม!AQ116</f>
        <v>827847.02</v>
      </c>
      <c r="M714" s="211">
        <f>นครพนม!AR116</f>
        <v>882621.35</v>
      </c>
      <c r="N714" s="3"/>
      <c r="O714" s="3"/>
      <c r="P714" s="3"/>
      <c r="Q714" s="77">
        <f t="shared" si="37"/>
        <v>-54774.329999999958</v>
      </c>
      <c r="R714" s="78">
        <f t="shared" si="38"/>
        <v>385.9426666666667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287868.52</v>
      </c>
      <c r="K715" s="210">
        <f>นครพนม!AP117</f>
        <v>313834.35000000003</v>
      </c>
      <c r="L715" s="211">
        <f>นครพนม!AQ117</f>
        <v>1647565.91</v>
      </c>
      <c r="M715" s="211">
        <f>นครพนม!AR117</f>
        <v>1547019.7899999998</v>
      </c>
      <c r="N715" s="3"/>
      <c r="O715" s="3"/>
      <c r="P715" s="3"/>
      <c r="Q715" s="77">
        <f t="shared" si="37"/>
        <v>100546.12000000011</v>
      </c>
      <c r="R715" s="78">
        <f t="shared" si="38"/>
        <v>736.17779714030382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281374.36</v>
      </c>
      <c r="K716" s="210">
        <f>นครพนม!AP118</f>
        <v>491112.3</v>
      </c>
      <c r="L716" s="211">
        <f>นครพนม!AQ118</f>
        <v>1600596.1800000002</v>
      </c>
      <c r="M716" s="211">
        <f>นครพนม!AR118</f>
        <v>1237420.67</v>
      </c>
      <c r="N716" s="3"/>
      <c r="O716" s="3"/>
      <c r="P716" s="3"/>
      <c r="Q716" s="77">
        <f t="shared" si="37"/>
        <v>363175.51000000024</v>
      </c>
      <c r="R716" s="78">
        <f t="shared" si="38"/>
        <v>645.40168548387101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415540.61</v>
      </c>
      <c r="K717" s="210">
        <f>นครพนม!AP119</f>
        <v>392344.25</v>
      </c>
      <c r="L717" s="211">
        <f>นครพนม!AQ119</f>
        <v>1270924.1400000001</v>
      </c>
      <c r="M717" s="211">
        <f>นครพนม!AR119</f>
        <v>1542566.8900000001</v>
      </c>
      <c r="N717" s="3"/>
      <c r="O717" s="3"/>
      <c r="P717" s="3"/>
      <c r="Q717" s="77">
        <f t="shared" si="37"/>
        <v>-271642.75</v>
      </c>
      <c r="R717" s="78">
        <f t="shared" si="38"/>
        <v>367.00090672827031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245885.26</v>
      </c>
      <c r="K718" s="210">
        <f>นครพนม!AP120</f>
        <v>275383.63</v>
      </c>
      <c r="L718" s="211">
        <f>นครพนม!AQ120</f>
        <v>1121729.82</v>
      </c>
      <c r="M718" s="211">
        <f>นครพนม!AR120</f>
        <v>1239798.5400000003</v>
      </c>
      <c r="N718" s="3"/>
      <c r="O718" s="3"/>
      <c r="P718" s="3"/>
      <c r="Q718" s="77">
        <f t="shared" si="37"/>
        <v>-118068.7200000002</v>
      </c>
      <c r="R718" s="78">
        <f t="shared" si="38"/>
        <v>308.67634012107874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78569.97</v>
      </c>
      <c r="K719" s="210">
        <f>นครพนม!AP121</f>
        <v>194226.71</v>
      </c>
      <c r="L719" s="211">
        <f>นครพนม!AQ121</f>
        <v>1332873.24</v>
      </c>
      <c r="M719" s="211">
        <f>นครพนม!AR121</f>
        <v>1457021.49</v>
      </c>
      <c r="N719" s="3"/>
      <c r="O719" s="3"/>
      <c r="P719" s="3"/>
      <c r="Q719" s="77">
        <f t="shared" si="37"/>
        <v>-124148.25</v>
      </c>
      <c r="R719" s="78">
        <f t="shared" si="38"/>
        <v>311.20084987158532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2009608.0499999998</v>
      </c>
      <c r="K720" s="215">
        <f>SUM(K711:K719)</f>
        <v>2841059.73</v>
      </c>
      <c r="L720" s="215">
        <f>SUM(L711:L719)</f>
        <v>10323528.060000001</v>
      </c>
      <c r="M720" s="215">
        <f>SUM(M711:M719)</f>
        <v>10862262.65</v>
      </c>
      <c r="N720" s="213">
        <v>8</v>
      </c>
      <c r="O720" s="213">
        <v>8</v>
      </c>
      <c r="P720" s="213">
        <f>N720-O720</f>
        <v>0</v>
      </c>
      <c r="Q720" s="77">
        <f t="shared" si="37"/>
        <v>-538734.58999999985</v>
      </c>
      <c r="R720" s="78">
        <f>L720/H720</f>
        <v>442.51909897552406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923877.52</v>
      </c>
      <c r="K722" s="210">
        <f>นครพนม!AP122</f>
        <v>1212740.58</v>
      </c>
      <c r="L722" s="211">
        <f>นครพนม!AQ122</f>
        <v>2034022.02</v>
      </c>
      <c r="M722" s="211">
        <f>นครพนม!AR122</f>
        <v>1385847.7</v>
      </c>
      <c r="N722" s="3"/>
      <c r="O722" s="3"/>
      <c r="P722" s="3"/>
      <c r="R722" s="78">
        <f t="shared" si="38"/>
        <v>1002.4751207491375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1234249.31</v>
      </c>
      <c r="K723" s="210">
        <f>นครพนม!AP123</f>
        <v>2368227.59</v>
      </c>
      <c r="L723" s="211">
        <f>นครพนม!AQ123</f>
        <v>1302191.83</v>
      </c>
      <c r="M723" s="211">
        <f>นครพนม!AR123</f>
        <v>704024.09</v>
      </c>
      <c r="N723" s="3"/>
      <c r="O723" s="3"/>
      <c r="P723" s="3"/>
      <c r="Q723" s="77">
        <f t="shared" si="37"/>
        <v>598167.74000000011</v>
      </c>
      <c r="R723" s="78">
        <f t="shared" si="38"/>
        <v>406.30010296411859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449757.04</v>
      </c>
      <c r="K724" s="210">
        <f>นครพนม!AP124</f>
        <v>827417.21</v>
      </c>
      <c r="L724" s="211">
        <f>นครพนม!AQ124</f>
        <v>881321.03</v>
      </c>
      <c r="M724" s="211">
        <f>นครพนม!AR124</f>
        <v>448428.64</v>
      </c>
      <c r="N724" s="3"/>
      <c r="O724" s="3"/>
      <c r="P724" s="3"/>
      <c r="Q724" s="77">
        <f t="shared" si="37"/>
        <v>432892.39</v>
      </c>
      <c r="R724" s="78">
        <f t="shared" si="38"/>
        <v>695.04813091482652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314051.65999999997</v>
      </c>
      <c r="K725" s="210">
        <f>นครพนม!AP125</f>
        <v>1025454.74</v>
      </c>
      <c r="L725" s="211">
        <f>นครพนม!AQ125</f>
        <v>704527.54</v>
      </c>
      <c r="M725" s="211">
        <f>นครพนม!AR125</f>
        <v>510632.64999999997</v>
      </c>
      <c r="N725" s="3"/>
      <c r="O725" s="3"/>
      <c r="P725" s="3"/>
      <c r="Q725" s="77">
        <f t="shared" si="37"/>
        <v>193894.89000000007</v>
      </c>
      <c r="R725" s="78">
        <f t="shared" si="38"/>
        <v>314.66169718624388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538677.80000000005</v>
      </c>
      <c r="K726" s="210">
        <f>นครพนม!AP126</f>
        <v>774724.08000000007</v>
      </c>
      <c r="L726" s="211">
        <f>นครพนม!AQ126</f>
        <v>2188164.13</v>
      </c>
      <c r="M726" s="211">
        <f>นครพนม!AR126</f>
        <v>1678243.04</v>
      </c>
      <c r="N726" s="3"/>
      <c r="O726" s="3"/>
      <c r="P726" s="3"/>
      <c r="Q726" s="77">
        <f t="shared" si="37"/>
        <v>509921.08999999985</v>
      </c>
      <c r="R726" s="78">
        <f t="shared" si="38"/>
        <v>452.47397229114966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581102.87</v>
      </c>
      <c r="K727" s="210">
        <f>นครพนม!AP127</f>
        <v>997300.94</v>
      </c>
      <c r="L727" s="211">
        <f>นครพนม!AQ127</f>
        <v>1839980.99</v>
      </c>
      <c r="M727" s="211">
        <f>นครพนม!AR127</f>
        <v>1423324.82</v>
      </c>
      <c r="N727" s="3"/>
      <c r="O727" s="3"/>
      <c r="P727" s="3"/>
      <c r="Q727" s="77">
        <f t="shared" si="37"/>
        <v>416656.16999999993</v>
      </c>
      <c r="R727" s="78">
        <f t="shared" si="38"/>
        <v>439.66092951015531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1233018.45</v>
      </c>
      <c r="K728" s="210">
        <f>นครพนม!AP128</f>
        <v>2327857.48</v>
      </c>
      <c r="L728" s="211">
        <f>นครพนม!AQ128</f>
        <v>1477445.9700000002</v>
      </c>
      <c r="M728" s="211">
        <f>นครพนม!AR128</f>
        <v>1389111.81</v>
      </c>
      <c r="N728" s="3"/>
      <c r="O728" s="3"/>
      <c r="P728" s="3"/>
      <c r="Q728" s="77">
        <f t="shared" si="37"/>
        <v>88334.160000000149</v>
      </c>
      <c r="R728" s="78">
        <f t="shared" si="38"/>
        <v>355.83958815028905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547808.54</v>
      </c>
      <c r="K729" s="267">
        <f>นครพนม!AP129</f>
        <v>233967.11</v>
      </c>
      <c r="L729" s="211">
        <f>นครพนม!AQ129</f>
        <v>1747144.2999999998</v>
      </c>
      <c r="M729" s="211">
        <f>นครพนม!AR129</f>
        <v>1670553.14</v>
      </c>
      <c r="N729" s="3"/>
      <c r="O729" s="3"/>
      <c r="P729" s="3"/>
      <c r="Q729" s="77">
        <f t="shared" si="37"/>
        <v>76591.159999999916</v>
      </c>
      <c r="R729" s="78">
        <f t="shared" si="38"/>
        <v>692.48684106222743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1165748.1100000001</v>
      </c>
      <c r="K730" s="209">
        <f>นครพนม!AP130</f>
        <v>1194326.2100000002</v>
      </c>
      <c r="L730" s="211">
        <f>นครพนม!AQ130</f>
        <v>1892876.22</v>
      </c>
      <c r="M730" s="211">
        <f>นครพนม!AR130</f>
        <v>1940671.1500000001</v>
      </c>
      <c r="N730" s="3"/>
      <c r="O730" s="3"/>
      <c r="P730" s="3"/>
      <c r="Q730" s="77">
        <f t="shared" si="37"/>
        <v>-47794.930000000168</v>
      </c>
      <c r="R730" s="78">
        <f t="shared" si="38"/>
        <v>572.03874886672713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624938.92000000004</v>
      </c>
      <c r="K731" s="210">
        <f>นครพนม!AP131</f>
        <v>1073038.28</v>
      </c>
      <c r="L731" s="211">
        <f>นครพนม!AQ131</f>
        <v>1434486.88</v>
      </c>
      <c r="M731" s="211">
        <f>นครพนม!AR131</f>
        <v>1140420.48</v>
      </c>
      <c r="N731" s="3"/>
      <c r="O731" s="3"/>
      <c r="P731" s="3"/>
      <c r="Q731" s="77">
        <f t="shared" si="37"/>
        <v>294066.39999999991</v>
      </c>
      <c r="R731" s="78">
        <f t="shared" si="38"/>
        <v>411.73561423650972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813767.36</v>
      </c>
      <c r="K732" s="210">
        <f>นครพนม!AP132</f>
        <v>1924845.3599999999</v>
      </c>
      <c r="L732" s="211">
        <f>นครพนม!AQ132</f>
        <v>2088600.89</v>
      </c>
      <c r="M732" s="211">
        <f>นครพนม!AR132</f>
        <v>1385753.83</v>
      </c>
      <c r="N732" s="3"/>
      <c r="O732" s="3"/>
      <c r="P732" s="3"/>
      <c r="Q732" s="77">
        <f t="shared" si="37"/>
        <v>702847.05999999982</v>
      </c>
      <c r="R732" s="78">
        <f t="shared" si="38"/>
        <v>589.66710615471482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8426997.5800000001</v>
      </c>
      <c r="K733" s="231">
        <f>SUM(K721:K732)</f>
        <v>13959899.58</v>
      </c>
      <c r="L733" s="215">
        <f>SUM(L721:L732)</f>
        <v>17590761.800000001</v>
      </c>
      <c r="M733" s="215">
        <f>SUM(M721:M732)</f>
        <v>13677011.350000001</v>
      </c>
      <c r="N733" s="213">
        <v>11</v>
      </c>
      <c r="O733" s="213">
        <v>11</v>
      </c>
      <c r="P733" s="213">
        <f>N733-O733</f>
        <v>0</v>
      </c>
      <c r="Q733" s="77">
        <f t="shared" si="37"/>
        <v>3913750.4499999993</v>
      </c>
      <c r="R733" s="78">
        <f>L733/H733</f>
        <v>505.88869780282988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1071131.1200000001</v>
      </c>
      <c r="K735" s="210">
        <f>นครพนม!AP133</f>
        <v>2195223.58</v>
      </c>
      <c r="L735" s="211">
        <f>นครพนม!AQ133</f>
        <v>2115617.75</v>
      </c>
      <c r="M735" s="211">
        <f>นครพนม!AR133</f>
        <v>1231437.1600000001</v>
      </c>
      <c r="N735" s="3"/>
      <c r="O735" s="3"/>
      <c r="P735" s="3"/>
      <c r="Q735" s="77">
        <f t="shared" si="37"/>
        <v>884180.58999999985</v>
      </c>
      <c r="R735" s="78">
        <f t="shared" si="38"/>
        <v>942.36870824053449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265908.47999999998</v>
      </c>
      <c r="K736" s="210">
        <f>นครพนม!AP134</f>
        <v>235892.31999999998</v>
      </c>
      <c r="L736" s="211">
        <f>นครพนม!AQ134</f>
        <v>1448089.81</v>
      </c>
      <c r="M736" s="211">
        <f>นครพนม!AR134</f>
        <v>1357530.37</v>
      </c>
      <c r="N736" s="3"/>
      <c r="O736" s="3"/>
      <c r="P736" s="3"/>
      <c r="Q736" s="77">
        <f t="shared" si="37"/>
        <v>90559.439999999944</v>
      </c>
      <c r="R736" s="78">
        <f t="shared" si="38"/>
        <v>294.02838781725887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38859.24</v>
      </c>
      <c r="K737" s="210">
        <f>นครพนม!AP135</f>
        <v>310500.09999999998</v>
      </c>
      <c r="L737" s="211">
        <f>นครพนม!AQ135</f>
        <v>1454944.21</v>
      </c>
      <c r="M737" s="211">
        <f>นครพนม!AR135</f>
        <v>1711437.99</v>
      </c>
      <c r="N737" s="3"/>
      <c r="O737" s="3"/>
      <c r="P737" s="3"/>
      <c r="Q737" s="77">
        <f t="shared" si="37"/>
        <v>-256493.78000000003</v>
      </c>
      <c r="R737" s="78">
        <f t="shared" si="38"/>
        <v>689.54701895734593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363890.28</v>
      </c>
      <c r="K738" s="210">
        <f>นครพนม!AP136</f>
        <v>581361.22</v>
      </c>
      <c r="L738" s="211">
        <f>นครพนม!AQ136</f>
        <v>958866.32000000007</v>
      </c>
      <c r="M738" s="211">
        <f>นครพนม!AR136</f>
        <v>918649.48</v>
      </c>
      <c r="N738" s="3"/>
      <c r="O738" s="3"/>
      <c r="P738" s="3"/>
      <c r="Q738" s="77">
        <f>L738-M738</f>
        <v>40216.840000000084</v>
      </c>
      <c r="R738" s="78">
        <f>L738/H738</f>
        <v>476.81070114370965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1739789.12</v>
      </c>
      <c r="K739" s="231">
        <f>SUM(K734:K738)</f>
        <v>3322977.2199999997</v>
      </c>
      <c r="L739" s="215">
        <f>SUM(L735:L738)</f>
        <v>5977518.0899999999</v>
      </c>
      <c r="M739" s="215">
        <f>SUM(M735:M738)</f>
        <v>5219055</v>
      </c>
      <c r="N739" s="213">
        <v>4</v>
      </c>
      <c r="O739" s="213">
        <v>4</v>
      </c>
      <c r="P739" s="213">
        <f>N739-O739</f>
        <v>0</v>
      </c>
      <c r="Q739" s="77">
        <f t="shared" si="37"/>
        <v>758463.08999999985</v>
      </c>
      <c r="R739" s="78">
        <f>L739/H739</f>
        <v>529.40555220972453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80514.73</v>
      </c>
      <c r="K741" s="210">
        <f>นครพนม!AP137</f>
        <v>75992.039999999979</v>
      </c>
      <c r="L741" s="211">
        <f>นครพนม!AQ137</f>
        <v>1753293.7799999998</v>
      </c>
      <c r="M741" s="211">
        <f>นครพนม!AR137</f>
        <v>1850250.4200000002</v>
      </c>
      <c r="N741" s="3"/>
      <c r="O741" s="3"/>
      <c r="P741" s="3"/>
      <c r="Q741" s="77">
        <f t="shared" si="37"/>
        <v>-96956.640000000363</v>
      </c>
      <c r="R741" s="78">
        <f t="shared" si="38"/>
        <v>687.02734326018799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408606.6</v>
      </c>
      <c r="K742" s="210">
        <f>นครพนม!AP138</f>
        <v>518958.4</v>
      </c>
      <c r="L742" s="211">
        <f>นครพนม!AQ138</f>
        <v>979224.52</v>
      </c>
      <c r="M742" s="211">
        <f>นครพนม!AR138</f>
        <v>1089997.5900000001</v>
      </c>
      <c r="N742" s="3"/>
      <c r="O742" s="3"/>
      <c r="P742" s="3"/>
      <c r="Q742" s="77">
        <f t="shared" si="37"/>
        <v>-110773.07000000007</v>
      </c>
      <c r="R742" s="78">
        <f t="shared" si="38"/>
        <v>983.15714859437753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1409577.09</v>
      </c>
      <c r="K743" s="210">
        <f>นครพนม!AP139</f>
        <v>1406638.06</v>
      </c>
      <c r="L743" s="211">
        <f>นครพนม!AQ139</f>
        <v>2534557.75</v>
      </c>
      <c r="M743" s="211">
        <f>นครพนม!AR139</f>
        <v>2298308.14</v>
      </c>
      <c r="N743" s="3"/>
      <c r="O743" s="3"/>
      <c r="P743" s="3"/>
      <c r="Q743" s="77">
        <f t="shared" si="37"/>
        <v>236249.60999999987</v>
      </c>
      <c r="R743" s="78">
        <f t="shared" si="38"/>
        <v>656.45111370111374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1898698.42</v>
      </c>
      <c r="K744" s="231">
        <f>SUM(K740:K743)</f>
        <v>2001588.5</v>
      </c>
      <c r="L744" s="215">
        <f>SUM(L740:L743)</f>
        <v>5267076.05</v>
      </c>
      <c r="M744" s="215">
        <f>SUM(M740:M743)</f>
        <v>5238556.1500000004</v>
      </c>
      <c r="N744" s="213">
        <v>3</v>
      </c>
      <c r="O744" s="213">
        <v>3</v>
      </c>
      <c r="P744" s="213">
        <f>N744-O744</f>
        <v>0</v>
      </c>
      <c r="Q744" s="77">
        <f t="shared" si="37"/>
        <v>28519.899999999441</v>
      </c>
      <c r="R744" s="78">
        <f t="shared" si="38"/>
        <v>710.90242272911325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64917604.909999996</v>
      </c>
      <c r="K745" s="248">
        <f t="shared" si="39"/>
        <v>87872745.25999999</v>
      </c>
      <c r="L745" s="247">
        <f t="shared" si="39"/>
        <v>183378723.71000001</v>
      </c>
      <c r="M745" s="247">
        <f t="shared" si="39"/>
        <v>181580730.97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1797992.7400000095</v>
      </c>
      <c r="R745" s="78">
        <f t="shared" si="38"/>
        <v>470.95538428151713</v>
      </c>
    </row>
    <row r="746" spans="1:18" ht="24.6" customHeight="1" x14ac:dyDescent="0.7">
      <c r="A746" s="87"/>
      <c r="B746" s="85"/>
      <c r="C746" s="85"/>
      <c r="D746" s="85"/>
      <c r="E746" s="335" t="s">
        <v>472</v>
      </c>
      <c r="F746" s="336"/>
      <c r="G746" s="337"/>
      <c r="H746" s="86"/>
      <c r="I746" s="87"/>
      <c r="J746" s="83">
        <f>J745/O745</f>
        <v>477335.33022058819</v>
      </c>
      <c r="K746" s="84">
        <f>K745/O745</f>
        <v>646123.12691176462</v>
      </c>
      <c r="L746" s="83">
        <f>L745/O745</f>
        <v>1348372.9684558825</v>
      </c>
      <c r="M746" s="83">
        <f>M745/O745</f>
        <v>1335152.4336029412</v>
      </c>
      <c r="N746" s="85"/>
      <c r="O746" s="85"/>
      <c r="P746" s="85"/>
      <c r="Q746" s="77">
        <f t="shared" si="37"/>
        <v>13220.534852941288</v>
      </c>
    </row>
    <row r="747" spans="1:18" ht="24.6" customHeight="1" x14ac:dyDescent="0.7">
      <c r="A747" s="85"/>
      <c r="B747" s="85"/>
      <c r="C747" s="85"/>
      <c r="D747" s="85"/>
      <c r="E747" s="322" t="s">
        <v>477</v>
      </c>
      <c r="F747" s="323"/>
      <c r="G747" s="324"/>
      <c r="H747" s="86">
        <f>H82+H334+H460+H554+H583+H745</f>
        <v>2327014</v>
      </c>
      <c r="I747" s="87"/>
      <c r="J747" s="83">
        <f t="shared" ref="J747:P747" si="40">J82+J334+J460+J554+J583+J745</f>
        <v>494769961.78999996</v>
      </c>
      <c r="K747" s="84">
        <f t="shared" si="40"/>
        <v>600876117.62</v>
      </c>
      <c r="L747" s="83">
        <f t="shared" si="40"/>
        <v>1122342135.8299999</v>
      </c>
      <c r="M747" s="83">
        <f t="shared" si="40"/>
        <v>1120370427.55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1971708.2799999714</v>
      </c>
      <c r="R747" s="78">
        <f t="shared" si="38"/>
        <v>482.31000579712884</v>
      </c>
    </row>
    <row r="748" spans="1:18" ht="24.6" customHeight="1" x14ac:dyDescent="0.7">
      <c r="A748" s="85"/>
      <c r="B748" s="85"/>
      <c r="C748" s="85"/>
      <c r="D748" s="85"/>
      <c r="E748" s="322" t="s">
        <v>478</v>
      </c>
      <c r="F748" s="323"/>
      <c r="G748" s="324"/>
      <c r="H748" s="86"/>
      <c r="I748" s="87"/>
      <c r="J748" s="83">
        <f>J747/O747</f>
        <v>831546.1542689075</v>
      </c>
      <c r="K748" s="83">
        <f>K747/O747</f>
        <v>1009875.8279327732</v>
      </c>
      <c r="L748" s="83">
        <f>L747/O747</f>
        <v>1886289.3039159663</v>
      </c>
      <c r="M748" s="83">
        <f>M747/O747</f>
        <v>1882975.5084873948</v>
      </c>
      <c r="N748" s="85"/>
      <c r="O748" s="85"/>
      <c r="P748" s="85"/>
      <c r="Q748" s="77">
        <f>L748-M748</f>
        <v>3313.7954285715241</v>
      </c>
    </row>
    <row r="749" spans="1:18" x14ac:dyDescent="0.7">
      <c r="A749" s="71" t="s">
        <v>2675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AD1" zoomScale="98" zoomScaleNormal="98" workbookViewId="0">
      <selection activeCell="AO10" sqref="AO1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2124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2082</v>
      </c>
      <c r="AG1" t="s">
        <v>2083</v>
      </c>
      <c r="AH1" t="s">
        <v>2128</v>
      </c>
      <c r="AI1" t="s">
        <v>2084</v>
      </c>
      <c r="AJ1" t="s">
        <v>2085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2097</v>
      </c>
      <c r="Q2" t="s">
        <v>2132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2111</v>
      </c>
      <c r="AF2" t="s">
        <v>2112</v>
      </c>
      <c r="AG2" t="s">
        <v>2113</v>
      </c>
      <c r="AH2" t="s">
        <v>2136</v>
      </c>
      <c r="AI2" t="s">
        <v>2114</v>
      </c>
      <c r="AJ2" t="s">
        <v>2115</v>
      </c>
    </row>
    <row r="3" spans="1:42" x14ac:dyDescent="0.25">
      <c r="E3" t="s">
        <v>2116</v>
      </c>
      <c r="F3">
        <v>37801205.18</v>
      </c>
      <c r="G3">
        <v>4285770.34</v>
      </c>
      <c r="H3">
        <v>4415730.57</v>
      </c>
      <c r="I3">
        <v>60795206</v>
      </c>
      <c r="J3">
        <v>23363321.34</v>
      </c>
      <c r="K3">
        <v>2</v>
      </c>
      <c r="L3">
        <v>157287</v>
      </c>
      <c r="M3">
        <v>1947144.96</v>
      </c>
      <c r="N3">
        <v>299520</v>
      </c>
      <c r="O3">
        <v>3328688.83</v>
      </c>
      <c r="P3">
        <v>373708.75</v>
      </c>
      <c r="Q3">
        <v>2500</v>
      </c>
      <c r="R3">
        <v>522090</v>
      </c>
      <c r="S3">
        <v>-31724611.640000001</v>
      </c>
      <c r="T3">
        <v>147506086.99000001</v>
      </c>
      <c r="U3">
        <v>12851.67</v>
      </c>
      <c r="V3">
        <v>58542210.840000004</v>
      </c>
      <c r="W3">
        <v>14136181.77</v>
      </c>
      <c r="X3">
        <v>67169.23</v>
      </c>
      <c r="Y3">
        <v>53059091.700000003</v>
      </c>
      <c r="Z3">
        <v>7639542.4199999999</v>
      </c>
      <c r="AA3">
        <v>70438201.349999994</v>
      </c>
      <c r="AB3">
        <v>513677.68</v>
      </c>
      <c r="AC3">
        <v>140200.95999999999</v>
      </c>
      <c r="AD3">
        <v>43173970.780000001</v>
      </c>
      <c r="AE3">
        <v>8163107.6500000004</v>
      </c>
      <c r="AF3">
        <v>182140</v>
      </c>
      <c r="AG3">
        <v>-821.81</v>
      </c>
      <c r="AH3">
        <v>14</v>
      </c>
      <c r="AI3">
        <v>2597559.2799999998</v>
      </c>
      <c r="AJ3">
        <v>177.2</v>
      </c>
      <c r="AK3" s="123">
        <f ca="1">SUM(AK4:AK71)</f>
        <v>0</v>
      </c>
      <c r="AL3" s="129">
        <f>SUM(AL4:AL71)</f>
        <v>6108849.5399999991</v>
      </c>
      <c r="AM3" s="125">
        <f t="shared" ref="AM3:AP3" ca="1" si="0">SUM(AM4:AM71)</f>
        <v>-16611579.989999996</v>
      </c>
      <c r="AN3" s="130">
        <f t="shared" si="0"/>
        <v>140430082.78999999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2117</v>
      </c>
      <c r="F4">
        <v>120289.66</v>
      </c>
      <c r="H4">
        <v>0</v>
      </c>
      <c r="I4">
        <v>1347943.42</v>
      </c>
      <c r="J4">
        <v>271072.21999999997</v>
      </c>
      <c r="L4">
        <v>0</v>
      </c>
      <c r="P4">
        <v>1231.07</v>
      </c>
      <c r="S4">
        <v>-25320.63</v>
      </c>
      <c r="T4">
        <v>2203471.11</v>
      </c>
      <c r="U4">
        <v>831.26</v>
      </c>
      <c r="Y4">
        <v>1348701.96</v>
      </c>
      <c r="Z4">
        <v>288500</v>
      </c>
      <c r="AA4">
        <v>1666100.96</v>
      </c>
      <c r="AB4">
        <v>193360</v>
      </c>
      <c r="AD4">
        <v>109296.89</v>
      </c>
      <c r="AE4">
        <v>79171.62</v>
      </c>
      <c r="AI4">
        <v>30180</v>
      </c>
      <c r="AK4" s="123">
        <f t="shared" ref="AK4:AK9" ca="1" si="1">SUM(AK4:AK71)</f>
        <v>0</v>
      </c>
      <c r="AL4" s="129">
        <f t="shared" ref="AL4:AL9" si="2">SUM(L4:P4)</f>
        <v>1231.07</v>
      </c>
      <c r="AM4" s="125">
        <f ca="1">AK4-AL4</f>
        <v>3590.21</v>
      </c>
      <c r="AN4" s="130">
        <f t="shared" ref="AN4:AN9" si="3">SUM(U4:AJ4)</f>
        <v>3716142.69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2118</v>
      </c>
      <c r="F5">
        <v>587719.26</v>
      </c>
      <c r="G5">
        <v>103200</v>
      </c>
      <c r="H5">
        <v>0</v>
      </c>
      <c r="I5">
        <v>1062781.03</v>
      </c>
      <c r="J5">
        <v>93522.33</v>
      </c>
      <c r="P5">
        <v>893.5</v>
      </c>
      <c r="S5">
        <v>-338719.06</v>
      </c>
      <c r="T5">
        <v>2015454.62</v>
      </c>
      <c r="U5">
        <v>1965.35</v>
      </c>
      <c r="V5">
        <v>238800.6</v>
      </c>
      <c r="Z5">
        <v>1966222.99</v>
      </c>
      <c r="AA5">
        <v>170118</v>
      </c>
      <c r="AB5">
        <v>1300</v>
      </c>
      <c r="AC5">
        <v>7569.08</v>
      </c>
      <c r="AD5">
        <v>357697.31</v>
      </c>
      <c r="AE5">
        <v>129534</v>
      </c>
      <c r="AI5">
        <v>1371176.99</v>
      </c>
      <c r="AK5" s="123">
        <f t="shared" ca="1" si="1"/>
        <v>0</v>
      </c>
      <c r="AL5" s="129">
        <f t="shared" si="2"/>
        <v>893.5</v>
      </c>
      <c r="AM5" s="125">
        <f t="shared" ref="AM5:AM9" ca="1" si="4">AK5-AL5</f>
        <v>0</v>
      </c>
      <c r="AN5" s="130">
        <f t="shared" si="3"/>
        <v>4244384.32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2119</v>
      </c>
      <c r="F6">
        <v>44122.51</v>
      </c>
      <c r="H6">
        <v>0</v>
      </c>
      <c r="I6">
        <v>2133014.77</v>
      </c>
      <c r="J6">
        <v>879.6</v>
      </c>
      <c r="L6">
        <v>0</v>
      </c>
      <c r="M6">
        <v>368.98</v>
      </c>
      <c r="S6">
        <v>1400325.89</v>
      </c>
      <c r="T6">
        <v>840540.25</v>
      </c>
      <c r="U6">
        <v>128.55000000000001</v>
      </c>
      <c r="Y6">
        <v>1225221.5</v>
      </c>
      <c r="Z6">
        <v>170000</v>
      </c>
      <c r="AA6">
        <v>1225221.5</v>
      </c>
      <c r="AD6">
        <v>168030.13</v>
      </c>
      <c r="AE6">
        <v>65316.66</v>
      </c>
      <c r="AK6" s="123">
        <f t="shared" ca="1" si="1"/>
        <v>0</v>
      </c>
      <c r="AL6" s="129">
        <f t="shared" si="2"/>
        <v>368.98</v>
      </c>
      <c r="AM6" s="125">
        <f t="shared" ca="1" si="4"/>
        <v>0</v>
      </c>
      <c r="AN6" s="130">
        <f t="shared" si="3"/>
        <v>2853918.34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2120</v>
      </c>
      <c r="F7">
        <v>457912.15</v>
      </c>
      <c r="H7">
        <v>0</v>
      </c>
      <c r="I7">
        <v>726809.35</v>
      </c>
      <c r="J7">
        <v>230606.6</v>
      </c>
      <c r="L7">
        <v>13500</v>
      </c>
      <c r="P7">
        <v>1650</v>
      </c>
      <c r="S7">
        <v>-627084.46</v>
      </c>
      <c r="T7">
        <v>2129382.7599999998</v>
      </c>
      <c r="X7">
        <v>981.49</v>
      </c>
      <c r="Y7">
        <v>605410</v>
      </c>
      <c r="Z7">
        <v>690450.33</v>
      </c>
      <c r="AA7">
        <v>875130</v>
      </c>
      <c r="AB7">
        <v>1584</v>
      </c>
      <c r="AC7">
        <v>8680</v>
      </c>
      <c r="AD7">
        <v>389881.06</v>
      </c>
      <c r="AE7">
        <v>123686.96</v>
      </c>
      <c r="AK7" s="123">
        <f t="shared" ca="1" si="1"/>
        <v>0</v>
      </c>
      <c r="AL7" s="129">
        <f t="shared" si="2"/>
        <v>15150</v>
      </c>
      <c r="AM7" s="125">
        <f t="shared" ca="1" si="4"/>
        <v>6882.25</v>
      </c>
      <c r="AN7" s="130">
        <f t="shared" si="3"/>
        <v>2695803.84</v>
      </c>
      <c r="AO7" s="131" t="e">
        <f>SUM(#REF!)</f>
        <v>#REF!</v>
      </c>
      <c r="AP7" s="125" t="e">
        <f t="shared" si="5"/>
        <v>#REF!</v>
      </c>
    </row>
    <row r="8" spans="1:42" x14ac:dyDescent="0.25"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0</v>
      </c>
      <c r="AO8" s="131" t="e">
        <f>SUM(#REF!)</f>
        <v>#REF!</v>
      </c>
      <c r="AP8" s="125" t="e">
        <f t="shared" si="5"/>
        <v>#REF!</v>
      </c>
    </row>
    <row r="9" spans="1:42" x14ac:dyDescent="0.25"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0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452439.83</v>
      </c>
      <c r="G10">
        <v>121491.44</v>
      </c>
      <c r="H10">
        <v>187333.39</v>
      </c>
      <c r="I10">
        <v>860925.12</v>
      </c>
      <c r="J10">
        <v>496624.68</v>
      </c>
      <c r="P10">
        <v>1415.77</v>
      </c>
      <c r="S10">
        <v>-157264.1</v>
      </c>
      <c r="T10">
        <v>2551638.71</v>
      </c>
      <c r="V10">
        <v>1402736.48</v>
      </c>
      <c r="W10">
        <v>528961.81999999995</v>
      </c>
      <c r="X10">
        <v>1597.88</v>
      </c>
      <c r="Y10">
        <v>1432623.6</v>
      </c>
      <c r="AA10">
        <v>1550011.6</v>
      </c>
      <c r="AB10">
        <v>14685.68</v>
      </c>
      <c r="AC10">
        <v>5587</v>
      </c>
      <c r="AD10">
        <v>1906283.97</v>
      </c>
      <c r="AE10">
        <v>166327.45000000001</v>
      </c>
      <c r="AK10" s="123">
        <f>SUM(F10:H10)</f>
        <v>761264.66</v>
      </c>
      <c r="AL10" s="129">
        <f>SUM(L10:Q10)</f>
        <v>1415.77</v>
      </c>
      <c r="AM10" s="125">
        <f>AK10-AL10</f>
        <v>759848.89</v>
      </c>
      <c r="AN10" s="130">
        <f>SUM(U10:Z10)</f>
        <v>3365919.78</v>
      </c>
      <c r="AO10" s="131">
        <f>SUM(AA10:AJ10)</f>
        <v>3642895.7</v>
      </c>
      <c r="AP10" s="125">
        <f t="shared" si="5"/>
        <v>-276975.92000000039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113329.89</v>
      </c>
      <c r="G11">
        <v>0</v>
      </c>
      <c r="H11">
        <v>207814.9</v>
      </c>
      <c r="I11">
        <v>1443178.44</v>
      </c>
      <c r="J11">
        <v>72721.22</v>
      </c>
      <c r="L11">
        <v>0</v>
      </c>
      <c r="M11">
        <v>16400</v>
      </c>
      <c r="O11">
        <v>0</v>
      </c>
      <c r="P11">
        <v>0</v>
      </c>
      <c r="S11">
        <v>-220581.02</v>
      </c>
      <c r="T11">
        <v>2241809.08</v>
      </c>
      <c r="V11">
        <v>572212.09</v>
      </c>
      <c r="W11">
        <v>96864</v>
      </c>
      <c r="X11">
        <v>271.77</v>
      </c>
      <c r="Y11">
        <v>658499.6</v>
      </c>
      <c r="Z11">
        <v>242331.02</v>
      </c>
      <c r="AA11">
        <v>990153.6</v>
      </c>
      <c r="AB11">
        <v>8616</v>
      </c>
      <c r="AD11">
        <v>454866.44</v>
      </c>
      <c r="AE11">
        <v>248326.05</v>
      </c>
      <c r="AI11">
        <v>68800</v>
      </c>
      <c r="AK11" s="123">
        <f t="shared" ref="AK11:AK70" si="6">SUM(F11:H11)</f>
        <v>321144.78999999998</v>
      </c>
      <c r="AL11" s="129">
        <f t="shared" ref="AL11:AL70" si="7">SUM(L11:Q11)</f>
        <v>16400</v>
      </c>
      <c r="AM11" s="125">
        <f t="shared" ref="AM11:AM70" si="8">AK11-AL11</f>
        <v>304744.78999999998</v>
      </c>
      <c r="AN11" s="130">
        <f t="shared" ref="AN11:AN70" si="9">SUM(U11:Z11)</f>
        <v>1570178.48</v>
      </c>
      <c r="AO11" s="131">
        <f t="shared" ref="AO11:AO70" si="10">SUM(AA11:AJ11)</f>
        <v>1770762.09</v>
      </c>
      <c r="AP11" s="125">
        <f t="shared" si="5"/>
        <v>-200583.6100000001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1076897.6100000001</v>
      </c>
      <c r="G12">
        <v>186043.69</v>
      </c>
      <c r="H12">
        <v>64718.18</v>
      </c>
      <c r="I12">
        <v>566427.52</v>
      </c>
      <c r="J12">
        <v>228383.14</v>
      </c>
      <c r="L12">
        <v>0</v>
      </c>
      <c r="M12">
        <v>10768.27</v>
      </c>
      <c r="O12">
        <v>612307.82999999996</v>
      </c>
      <c r="P12">
        <v>18.04</v>
      </c>
      <c r="S12">
        <v>1127312.67</v>
      </c>
      <c r="T12">
        <v>790481.55</v>
      </c>
      <c r="V12">
        <v>893506.1</v>
      </c>
      <c r="X12">
        <v>2398.08</v>
      </c>
      <c r="Y12">
        <v>749410</v>
      </c>
      <c r="AA12">
        <v>982447</v>
      </c>
      <c r="AB12">
        <v>1559</v>
      </c>
      <c r="AC12">
        <v>0</v>
      </c>
      <c r="AD12">
        <v>930204.13</v>
      </c>
      <c r="AE12">
        <v>149256.26999999999</v>
      </c>
      <c r="AI12">
        <v>266</v>
      </c>
      <c r="AK12" s="123">
        <f t="shared" si="6"/>
        <v>1327659.48</v>
      </c>
      <c r="AL12" s="129">
        <f t="shared" si="7"/>
        <v>623094.14</v>
      </c>
      <c r="AM12" s="125">
        <f t="shared" si="8"/>
        <v>704565.34</v>
      </c>
      <c r="AN12" s="130">
        <f t="shared" si="9"/>
        <v>1645314.18</v>
      </c>
      <c r="AO12" s="131">
        <f t="shared" si="10"/>
        <v>2063732.4</v>
      </c>
      <c r="AP12" s="125">
        <f t="shared" si="5"/>
        <v>-418418.22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1190147.8700000001</v>
      </c>
      <c r="G13">
        <v>23613.23</v>
      </c>
      <c r="H13">
        <v>133245.01999999999</v>
      </c>
      <c r="I13">
        <v>92059.86</v>
      </c>
      <c r="J13">
        <v>890774.91</v>
      </c>
      <c r="L13">
        <v>0</v>
      </c>
      <c r="M13">
        <v>83140</v>
      </c>
      <c r="P13">
        <v>67.38</v>
      </c>
      <c r="S13">
        <v>95588.31</v>
      </c>
      <c r="T13">
        <v>1997230.39</v>
      </c>
      <c r="V13">
        <v>838188.91</v>
      </c>
      <c r="X13">
        <v>2273.06</v>
      </c>
      <c r="Y13">
        <v>704475.7</v>
      </c>
      <c r="Z13">
        <v>287535.13</v>
      </c>
      <c r="AA13">
        <v>1070174.7</v>
      </c>
      <c r="AB13">
        <v>6224</v>
      </c>
      <c r="AC13">
        <v>5132</v>
      </c>
      <c r="AD13">
        <v>389984.56</v>
      </c>
      <c r="AE13">
        <v>207142.73</v>
      </c>
      <c r="AK13" s="123">
        <f t="shared" si="6"/>
        <v>1347006.12</v>
      </c>
      <c r="AL13" s="129">
        <f t="shared" si="7"/>
        <v>83207.38</v>
      </c>
      <c r="AM13" s="125">
        <f t="shared" si="8"/>
        <v>1263798.7400000002</v>
      </c>
      <c r="AN13" s="130">
        <f t="shared" si="9"/>
        <v>1832472.7999999998</v>
      </c>
      <c r="AO13" s="131">
        <f t="shared" si="10"/>
        <v>1678657.99</v>
      </c>
      <c r="AP13" s="125">
        <f t="shared" si="5"/>
        <v>153814.80999999982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1534418.83</v>
      </c>
      <c r="G14">
        <v>34093.82</v>
      </c>
      <c r="H14">
        <v>96071.2</v>
      </c>
      <c r="I14">
        <v>548834.93000000005</v>
      </c>
      <c r="J14">
        <v>350669.84</v>
      </c>
      <c r="K14"/>
      <c r="L14">
        <v>0</v>
      </c>
      <c r="M14">
        <v>29994.17</v>
      </c>
      <c r="N14"/>
      <c r="O14"/>
      <c r="P14">
        <v>2751.93</v>
      </c>
      <c r="Q14"/>
      <c r="R14"/>
      <c r="S14">
        <v>-375764.26</v>
      </c>
      <c r="T14">
        <v>2502473.91</v>
      </c>
      <c r="U14"/>
      <c r="V14">
        <v>1626687.15</v>
      </c>
      <c r="W14"/>
      <c r="X14">
        <v>3062.43</v>
      </c>
      <c r="Y14">
        <v>927005.5</v>
      </c>
      <c r="Z14">
        <v>202510.09</v>
      </c>
      <c r="AA14">
        <v>1560483.3</v>
      </c>
      <c r="AB14">
        <v>12365</v>
      </c>
      <c r="AC14">
        <v>0</v>
      </c>
      <c r="AD14">
        <v>714111.53</v>
      </c>
      <c r="AE14">
        <v>67495.27</v>
      </c>
      <c r="AF14"/>
      <c r="AG14"/>
      <c r="AH14"/>
      <c r="AI14"/>
      <c r="AJ14">
        <v>177.2</v>
      </c>
      <c r="AK14" s="123">
        <f t="shared" si="6"/>
        <v>1664583.85</v>
      </c>
      <c r="AL14" s="129">
        <f t="shared" si="7"/>
        <v>32746.1</v>
      </c>
      <c r="AM14" s="125">
        <f t="shared" si="8"/>
        <v>1631837.75</v>
      </c>
      <c r="AN14" s="130">
        <f t="shared" si="9"/>
        <v>2759265.17</v>
      </c>
      <c r="AO14" s="131">
        <f t="shared" si="10"/>
        <v>2354632.3000000003</v>
      </c>
      <c r="AP14" s="125">
        <f t="shared" si="5"/>
        <v>404632.86999999965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116040.18</v>
      </c>
      <c r="G15">
        <v>392958</v>
      </c>
      <c r="H15">
        <v>56316.04</v>
      </c>
      <c r="I15">
        <v>15</v>
      </c>
      <c r="J15">
        <v>713774.47</v>
      </c>
      <c r="L15">
        <v>8000</v>
      </c>
      <c r="M15">
        <v>21452.720000000001</v>
      </c>
      <c r="P15">
        <v>24157.72</v>
      </c>
      <c r="S15">
        <v>-1105052.6299999999</v>
      </c>
      <c r="T15">
        <v>2525004.41</v>
      </c>
      <c r="V15">
        <v>852754.07</v>
      </c>
      <c r="W15">
        <v>130527.99</v>
      </c>
      <c r="X15">
        <v>1035.42</v>
      </c>
      <c r="Y15">
        <v>849555.1</v>
      </c>
      <c r="Z15">
        <v>60000</v>
      </c>
      <c r="AA15">
        <v>1192213.1000000001</v>
      </c>
      <c r="AB15">
        <v>980</v>
      </c>
      <c r="AC15">
        <v>5072</v>
      </c>
      <c r="AD15">
        <v>709465.82</v>
      </c>
      <c r="AE15">
        <v>70600.19</v>
      </c>
      <c r="AI15">
        <v>110000</v>
      </c>
      <c r="AK15" s="123">
        <f t="shared" si="6"/>
        <v>565314.22</v>
      </c>
      <c r="AL15" s="129">
        <f t="shared" si="7"/>
        <v>53610.44</v>
      </c>
      <c r="AM15" s="125">
        <f t="shared" si="8"/>
        <v>511703.77999999997</v>
      </c>
      <c r="AN15" s="130">
        <f t="shared" si="9"/>
        <v>1893872.58</v>
      </c>
      <c r="AO15" s="131">
        <f t="shared" si="10"/>
        <v>2088331.1099999999</v>
      </c>
      <c r="AP15" s="125">
        <f t="shared" si="5"/>
        <v>-194458.5299999998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14258.33</v>
      </c>
      <c r="G16">
        <v>35997.949999999997</v>
      </c>
      <c r="H16">
        <v>490042.16</v>
      </c>
      <c r="I16">
        <v>66469.789999999994</v>
      </c>
      <c r="J16">
        <v>678670.75</v>
      </c>
      <c r="M16">
        <v>176664.16</v>
      </c>
      <c r="P16">
        <v>1737.43</v>
      </c>
      <c r="S16">
        <v>-3403482.16</v>
      </c>
      <c r="T16">
        <v>4613167.97</v>
      </c>
      <c r="V16">
        <v>954526.63</v>
      </c>
      <c r="X16">
        <v>158.69</v>
      </c>
      <c r="Y16">
        <v>743785.3</v>
      </c>
      <c r="AA16">
        <v>1189828.3</v>
      </c>
      <c r="AC16">
        <v>14516.88</v>
      </c>
      <c r="AD16">
        <v>526125.78</v>
      </c>
      <c r="AE16">
        <v>70648.08</v>
      </c>
      <c r="AK16" s="123">
        <f t="shared" si="6"/>
        <v>540298.43999999994</v>
      </c>
      <c r="AL16" s="129">
        <f t="shared" si="7"/>
        <v>178401.59</v>
      </c>
      <c r="AM16" s="125">
        <f t="shared" si="8"/>
        <v>361896.85</v>
      </c>
      <c r="AN16" s="130">
        <f t="shared" si="9"/>
        <v>1698470.62</v>
      </c>
      <c r="AO16" s="131">
        <f t="shared" si="10"/>
        <v>1801119.04</v>
      </c>
      <c r="AP16" s="125">
        <f t="shared" si="5"/>
        <v>-102648.41999999993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122878.87</v>
      </c>
      <c r="G17">
        <v>50292.2</v>
      </c>
      <c r="H17">
        <v>189742.62</v>
      </c>
      <c r="I17">
        <v>2586418.4300000002</v>
      </c>
      <c r="J17">
        <v>160273.06</v>
      </c>
      <c r="L17">
        <v>0</v>
      </c>
      <c r="M17">
        <v>61234.53</v>
      </c>
      <c r="P17">
        <v>1990.01</v>
      </c>
      <c r="S17">
        <v>72493.86</v>
      </c>
      <c r="T17">
        <v>2841083.43</v>
      </c>
      <c r="V17">
        <v>684958.35</v>
      </c>
      <c r="W17">
        <v>519332.56</v>
      </c>
      <c r="X17">
        <v>140.06</v>
      </c>
      <c r="Y17">
        <v>139294.79999999999</v>
      </c>
      <c r="Z17">
        <v>385606.49</v>
      </c>
      <c r="AA17">
        <v>477074.8</v>
      </c>
      <c r="AB17">
        <v>2666</v>
      </c>
      <c r="AD17">
        <v>1040379.64</v>
      </c>
      <c r="AE17">
        <v>70688.47</v>
      </c>
      <c r="AI17">
        <v>5720</v>
      </c>
      <c r="AK17" s="123">
        <f t="shared" si="6"/>
        <v>362913.69</v>
      </c>
      <c r="AL17" s="129">
        <f t="shared" si="7"/>
        <v>63224.54</v>
      </c>
      <c r="AM17" s="125">
        <f t="shared" si="8"/>
        <v>299689.15000000002</v>
      </c>
      <c r="AN17" s="130">
        <f t="shared" si="9"/>
        <v>1729332.26</v>
      </c>
      <c r="AO17" s="131">
        <f t="shared" si="10"/>
        <v>1596528.91</v>
      </c>
      <c r="AP17" s="125">
        <f t="shared" si="5"/>
        <v>132803.35000000009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231271.46</v>
      </c>
      <c r="G18">
        <v>46633</v>
      </c>
      <c r="H18">
        <v>60733.33</v>
      </c>
      <c r="I18">
        <v>3102172.29</v>
      </c>
      <c r="J18">
        <v>236245.97</v>
      </c>
      <c r="L18">
        <v>0</v>
      </c>
      <c r="M18">
        <v>20600</v>
      </c>
      <c r="P18">
        <v>0</v>
      </c>
      <c r="S18">
        <v>3222782.1</v>
      </c>
      <c r="T18">
        <v>675062.61</v>
      </c>
      <c r="V18">
        <v>473321.27</v>
      </c>
      <c r="X18">
        <v>535.66</v>
      </c>
      <c r="Y18">
        <v>650263.36</v>
      </c>
      <c r="Z18">
        <v>47700</v>
      </c>
      <c r="AA18">
        <v>809485.59</v>
      </c>
      <c r="AC18">
        <v>6440</v>
      </c>
      <c r="AD18">
        <v>433340.1</v>
      </c>
      <c r="AE18">
        <v>163943.26</v>
      </c>
      <c r="AK18" s="123">
        <f t="shared" si="6"/>
        <v>338637.79</v>
      </c>
      <c r="AL18" s="129">
        <f t="shared" si="7"/>
        <v>20600</v>
      </c>
      <c r="AM18" s="125">
        <f t="shared" si="8"/>
        <v>318037.78999999998</v>
      </c>
      <c r="AN18" s="130">
        <f t="shared" si="9"/>
        <v>1171820.29</v>
      </c>
      <c r="AO18" s="131">
        <f t="shared" si="10"/>
        <v>1413208.95</v>
      </c>
      <c r="AP18" s="125">
        <f t="shared" si="5"/>
        <v>-241388.65999999992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180719.97</v>
      </c>
      <c r="G19">
        <v>47431.69</v>
      </c>
      <c r="H19">
        <v>57960.53</v>
      </c>
      <c r="I19">
        <v>11</v>
      </c>
      <c r="J19">
        <v>578464.37</v>
      </c>
      <c r="L19">
        <v>0</v>
      </c>
      <c r="M19">
        <v>23249.8</v>
      </c>
      <c r="P19">
        <v>6533.61</v>
      </c>
      <c r="S19">
        <v>-1344419.62</v>
      </c>
      <c r="T19">
        <v>1767990.24</v>
      </c>
      <c r="V19">
        <v>2003431.55</v>
      </c>
      <c r="Y19">
        <v>855138.1</v>
      </c>
      <c r="AA19">
        <v>1240879.1000000001</v>
      </c>
      <c r="AB19">
        <v>9466</v>
      </c>
      <c r="AD19">
        <v>980099.08</v>
      </c>
      <c r="AE19">
        <v>166891.94</v>
      </c>
      <c r="AI19">
        <v>50000</v>
      </c>
      <c r="AK19" s="123">
        <f t="shared" si="6"/>
        <v>286112.19</v>
      </c>
      <c r="AL19" s="129">
        <f t="shared" si="7"/>
        <v>29783.41</v>
      </c>
      <c r="AM19" s="125">
        <f t="shared" si="8"/>
        <v>256328.78</v>
      </c>
      <c r="AN19" s="130">
        <f t="shared" si="9"/>
        <v>2858569.65</v>
      </c>
      <c r="AO19" s="131">
        <f t="shared" si="10"/>
        <v>2447336.12</v>
      </c>
      <c r="AP19" s="125">
        <f t="shared" si="5"/>
        <v>411233.5299999998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52755.37</v>
      </c>
      <c r="G20">
        <v>10780.63</v>
      </c>
      <c r="H20">
        <v>56280.160000000003</v>
      </c>
      <c r="I20">
        <v>3254241.21</v>
      </c>
      <c r="J20">
        <v>815853.85</v>
      </c>
      <c r="M20">
        <v>20862</v>
      </c>
      <c r="O20">
        <v>443800</v>
      </c>
      <c r="P20">
        <v>18111.37</v>
      </c>
      <c r="S20">
        <v>3147106.42</v>
      </c>
      <c r="T20">
        <v>938360.62</v>
      </c>
      <c r="V20">
        <v>543515.64</v>
      </c>
      <c r="W20">
        <v>80000</v>
      </c>
      <c r="X20">
        <v>110.28</v>
      </c>
      <c r="Y20">
        <v>1816680</v>
      </c>
      <c r="Z20">
        <v>162460.14000000001</v>
      </c>
      <c r="AA20">
        <v>2107368</v>
      </c>
      <c r="AC20">
        <v>25113</v>
      </c>
      <c r="AD20">
        <v>615068.15</v>
      </c>
      <c r="AE20">
        <v>233546.1</v>
      </c>
      <c r="AK20" s="123">
        <f t="shared" si="6"/>
        <v>119816.16</v>
      </c>
      <c r="AL20" s="129">
        <f t="shared" si="7"/>
        <v>482773.37</v>
      </c>
      <c r="AM20" s="125">
        <f t="shared" si="8"/>
        <v>-362957.20999999996</v>
      </c>
      <c r="AN20" s="130">
        <f t="shared" si="9"/>
        <v>2602766.06</v>
      </c>
      <c r="AO20" s="131">
        <f t="shared" si="10"/>
        <v>2981095.25</v>
      </c>
      <c r="AP20" s="125">
        <f t="shared" si="5"/>
        <v>-378329.18999999994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64711.67</v>
      </c>
      <c r="G21">
        <v>9196</v>
      </c>
      <c r="H21">
        <v>35400.36</v>
      </c>
      <c r="I21">
        <v>251716.29</v>
      </c>
      <c r="J21">
        <v>311313.77</v>
      </c>
      <c r="M21">
        <v>8200</v>
      </c>
      <c r="P21">
        <v>347.88</v>
      </c>
      <c r="S21">
        <v>-256583.62</v>
      </c>
      <c r="T21">
        <v>1277028.24</v>
      </c>
      <c r="V21">
        <v>410549.54</v>
      </c>
      <c r="W21">
        <v>28800</v>
      </c>
      <c r="X21">
        <v>170.09</v>
      </c>
      <c r="Y21">
        <v>694813.6</v>
      </c>
      <c r="AA21">
        <v>1096955.6000000001</v>
      </c>
      <c r="AD21">
        <v>335344.44</v>
      </c>
      <c r="AE21">
        <v>58687.6</v>
      </c>
      <c r="AK21" s="123">
        <f t="shared" si="6"/>
        <v>109308.03</v>
      </c>
      <c r="AL21" s="129">
        <f t="shared" si="7"/>
        <v>8547.8799999999992</v>
      </c>
      <c r="AM21" s="125">
        <f t="shared" si="8"/>
        <v>100760.15</v>
      </c>
      <c r="AN21" s="130">
        <f t="shared" si="9"/>
        <v>1134333.23</v>
      </c>
      <c r="AO21" s="131">
        <f t="shared" si="10"/>
        <v>1490987.6400000001</v>
      </c>
      <c r="AP21" s="125">
        <f t="shared" si="5"/>
        <v>-356654.41000000015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191468.7</v>
      </c>
      <c r="G22">
        <v>16172</v>
      </c>
      <c r="H22">
        <v>134133.84</v>
      </c>
      <c r="I22">
        <v>579012.03</v>
      </c>
      <c r="J22">
        <v>531698.56000000006</v>
      </c>
      <c r="M22">
        <v>52938.3</v>
      </c>
      <c r="O22">
        <v>115000</v>
      </c>
      <c r="P22">
        <v>680.37</v>
      </c>
      <c r="S22">
        <v>236276.86</v>
      </c>
      <c r="T22">
        <v>1741975.93</v>
      </c>
      <c r="V22">
        <v>511795.17</v>
      </c>
      <c r="X22">
        <v>379.29</v>
      </c>
      <c r="Y22">
        <v>1012572.1</v>
      </c>
      <c r="Z22">
        <v>131205.45000000001</v>
      </c>
      <c r="AA22">
        <v>1159039.1000000001</v>
      </c>
      <c r="AB22">
        <v>8452</v>
      </c>
      <c r="AD22">
        <v>959334.54</v>
      </c>
      <c r="AE22">
        <v>223512.7</v>
      </c>
      <c r="AK22" s="123">
        <f t="shared" si="6"/>
        <v>341774.54000000004</v>
      </c>
      <c r="AL22" s="129">
        <f t="shared" si="7"/>
        <v>168618.66999999998</v>
      </c>
      <c r="AM22" s="125">
        <f t="shared" si="8"/>
        <v>173155.87000000005</v>
      </c>
      <c r="AN22" s="130">
        <f t="shared" si="9"/>
        <v>1655952.01</v>
      </c>
      <c r="AO22" s="131">
        <f t="shared" si="10"/>
        <v>2350338.3400000003</v>
      </c>
      <c r="AP22" s="125">
        <f t="shared" si="5"/>
        <v>-694386.33000000031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448324.16</v>
      </c>
      <c r="G23">
        <v>37107.050000000003</v>
      </c>
      <c r="H23">
        <v>207558.55</v>
      </c>
      <c r="I23">
        <v>990704.57</v>
      </c>
      <c r="J23">
        <v>65151.85</v>
      </c>
      <c r="M23">
        <v>20600</v>
      </c>
      <c r="P23">
        <v>2727.8</v>
      </c>
      <c r="S23">
        <v>-480597.81</v>
      </c>
      <c r="T23">
        <v>2083742</v>
      </c>
      <c r="V23">
        <v>978515.18</v>
      </c>
      <c r="W23">
        <v>79500</v>
      </c>
      <c r="X23">
        <v>1257.78</v>
      </c>
      <c r="Y23">
        <v>403511.9</v>
      </c>
      <c r="AA23">
        <v>723643.9</v>
      </c>
      <c r="AC23">
        <v>6558</v>
      </c>
      <c r="AD23">
        <v>571286.29</v>
      </c>
      <c r="AE23">
        <v>38922.480000000003</v>
      </c>
      <c r="AK23" s="123">
        <f t="shared" si="6"/>
        <v>692989.76</v>
      </c>
      <c r="AL23" s="129">
        <f t="shared" si="7"/>
        <v>23327.8</v>
      </c>
      <c r="AM23" s="125">
        <f t="shared" si="8"/>
        <v>669661.96</v>
      </c>
      <c r="AN23" s="130">
        <f t="shared" si="9"/>
        <v>1462784.8600000003</v>
      </c>
      <c r="AO23" s="131">
        <f t="shared" si="10"/>
        <v>1340410.67</v>
      </c>
      <c r="AP23" s="125">
        <f t="shared" si="5"/>
        <v>122374.19000000041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1170428.1499999999</v>
      </c>
      <c r="G24">
        <v>0</v>
      </c>
      <c r="H24">
        <v>38332.76</v>
      </c>
      <c r="I24">
        <v>219748.76</v>
      </c>
      <c r="J24">
        <v>921312.82</v>
      </c>
      <c r="M24">
        <v>1644</v>
      </c>
      <c r="P24">
        <v>0</v>
      </c>
      <c r="S24">
        <v>-2496482.46</v>
      </c>
      <c r="T24">
        <v>4018811.16</v>
      </c>
      <c r="V24">
        <v>2407604.4900000002</v>
      </c>
      <c r="X24">
        <v>1660.85</v>
      </c>
      <c r="Y24">
        <v>1451244</v>
      </c>
      <c r="Z24">
        <v>9000</v>
      </c>
      <c r="AA24">
        <v>1874695</v>
      </c>
      <c r="AD24">
        <v>1168964.55</v>
      </c>
      <c r="AK24" s="123">
        <f t="shared" si="6"/>
        <v>1208760.9099999999</v>
      </c>
      <c r="AL24" s="129">
        <f t="shared" si="7"/>
        <v>1644</v>
      </c>
      <c r="AM24" s="125">
        <f t="shared" si="8"/>
        <v>1207116.9099999999</v>
      </c>
      <c r="AN24" s="130">
        <f t="shared" si="9"/>
        <v>3869509.3400000003</v>
      </c>
      <c r="AO24" s="131">
        <f t="shared" si="10"/>
        <v>3043659.55</v>
      </c>
      <c r="AP24" s="125">
        <f t="shared" si="5"/>
        <v>825849.7900000005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650881.14</v>
      </c>
      <c r="G25">
        <v>8886.81</v>
      </c>
      <c r="H25">
        <v>66006.009999999995</v>
      </c>
      <c r="I25">
        <v>586647.78</v>
      </c>
      <c r="J25">
        <v>500220.14</v>
      </c>
      <c r="P25">
        <v>18629.43</v>
      </c>
      <c r="S25">
        <v>405058.8</v>
      </c>
      <c r="T25">
        <v>1812784.26</v>
      </c>
      <c r="V25">
        <v>925547.53</v>
      </c>
      <c r="X25">
        <v>1578.51</v>
      </c>
      <c r="Y25">
        <v>622332.30000000005</v>
      </c>
      <c r="Z25">
        <v>275581.84000000003</v>
      </c>
      <c r="AA25">
        <v>734420.3</v>
      </c>
      <c r="AD25">
        <v>920390.85</v>
      </c>
      <c r="AE25">
        <v>508949.79</v>
      </c>
      <c r="AI25">
        <v>85109.85</v>
      </c>
      <c r="AK25" s="123">
        <f t="shared" si="6"/>
        <v>725773.96000000008</v>
      </c>
      <c r="AL25" s="129">
        <f t="shared" si="7"/>
        <v>18629.43</v>
      </c>
      <c r="AM25" s="125">
        <f t="shared" si="8"/>
        <v>707144.53</v>
      </c>
      <c r="AN25" s="130">
        <f t="shared" si="9"/>
        <v>1825040.1800000002</v>
      </c>
      <c r="AO25" s="131">
        <f t="shared" si="10"/>
        <v>2248870.79</v>
      </c>
      <c r="AP25" s="125">
        <f t="shared" si="5"/>
        <v>-423830.60999999987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520378.51</v>
      </c>
      <c r="G26">
        <v>27279.360000000001</v>
      </c>
      <c r="H26">
        <v>52216</v>
      </c>
      <c r="I26">
        <v>1731617.28</v>
      </c>
      <c r="J26">
        <v>366664.58</v>
      </c>
      <c r="P26">
        <v>0</v>
      </c>
      <c r="S26">
        <v>-1396851.38</v>
      </c>
      <c r="T26">
        <v>3679856.46</v>
      </c>
      <c r="V26">
        <v>615797.19999999995</v>
      </c>
      <c r="W26">
        <v>261050</v>
      </c>
      <c r="X26">
        <v>1324.19</v>
      </c>
      <c r="Y26">
        <v>740009.2</v>
      </c>
      <c r="Z26">
        <v>255830.64</v>
      </c>
      <c r="AA26">
        <v>916897.2</v>
      </c>
      <c r="AD26">
        <v>454292.28</v>
      </c>
      <c r="AE26">
        <v>69003.66</v>
      </c>
      <c r="AI26">
        <v>18667.439999999999</v>
      </c>
      <c r="AK26" s="123">
        <f t="shared" si="6"/>
        <v>599873.87</v>
      </c>
      <c r="AL26" s="129">
        <f t="shared" si="7"/>
        <v>0</v>
      </c>
      <c r="AM26" s="125">
        <f t="shared" si="8"/>
        <v>599873.87</v>
      </c>
      <c r="AN26" s="130">
        <f t="shared" si="9"/>
        <v>1874011.23</v>
      </c>
      <c r="AO26" s="131">
        <f t="shared" si="10"/>
        <v>1458860.5799999998</v>
      </c>
      <c r="AP26" s="125">
        <f t="shared" si="5"/>
        <v>415150.65000000014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705788.69</v>
      </c>
      <c r="G27">
        <v>9763</v>
      </c>
      <c r="H27">
        <v>60746.79</v>
      </c>
      <c r="I27">
        <v>629756.1</v>
      </c>
      <c r="J27">
        <v>906834.77</v>
      </c>
      <c r="O27">
        <v>576487</v>
      </c>
      <c r="P27">
        <v>7250</v>
      </c>
      <c r="R27">
        <v>522090</v>
      </c>
      <c r="S27">
        <v>-2006930.83</v>
      </c>
      <c r="T27">
        <v>3263098.4</v>
      </c>
      <c r="V27">
        <v>743916.25</v>
      </c>
      <c r="X27">
        <v>416.09</v>
      </c>
      <c r="Y27">
        <v>1061880</v>
      </c>
      <c r="Z27">
        <v>246762.48</v>
      </c>
      <c r="AA27">
        <v>1400239</v>
      </c>
      <c r="AD27">
        <v>593939.43999999994</v>
      </c>
      <c r="AE27">
        <v>107901.6</v>
      </c>
      <c r="AK27" s="123">
        <f t="shared" si="6"/>
        <v>776298.48</v>
      </c>
      <c r="AL27" s="129">
        <f t="shared" si="7"/>
        <v>583737</v>
      </c>
      <c r="AM27" s="125">
        <f t="shared" si="8"/>
        <v>192561.47999999998</v>
      </c>
      <c r="AN27" s="130">
        <f t="shared" si="9"/>
        <v>2052974.8199999998</v>
      </c>
      <c r="AO27" s="131">
        <f t="shared" si="10"/>
        <v>2102080.04</v>
      </c>
      <c r="AP27" s="125">
        <f t="shared" si="5"/>
        <v>-49105.220000000205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1049503.56</v>
      </c>
      <c r="G28">
        <v>2087.5</v>
      </c>
      <c r="H28">
        <v>39660.51</v>
      </c>
      <c r="I28">
        <v>1467833.59</v>
      </c>
      <c r="J28">
        <v>75392.83</v>
      </c>
      <c r="P28">
        <v>206</v>
      </c>
      <c r="S28">
        <v>-1176593.47</v>
      </c>
      <c r="T28">
        <v>3122820.6</v>
      </c>
      <c r="V28">
        <v>805448.76</v>
      </c>
      <c r="W28">
        <v>845802</v>
      </c>
      <c r="Y28">
        <v>724727.8</v>
      </c>
      <c r="Z28">
        <v>342470</v>
      </c>
      <c r="AA28">
        <v>1229311.56</v>
      </c>
      <c r="AD28">
        <v>623804.43999999994</v>
      </c>
      <c r="AE28">
        <v>175013.7</v>
      </c>
      <c r="AI28">
        <v>2274</v>
      </c>
      <c r="AK28" s="123">
        <f t="shared" si="6"/>
        <v>1091251.57</v>
      </c>
      <c r="AL28" s="129">
        <f t="shared" si="7"/>
        <v>206</v>
      </c>
      <c r="AM28" s="125">
        <f t="shared" si="8"/>
        <v>1091045.57</v>
      </c>
      <c r="AN28" s="130">
        <f t="shared" si="9"/>
        <v>2718448.56</v>
      </c>
      <c r="AO28" s="131">
        <f t="shared" si="10"/>
        <v>2030403.7</v>
      </c>
      <c r="AP28" s="125">
        <f t="shared" si="5"/>
        <v>688044.8600000001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558061.44999999995</v>
      </c>
      <c r="G29">
        <v>282801.78000000003</v>
      </c>
      <c r="H29">
        <v>1639.99</v>
      </c>
      <c r="I29">
        <v>418841.19</v>
      </c>
      <c r="J29">
        <v>265298.59000000003</v>
      </c>
      <c r="M29">
        <v>0</v>
      </c>
      <c r="P29">
        <v>39</v>
      </c>
      <c r="S29">
        <v>-1330011.25</v>
      </c>
      <c r="T29">
        <v>2219243.12</v>
      </c>
      <c r="U29">
        <v>741.25</v>
      </c>
      <c r="V29">
        <v>877778.09</v>
      </c>
      <c r="W29">
        <v>480332</v>
      </c>
      <c r="X29">
        <v>1528.8</v>
      </c>
      <c r="Y29">
        <v>1077887.6000000001</v>
      </c>
      <c r="Z29">
        <v>221320.52</v>
      </c>
      <c r="AA29">
        <v>1420877.6</v>
      </c>
      <c r="AD29">
        <v>550705.86</v>
      </c>
      <c r="AE29">
        <v>49672.67</v>
      </c>
      <c r="AI29">
        <v>960</v>
      </c>
      <c r="AK29" s="123">
        <f t="shared" si="6"/>
        <v>842503.22</v>
      </c>
      <c r="AL29" s="129">
        <f t="shared" si="7"/>
        <v>39</v>
      </c>
      <c r="AM29" s="125">
        <f t="shared" si="8"/>
        <v>842464.22</v>
      </c>
      <c r="AN29" s="130">
        <f t="shared" si="9"/>
        <v>2659588.2600000002</v>
      </c>
      <c r="AO29" s="131">
        <f t="shared" si="10"/>
        <v>2022216.13</v>
      </c>
      <c r="AP29" s="125">
        <f t="shared" si="5"/>
        <v>637372.13000000035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1324250.8600000001</v>
      </c>
      <c r="G30">
        <v>15049.5</v>
      </c>
      <c r="H30">
        <v>15169.9</v>
      </c>
      <c r="I30">
        <v>255072.44</v>
      </c>
      <c r="J30">
        <v>395819.89</v>
      </c>
      <c r="P30">
        <v>0</v>
      </c>
      <c r="S30">
        <v>63690.59</v>
      </c>
      <c r="T30">
        <v>1260515.6599999999</v>
      </c>
      <c r="V30">
        <v>1162314.7</v>
      </c>
      <c r="X30">
        <v>3195.22</v>
      </c>
      <c r="Y30">
        <v>521700</v>
      </c>
      <c r="Z30">
        <v>161522.25</v>
      </c>
      <c r="AA30">
        <v>715292</v>
      </c>
      <c r="AD30">
        <v>397608.15</v>
      </c>
      <c r="AE30">
        <v>54675.68</v>
      </c>
      <c r="AK30" s="123">
        <f t="shared" si="6"/>
        <v>1354470.26</v>
      </c>
      <c r="AL30" s="129">
        <f t="shared" si="7"/>
        <v>0</v>
      </c>
      <c r="AM30" s="125">
        <f t="shared" si="8"/>
        <v>1354470.26</v>
      </c>
      <c r="AN30" s="130">
        <f t="shared" si="9"/>
        <v>1848732.17</v>
      </c>
      <c r="AO30" s="131">
        <f t="shared" si="10"/>
        <v>1167575.8299999998</v>
      </c>
      <c r="AP30" s="125">
        <f t="shared" si="5"/>
        <v>681156.34000000008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696027.61</v>
      </c>
      <c r="G31">
        <v>0</v>
      </c>
      <c r="H31">
        <v>4549.04</v>
      </c>
      <c r="I31">
        <v>1043218.89</v>
      </c>
      <c r="J31">
        <v>1018206.55</v>
      </c>
      <c r="P31">
        <v>1187</v>
      </c>
      <c r="S31">
        <v>-979202.08</v>
      </c>
      <c r="T31">
        <v>3095144.84</v>
      </c>
      <c r="V31">
        <v>756181.62</v>
      </c>
      <c r="W31">
        <v>699614</v>
      </c>
      <c r="X31">
        <v>1963.54</v>
      </c>
      <c r="Y31">
        <v>438570</v>
      </c>
      <c r="Z31">
        <v>123630.97</v>
      </c>
      <c r="AA31">
        <v>684592</v>
      </c>
      <c r="AD31">
        <v>644199.6</v>
      </c>
      <c r="AE31">
        <v>46282.2</v>
      </c>
      <c r="AH31">
        <v>14</v>
      </c>
      <c r="AK31" s="123">
        <f t="shared" si="6"/>
        <v>700576.65</v>
      </c>
      <c r="AL31" s="129">
        <f t="shared" si="7"/>
        <v>1187</v>
      </c>
      <c r="AM31" s="125">
        <f t="shared" si="8"/>
        <v>699389.65</v>
      </c>
      <c r="AN31" s="130">
        <f t="shared" si="9"/>
        <v>2019960.1300000001</v>
      </c>
      <c r="AO31" s="131">
        <f t="shared" si="10"/>
        <v>1375087.8</v>
      </c>
      <c r="AP31" s="125">
        <f t="shared" si="5"/>
        <v>644872.33000000007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544105.80000000005</v>
      </c>
      <c r="G32">
        <v>45145</v>
      </c>
      <c r="H32">
        <v>17839</v>
      </c>
      <c r="I32">
        <v>235719</v>
      </c>
      <c r="J32">
        <v>153107</v>
      </c>
      <c r="L32">
        <v>0</v>
      </c>
      <c r="M32">
        <v>168580</v>
      </c>
      <c r="S32">
        <v>-10919195.1</v>
      </c>
      <c r="T32">
        <v>11903501.289999999</v>
      </c>
      <c r="U32">
        <v>4000.13</v>
      </c>
      <c r="V32">
        <v>1192590.6599999999</v>
      </c>
      <c r="Y32">
        <v>603447.1</v>
      </c>
      <c r="Z32">
        <v>8650</v>
      </c>
      <c r="AA32">
        <v>754565.1</v>
      </c>
      <c r="AD32">
        <v>1151771.18</v>
      </c>
      <c r="AE32">
        <v>59322</v>
      </c>
      <c r="AK32" s="123">
        <f t="shared" si="6"/>
        <v>607089.80000000005</v>
      </c>
      <c r="AL32" s="129">
        <f t="shared" si="7"/>
        <v>168580</v>
      </c>
      <c r="AM32" s="125">
        <f t="shared" si="8"/>
        <v>438509.80000000005</v>
      </c>
      <c r="AN32" s="130">
        <f t="shared" si="9"/>
        <v>1808687.8899999997</v>
      </c>
      <c r="AO32" s="131">
        <f t="shared" si="10"/>
        <v>1965658.2799999998</v>
      </c>
      <c r="AP32" s="125">
        <f t="shared" si="5"/>
        <v>-156970.39000000013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217766.6</v>
      </c>
      <c r="G33">
        <v>0</v>
      </c>
      <c r="H33">
        <v>19661.86</v>
      </c>
      <c r="I33">
        <v>2227290.71</v>
      </c>
      <c r="J33">
        <v>187071.91</v>
      </c>
      <c r="P33">
        <v>0</v>
      </c>
      <c r="S33">
        <v>830349.43</v>
      </c>
      <c r="T33">
        <v>1736316.04</v>
      </c>
      <c r="V33">
        <v>1051295.1499999999</v>
      </c>
      <c r="W33">
        <v>175375</v>
      </c>
      <c r="X33">
        <v>955.62</v>
      </c>
      <c r="Y33">
        <v>103200</v>
      </c>
      <c r="Z33">
        <v>185000</v>
      </c>
      <c r="AA33">
        <v>431354</v>
      </c>
      <c r="AD33">
        <v>789961.64</v>
      </c>
      <c r="AE33">
        <v>102044.52</v>
      </c>
      <c r="AI33">
        <v>107340</v>
      </c>
      <c r="AK33" s="123">
        <f t="shared" si="6"/>
        <v>237428.46000000002</v>
      </c>
      <c r="AL33" s="129">
        <f t="shared" si="7"/>
        <v>0</v>
      </c>
      <c r="AM33" s="125">
        <f t="shared" si="8"/>
        <v>237428.46000000002</v>
      </c>
      <c r="AN33" s="130">
        <f t="shared" si="9"/>
        <v>1515825.77</v>
      </c>
      <c r="AO33" s="131">
        <f t="shared" si="10"/>
        <v>1430700.1600000001</v>
      </c>
      <c r="AP33" s="125">
        <f t="shared" si="5"/>
        <v>85125.60999999987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1233348.99</v>
      </c>
      <c r="G34">
        <v>218146.85</v>
      </c>
      <c r="H34">
        <v>100974.07</v>
      </c>
      <c r="I34">
        <v>644375.87</v>
      </c>
      <c r="J34">
        <v>419035.03</v>
      </c>
      <c r="P34">
        <v>918</v>
      </c>
      <c r="S34">
        <v>757794.99</v>
      </c>
      <c r="T34">
        <v>1214621.52</v>
      </c>
      <c r="V34">
        <v>1425592.02</v>
      </c>
      <c r="X34">
        <v>2603.58</v>
      </c>
      <c r="Y34">
        <v>1021810.8</v>
      </c>
      <c r="Z34">
        <v>224241.75</v>
      </c>
      <c r="AA34">
        <v>1408280.8</v>
      </c>
      <c r="AD34">
        <v>526311.06000000006</v>
      </c>
      <c r="AE34">
        <v>47109.99</v>
      </c>
      <c r="AI34">
        <v>50000</v>
      </c>
      <c r="AK34" s="123">
        <f t="shared" si="6"/>
        <v>1552469.9100000001</v>
      </c>
      <c r="AL34" s="129">
        <f t="shared" si="7"/>
        <v>918</v>
      </c>
      <c r="AM34" s="125">
        <f t="shared" si="8"/>
        <v>1551551.9100000001</v>
      </c>
      <c r="AN34" s="130">
        <f t="shared" si="9"/>
        <v>2674248.1500000004</v>
      </c>
      <c r="AO34" s="131">
        <f t="shared" si="10"/>
        <v>2031701.85</v>
      </c>
      <c r="AP34" s="125">
        <f t="shared" si="5"/>
        <v>642546.30000000028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579643.07999999996</v>
      </c>
      <c r="G35">
        <v>0</v>
      </c>
      <c r="H35">
        <v>7420.47</v>
      </c>
      <c r="I35">
        <v>123617.69</v>
      </c>
      <c r="J35">
        <v>-144481.71</v>
      </c>
      <c r="K35">
        <v>2</v>
      </c>
      <c r="P35">
        <v>1235</v>
      </c>
      <c r="S35">
        <v>-2314142.79</v>
      </c>
      <c r="T35">
        <v>2563303.2200000002</v>
      </c>
      <c r="V35">
        <v>1085551.19</v>
      </c>
      <c r="X35">
        <v>282.79000000000002</v>
      </c>
      <c r="Y35">
        <v>590940</v>
      </c>
      <c r="AA35">
        <v>876804</v>
      </c>
      <c r="AD35">
        <v>386304.99</v>
      </c>
      <c r="AE35">
        <v>97858.89</v>
      </c>
      <c r="AK35" s="123">
        <f t="shared" si="6"/>
        <v>587063.54999999993</v>
      </c>
      <c r="AL35" s="129">
        <f t="shared" si="7"/>
        <v>1235</v>
      </c>
      <c r="AM35" s="125">
        <f t="shared" si="8"/>
        <v>585828.54999999993</v>
      </c>
      <c r="AN35" s="130">
        <f t="shared" si="9"/>
        <v>1676773.98</v>
      </c>
      <c r="AO35" s="131">
        <f t="shared" si="10"/>
        <v>1360967.88</v>
      </c>
      <c r="AP35" s="125">
        <f t="shared" si="5"/>
        <v>315806.10000000009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217622.24</v>
      </c>
      <c r="G36">
        <v>19684</v>
      </c>
      <c r="H36">
        <v>3897.42</v>
      </c>
      <c r="I36">
        <v>185916.49</v>
      </c>
      <c r="J36">
        <v>279815.43</v>
      </c>
      <c r="L36">
        <v>0</v>
      </c>
      <c r="M36">
        <v>12429.96</v>
      </c>
      <c r="P36">
        <v>3079.82</v>
      </c>
      <c r="S36">
        <v>-2493993.02</v>
      </c>
      <c r="T36">
        <v>3551030.77</v>
      </c>
      <c r="V36">
        <v>589953.78</v>
      </c>
      <c r="W36">
        <v>209061</v>
      </c>
      <c r="X36">
        <v>938.44</v>
      </c>
      <c r="Y36">
        <v>1073819</v>
      </c>
      <c r="Z36">
        <v>158303</v>
      </c>
      <c r="AA36">
        <v>1540240</v>
      </c>
      <c r="AB36">
        <v>33195</v>
      </c>
      <c r="AD36">
        <v>679009.03</v>
      </c>
      <c r="AE36">
        <v>85243.14</v>
      </c>
      <c r="AI36">
        <v>60000</v>
      </c>
      <c r="AK36" s="123">
        <f t="shared" si="6"/>
        <v>241203.66</v>
      </c>
      <c r="AL36" s="129">
        <f t="shared" si="7"/>
        <v>15509.779999999999</v>
      </c>
      <c r="AM36" s="125">
        <f t="shared" si="8"/>
        <v>225693.88</v>
      </c>
      <c r="AN36" s="130">
        <f t="shared" si="9"/>
        <v>2032075.22</v>
      </c>
      <c r="AO36" s="131">
        <f t="shared" si="10"/>
        <v>2397687.1700000004</v>
      </c>
      <c r="AP36" s="125">
        <f t="shared" si="5"/>
        <v>-365611.95000000042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241078.73</v>
      </c>
      <c r="G37">
        <v>48577</v>
      </c>
      <c r="H37">
        <v>27761.53</v>
      </c>
      <c r="I37">
        <v>60841</v>
      </c>
      <c r="J37">
        <v>7177.64</v>
      </c>
      <c r="L37">
        <v>0</v>
      </c>
      <c r="M37">
        <v>12454.32</v>
      </c>
      <c r="P37">
        <v>1781.35</v>
      </c>
      <c r="S37">
        <v>-1629139.03</v>
      </c>
      <c r="T37">
        <v>1997207.95</v>
      </c>
      <c r="V37">
        <v>662543.65</v>
      </c>
      <c r="X37">
        <v>462.68</v>
      </c>
      <c r="Y37">
        <v>487907.5</v>
      </c>
      <c r="AA37">
        <v>851025.5</v>
      </c>
      <c r="AB37">
        <v>8056</v>
      </c>
      <c r="AD37">
        <v>245182.3</v>
      </c>
      <c r="AE37">
        <v>43518.720000000001</v>
      </c>
      <c r="AK37" s="123">
        <f t="shared" si="6"/>
        <v>317417.26</v>
      </c>
      <c r="AL37" s="129">
        <f t="shared" si="7"/>
        <v>14235.67</v>
      </c>
      <c r="AM37" s="125">
        <f t="shared" si="8"/>
        <v>303181.59000000003</v>
      </c>
      <c r="AN37" s="130">
        <f t="shared" si="9"/>
        <v>1150913.83</v>
      </c>
      <c r="AO37" s="131">
        <f t="shared" si="10"/>
        <v>1147782.52</v>
      </c>
      <c r="AP37" s="125">
        <f t="shared" si="5"/>
        <v>3131.3100000000559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132922.31</v>
      </c>
      <c r="G38">
        <v>6769.28</v>
      </c>
      <c r="H38">
        <v>16364.15</v>
      </c>
      <c r="I38">
        <v>293149.24</v>
      </c>
      <c r="J38">
        <v>20253.96</v>
      </c>
      <c r="L38">
        <v>7657</v>
      </c>
      <c r="M38">
        <v>22282.55</v>
      </c>
      <c r="O38">
        <v>26400</v>
      </c>
      <c r="P38">
        <v>1499.69</v>
      </c>
      <c r="S38">
        <v>-2236348.2400000002</v>
      </c>
      <c r="T38">
        <v>2854572.07</v>
      </c>
      <c r="V38">
        <v>599249.51</v>
      </c>
      <c r="W38">
        <v>2187304</v>
      </c>
      <c r="X38">
        <v>433.6</v>
      </c>
      <c r="Y38">
        <v>1134285</v>
      </c>
      <c r="AA38">
        <v>1443607</v>
      </c>
      <c r="AB38">
        <v>760</v>
      </c>
      <c r="AD38">
        <v>2651423.64</v>
      </c>
      <c r="AE38">
        <v>32085.599999999999</v>
      </c>
      <c r="AK38" s="123">
        <f t="shared" si="6"/>
        <v>156055.74</v>
      </c>
      <c r="AL38" s="129">
        <f t="shared" si="7"/>
        <v>57839.240000000005</v>
      </c>
      <c r="AM38" s="125">
        <f t="shared" si="8"/>
        <v>98216.499999999985</v>
      </c>
      <c r="AN38" s="130">
        <f t="shared" si="9"/>
        <v>3921272.11</v>
      </c>
      <c r="AO38" s="131">
        <f t="shared" si="10"/>
        <v>4127876.24</v>
      </c>
      <c r="AP38" s="125">
        <f t="shared" si="5"/>
        <v>-206604.13000000035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11029.68</v>
      </c>
      <c r="G39">
        <v>5526</v>
      </c>
      <c r="H39">
        <v>22121.52</v>
      </c>
      <c r="I39">
        <v>1056303.94</v>
      </c>
      <c r="J39">
        <v>314478.65000000002</v>
      </c>
      <c r="L39">
        <v>0</v>
      </c>
      <c r="M39">
        <v>42411.3</v>
      </c>
      <c r="P39">
        <v>765.69</v>
      </c>
      <c r="S39">
        <v>213701.29</v>
      </c>
      <c r="T39">
        <v>1440362.48</v>
      </c>
      <c r="V39">
        <v>339758.32</v>
      </c>
      <c r="W39">
        <v>23128</v>
      </c>
      <c r="X39">
        <v>145.74</v>
      </c>
      <c r="Y39">
        <v>591498</v>
      </c>
      <c r="AA39">
        <v>782467</v>
      </c>
      <c r="AB39">
        <v>2400</v>
      </c>
      <c r="AD39">
        <v>325905.40000000002</v>
      </c>
      <c r="AE39">
        <v>131538.63</v>
      </c>
      <c r="AK39" s="123">
        <f t="shared" si="6"/>
        <v>38677.199999999997</v>
      </c>
      <c r="AL39" s="129">
        <f t="shared" si="7"/>
        <v>43176.990000000005</v>
      </c>
      <c r="AM39" s="125">
        <f t="shared" si="8"/>
        <v>-4499.7900000000081</v>
      </c>
      <c r="AN39" s="130">
        <f t="shared" si="9"/>
        <v>954530.06</v>
      </c>
      <c r="AO39" s="131">
        <f t="shared" si="10"/>
        <v>1242311.0299999998</v>
      </c>
      <c r="AP39" s="125">
        <f t="shared" si="5"/>
        <v>-287780.96999999974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105478.67</v>
      </c>
      <c r="G40">
        <v>0</v>
      </c>
      <c r="H40">
        <v>14415.09</v>
      </c>
      <c r="I40">
        <v>3180208.89</v>
      </c>
      <c r="J40">
        <v>106201.22</v>
      </c>
      <c r="L40">
        <v>0</v>
      </c>
      <c r="M40">
        <v>13981.6</v>
      </c>
      <c r="P40">
        <v>37.380000000000003</v>
      </c>
      <c r="S40">
        <v>3208893.46</v>
      </c>
      <c r="T40">
        <v>455164.99</v>
      </c>
      <c r="V40">
        <v>403865.8</v>
      </c>
      <c r="W40">
        <v>50</v>
      </c>
      <c r="X40">
        <v>394.69</v>
      </c>
      <c r="Y40">
        <v>521963.58</v>
      </c>
      <c r="AA40">
        <v>790918.58</v>
      </c>
      <c r="AB40">
        <v>12944</v>
      </c>
      <c r="AD40">
        <v>229284.42</v>
      </c>
      <c r="AE40">
        <v>158900.63</v>
      </c>
      <c r="AI40">
        <v>6000</v>
      </c>
      <c r="AK40" s="123">
        <f t="shared" si="6"/>
        <v>119893.75999999999</v>
      </c>
      <c r="AL40" s="129">
        <f t="shared" si="7"/>
        <v>14018.98</v>
      </c>
      <c r="AM40" s="125">
        <f t="shared" si="8"/>
        <v>105874.78</v>
      </c>
      <c r="AN40" s="130">
        <f t="shared" si="9"/>
        <v>926274.07000000007</v>
      </c>
      <c r="AO40" s="131">
        <f t="shared" si="10"/>
        <v>1198047.6299999999</v>
      </c>
      <c r="AP40" s="125">
        <f t="shared" si="5"/>
        <v>-271773.55999999982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697220.9</v>
      </c>
      <c r="G41">
        <v>7866.95</v>
      </c>
      <c r="H41">
        <v>8821.08</v>
      </c>
      <c r="I41">
        <v>125587.41</v>
      </c>
      <c r="J41">
        <v>108863.93</v>
      </c>
      <c r="L41">
        <v>0</v>
      </c>
      <c r="M41">
        <v>13243.3</v>
      </c>
      <c r="P41">
        <v>911.36</v>
      </c>
      <c r="S41">
        <v>-1513500.38</v>
      </c>
      <c r="T41">
        <v>1976836.89</v>
      </c>
      <c r="V41">
        <v>310898.53000000003</v>
      </c>
      <c r="W41">
        <v>678730</v>
      </c>
      <c r="X41">
        <v>484.54</v>
      </c>
      <c r="Y41">
        <v>189204.03</v>
      </c>
      <c r="AA41">
        <v>363010.03</v>
      </c>
      <c r="AB41">
        <v>6000</v>
      </c>
      <c r="AD41">
        <v>289558.02</v>
      </c>
      <c r="AE41">
        <v>49879.95</v>
      </c>
      <c r="AK41" s="123">
        <f t="shared" si="6"/>
        <v>713908.92999999993</v>
      </c>
      <c r="AL41" s="129">
        <f t="shared" si="7"/>
        <v>14154.66</v>
      </c>
      <c r="AM41" s="125">
        <f t="shared" si="8"/>
        <v>699754.2699999999</v>
      </c>
      <c r="AN41" s="130">
        <f t="shared" si="9"/>
        <v>1179317.1000000001</v>
      </c>
      <c r="AO41" s="131">
        <f t="shared" si="10"/>
        <v>708448</v>
      </c>
      <c r="AP41" s="125">
        <f t="shared" si="5"/>
        <v>470869.10000000009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1034870.97</v>
      </c>
      <c r="G42">
        <v>102060</v>
      </c>
      <c r="H42">
        <v>93777.31</v>
      </c>
      <c r="I42">
        <v>340464.52</v>
      </c>
      <c r="J42">
        <v>79417.75</v>
      </c>
      <c r="M42">
        <v>12815</v>
      </c>
      <c r="P42">
        <v>106</v>
      </c>
      <c r="S42">
        <v>-1003368.19</v>
      </c>
      <c r="T42">
        <v>1732965.71</v>
      </c>
      <c r="V42">
        <v>753907.81</v>
      </c>
      <c r="W42">
        <v>936781.4</v>
      </c>
      <c r="X42">
        <v>1214</v>
      </c>
      <c r="Y42">
        <v>712655.4</v>
      </c>
      <c r="AA42">
        <v>1035655.4</v>
      </c>
      <c r="AB42">
        <v>39296</v>
      </c>
      <c r="AD42">
        <v>362072.6</v>
      </c>
      <c r="AE42">
        <v>59462.58</v>
      </c>
      <c r="AK42" s="123">
        <f t="shared" si="6"/>
        <v>1230708.28</v>
      </c>
      <c r="AL42" s="129">
        <f t="shared" si="7"/>
        <v>12921</v>
      </c>
      <c r="AM42" s="125">
        <f t="shared" si="8"/>
        <v>1217787.28</v>
      </c>
      <c r="AN42" s="130">
        <f t="shared" si="9"/>
        <v>2404558.61</v>
      </c>
      <c r="AO42" s="131">
        <f t="shared" si="10"/>
        <v>1496486.58</v>
      </c>
      <c r="AP42" s="125">
        <f t="shared" si="5"/>
        <v>908072.0299999998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38478.379999999997</v>
      </c>
      <c r="G43">
        <v>28275</v>
      </c>
      <c r="H43">
        <v>17644.22</v>
      </c>
      <c r="I43">
        <v>286677.69</v>
      </c>
      <c r="J43">
        <v>218</v>
      </c>
      <c r="L43">
        <v>0</v>
      </c>
      <c r="M43">
        <v>14640.56</v>
      </c>
      <c r="P43">
        <v>970.45</v>
      </c>
      <c r="S43">
        <v>-1626395.32</v>
      </c>
      <c r="T43">
        <v>2083523.09</v>
      </c>
      <c r="V43">
        <v>355790.63</v>
      </c>
      <c r="W43">
        <v>60000</v>
      </c>
      <c r="X43">
        <v>254.85</v>
      </c>
      <c r="Y43">
        <v>626626.78</v>
      </c>
      <c r="AA43">
        <v>820788.78</v>
      </c>
      <c r="AD43">
        <v>292617.56</v>
      </c>
      <c r="AE43">
        <v>30711.41</v>
      </c>
      <c r="AK43" s="123">
        <f t="shared" si="6"/>
        <v>84397.6</v>
      </c>
      <c r="AL43" s="129">
        <f t="shared" si="7"/>
        <v>15611.01</v>
      </c>
      <c r="AM43" s="125">
        <f t="shared" si="8"/>
        <v>68786.590000000011</v>
      </c>
      <c r="AN43" s="130">
        <f t="shared" si="9"/>
        <v>1042672.26</v>
      </c>
      <c r="AO43" s="131">
        <f t="shared" si="10"/>
        <v>1144117.75</v>
      </c>
      <c r="AP43" s="125">
        <f t="shared" si="5"/>
        <v>-101445.48999999999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161430.28</v>
      </c>
      <c r="G44">
        <v>7076</v>
      </c>
      <c r="H44">
        <v>67470.3</v>
      </c>
      <c r="I44">
        <v>3963437.85</v>
      </c>
      <c r="J44">
        <v>259574.55</v>
      </c>
      <c r="L44">
        <v>2000</v>
      </c>
      <c r="M44">
        <v>40570.33</v>
      </c>
      <c r="P44">
        <v>1842.16</v>
      </c>
      <c r="Q44">
        <v>2500</v>
      </c>
      <c r="S44">
        <v>3945500.3</v>
      </c>
      <c r="T44">
        <v>664987.81999999995</v>
      </c>
      <c r="V44">
        <v>522115.74</v>
      </c>
      <c r="W44">
        <v>104440</v>
      </c>
      <c r="X44">
        <v>464.63</v>
      </c>
      <c r="Y44">
        <v>378976.5</v>
      </c>
      <c r="Z44">
        <v>60000</v>
      </c>
      <c r="AA44">
        <v>777910.5</v>
      </c>
      <c r="AB44">
        <v>6510</v>
      </c>
      <c r="AC44">
        <v>6654</v>
      </c>
      <c r="AD44">
        <v>194957.7</v>
      </c>
      <c r="AE44">
        <v>218376.3</v>
      </c>
      <c r="AI44">
        <v>60000</v>
      </c>
      <c r="AK44" s="123">
        <f t="shared" si="6"/>
        <v>235976.58000000002</v>
      </c>
      <c r="AL44" s="129">
        <f t="shared" si="7"/>
        <v>46912.490000000005</v>
      </c>
      <c r="AM44" s="125">
        <f t="shared" si="8"/>
        <v>189064.09000000003</v>
      </c>
      <c r="AN44" s="130">
        <f t="shared" si="9"/>
        <v>1065996.8700000001</v>
      </c>
      <c r="AO44" s="131">
        <f t="shared" si="10"/>
        <v>1264408.5</v>
      </c>
      <c r="AP44" s="125">
        <f t="shared" si="5"/>
        <v>-198411.62999999989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42361.08</v>
      </c>
      <c r="G45">
        <v>65111</v>
      </c>
      <c r="H45">
        <v>37794.33</v>
      </c>
      <c r="I45">
        <v>464150.11</v>
      </c>
      <c r="J45">
        <v>9494.6</v>
      </c>
      <c r="L45">
        <v>3000</v>
      </c>
      <c r="M45">
        <v>15104.4</v>
      </c>
      <c r="P45">
        <v>1218.69</v>
      </c>
      <c r="S45">
        <v>-818639.97</v>
      </c>
      <c r="T45">
        <v>1500565.11</v>
      </c>
      <c r="V45">
        <v>553554.24</v>
      </c>
      <c r="X45">
        <v>232.7</v>
      </c>
      <c r="Y45">
        <v>577542</v>
      </c>
      <c r="AA45">
        <v>859082</v>
      </c>
      <c r="AB45">
        <v>10355</v>
      </c>
      <c r="AD45">
        <v>312622.28000000003</v>
      </c>
      <c r="AE45">
        <v>31606.77</v>
      </c>
      <c r="AK45" s="123">
        <f t="shared" si="6"/>
        <v>145266.41</v>
      </c>
      <c r="AL45" s="129">
        <f t="shared" si="7"/>
        <v>19323.09</v>
      </c>
      <c r="AM45" s="125">
        <f t="shared" si="8"/>
        <v>125943.32</v>
      </c>
      <c r="AN45" s="130">
        <f t="shared" si="9"/>
        <v>1131328.94</v>
      </c>
      <c r="AO45" s="131">
        <f t="shared" si="10"/>
        <v>1213666.05</v>
      </c>
      <c r="AP45" s="125">
        <f t="shared" si="5"/>
        <v>-82337.110000000102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25410.89</v>
      </c>
      <c r="G46">
        <v>18639.3</v>
      </c>
      <c r="H46">
        <v>65786.94</v>
      </c>
      <c r="I46">
        <v>4</v>
      </c>
      <c r="J46">
        <v>980.6</v>
      </c>
      <c r="L46">
        <v>0</v>
      </c>
      <c r="M46">
        <v>71736</v>
      </c>
      <c r="P46">
        <v>0</v>
      </c>
      <c r="S46">
        <v>-2103832.9700000002</v>
      </c>
      <c r="T46">
        <v>2280594.58</v>
      </c>
      <c r="V46">
        <v>435766.46</v>
      </c>
      <c r="X46">
        <v>140.44999999999999</v>
      </c>
      <c r="Y46">
        <v>996219.9</v>
      </c>
      <c r="AA46">
        <v>1383649.9</v>
      </c>
      <c r="AD46">
        <v>180486.15</v>
      </c>
      <c r="AE46">
        <v>5666.64</v>
      </c>
      <c r="AK46" s="123">
        <f t="shared" si="6"/>
        <v>109837.13</v>
      </c>
      <c r="AL46" s="129">
        <f t="shared" si="7"/>
        <v>71736</v>
      </c>
      <c r="AM46" s="125">
        <f t="shared" si="8"/>
        <v>38101.130000000005</v>
      </c>
      <c r="AN46" s="130">
        <f t="shared" si="9"/>
        <v>1432126.81</v>
      </c>
      <c r="AO46" s="131">
        <f t="shared" si="10"/>
        <v>1569802.6899999997</v>
      </c>
      <c r="AP46" s="125">
        <f t="shared" si="5"/>
        <v>-137675.87999999966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448923.39</v>
      </c>
      <c r="G47">
        <v>173327.78</v>
      </c>
      <c r="H47">
        <v>119409.44</v>
      </c>
      <c r="I47">
        <v>5073370.71</v>
      </c>
      <c r="J47">
        <v>381326.74</v>
      </c>
      <c r="L47">
        <v>0</v>
      </c>
      <c r="M47">
        <v>0</v>
      </c>
      <c r="O47">
        <v>198000</v>
      </c>
      <c r="P47">
        <v>1918.52</v>
      </c>
      <c r="S47">
        <v>5139436.96</v>
      </c>
      <c r="T47">
        <v>2114009</v>
      </c>
      <c r="V47">
        <v>651643.81999999995</v>
      </c>
      <c r="X47">
        <v>757.93</v>
      </c>
      <c r="Y47">
        <v>281874.90000000002</v>
      </c>
      <c r="Z47">
        <v>31500</v>
      </c>
      <c r="AA47">
        <v>478194.66</v>
      </c>
      <c r="AD47">
        <v>585311.06999999995</v>
      </c>
      <c r="AE47">
        <v>1159277.3400000001</v>
      </c>
      <c r="AK47" s="123">
        <f t="shared" si="6"/>
        <v>741660.6100000001</v>
      </c>
      <c r="AL47" s="129">
        <f t="shared" si="7"/>
        <v>199918.52</v>
      </c>
      <c r="AM47" s="125">
        <f t="shared" si="8"/>
        <v>541742.09000000008</v>
      </c>
      <c r="AN47" s="130">
        <f t="shared" si="9"/>
        <v>965776.65</v>
      </c>
      <c r="AO47" s="131">
        <f t="shared" si="10"/>
        <v>2222783.0700000003</v>
      </c>
      <c r="AP47" s="125">
        <f t="shared" si="5"/>
        <v>-1257006.4200000004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589190.55000000005</v>
      </c>
      <c r="G48">
        <v>1780.02</v>
      </c>
      <c r="H48">
        <v>29266.880000000001</v>
      </c>
      <c r="I48">
        <v>1424462.82</v>
      </c>
      <c r="J48">
        <v>310650.69</v>
      </c>
      <c r="M48">
        <v>108000</v>
      </c>
      <c r="P48">
        <v>2323.77</v>
      </c>
      <c r="S48">
        <v>645675.38</v>
      </c>
      <c r="T48">
        <v>1646714.98</v>
      </c>
      <c r="V48">
        <v>609211.41</v>
      </c>
      <c r="W48">
        <v>375912</v>
      </c>
      <c r="X48">
        <v>1449.54</v>
      </c>
      <c r="Y48">
        <v>790032</v>
      </c>
      <c r="AA48">
        <v>1179740</v>
      </c>
      <c r="AC48">
        <v>3983</v>
      </c>
      <c r="AD48">
        <v>504308.18</v>
      </c>
      <c r="AE48">
        <v>135936.94</v>
      </c>
      <c r="AI48">
        <v>0</v>
      </c>
      <c r="AK48" s="123">
        <f t="shared" si="6"/>
        <v>620237.45000000007</v>
      </c>
      <c r="AL48" s="129">
        <f t="shared" si="7"/>
        <v>110323.77</v>
      </c>
      <c r="AM48" s="125">
        <f t="shared" si="8"/>
        <v>509913.68000000005</v>
      </c>
      <c r="AN48" s="130">
        <f t="shared" si="9"/>
        <v>1776604.9500000002</v>
      </c>
      <c r="AO48" s="131">
        <f t="shared" si="10"/>
        <v>1823968.1199999999</v>
      </c>
      <c r="AP48" s="125">
        <f t="shared" si="5"/>
        <v>-47363.169999999693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763653.81</v>
      </c>
      <c r="G49">
        <v>0</v>
      </c>
      <c r="H49">
        <v>262311.36</v>
      </c>
      <c r="I49">
        <v>918123.44</v>
      </c>
      <c r="J49">
        <v>234348.88</v>
      </c>
      <c r="L49">
        <v>0</v>
      </c>
      <c r="M49">
        <v>0</v>
      </c>
      <c r="O49">
        <v>133094</v>
      </c>
      <c r="P49">
        <v>1565</v>
      </c>
      <c r="S49">
        <v>-417612.61</v>
      </c>
      <c r="T49">
        <v>2273364.33</v>
      </c>
      <c r="V49">
        <v>388197.84</v>
      </c>
      <c r="W49">
        <v>368702</v>
      </c>
      <c r="X49">
        <v>1890.28</v>
      </c>
      <c r="Y49">
        <v>314413.2</v>
      </c>
      <c r="Z49">
        <v>120065</v>
      </c>
      <c r="AA49">
        <v>453385.2</v>
      </c>
      <c r="AB49">
        <v>6000</v>
      </c>
      <c r="AD49">
        <v>408327.05</v>
      </c>
      <c r="AE49">
        <v>137529.29999999999</v>
      </c>
      <c r="AK49" s="123">
        <f t="shared" si="6"/>
        <v>1025965.17</v>
      </c>
      <c r="AL49" s="129">
        <f t="shared" si="7"/>
        <v>134659</v>
      </c>
      <c r="AM49" s="125">
        <f t="shared" si="8"/>
        <v>891306.17</v>
      </c>
      <c r="AN49" s="130">
        <f t="shared" si="9"/>
        <v>1193268.32</v>
      </c>
      <c r="AO49" s="131">
        <f t="shared" si="10"/>
        <v>1005241.55</v>
      </c>
      <c r="AP49" s="125">
        <f t="shared" si="5"/>
        <v>188026.77000000002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1946913.87</v>
      </c>
      <c r="G50">
        <v>175814.96</v>
      </c>
      <c r="H50">
        <v>283.8</v>
      </c>
      <c r="I50">
        <v>20507.2</v>
      </c>
      <c r="J50">
        <v>611848.21</v>
      </c>
      <c r="L50">
        <v>0</v>
      </c>
      <c r="M50">
        <v>0</v>
      </c>
      <c r="P50">
        <v>2235</v>
      </c>
      <c r="S50">
        <v>-575698.23</v>
      </c>
      <c r="T50">
        <v>2191305.25</v>
      </c>
      <c r="V50">
        <v>1459383.68</v>
      </c>
      <c r="W50">
        <v>140000</v>
      </c>
      <c r="X50">
        <v>3397.66</v>
      </c>
      <c r="Y50">
        <v>264550.59999999998</v>
      </c>
      <c r="AA50">
        <v>413506.69</v>
      </c>
      <c r="AD50">
        <v>274047.21000000002</v>
      </c>
      <c r="AE50">
        <v>42256.02</v>
      </c>
      <c r="AG50">
        <v>-4</v>
      </c>
      <c r="AK50" s="123">
        <f t="shared" si="6"/>
        <v>2123012.63</v>
      </c>
      <c r="AL50" s="129">
        <f t="shared" si="7"/>
        <v>2235</v>
      </c>
      <c r="AM50" s="125">
        <f t="shared" si="8"/>
        <v>2120777.63</v>
      </c>
      <c r="AN50" s="130">
        <f t="shared" si="9"/>
        <v>1867331.94</v>
      </c>
      <c r="AO50" s="131">
        <f t="shared" si="10"/>
        <v>729805.92</v>
      </c>
      <c r="AP50" s="125">
        <f t="shared" si="5"/>
        <v>1137526.02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1473901.73</v>
      </c>
      <c r="G51">
        <v>367653.8</v>
      </c>
      <c r="H51">
        <v>138596.49</v>
      </c>
      <c r="I51">
        <v>941007.9</v>
      </c>
      <c r="J51">
        <v>1266937.08</v>
      </c>
      <c r="L51">
        <v>0</v>
      </c>
      <c r="M51">
        <v>0</v>
      </c>
      <c r="O51">
        <v>825438</v>
      </c>
      <c r="P51">
        <v>56106.89</v>
      </c>
      <c r="S51">
        <v>200138.79</v>
      </c>
      <c r="T51">
        <v>2281491.52</v>
      </c>
      <c r="V51">
        <v>1570591.63</v>
      </c>
      <c r="W51">
        <v>722984</v>
      </c>
      <c r="X51">
        <v>2164.3000000000002</v>
      </c>
      <c r="Y51">
        <v>1874211.86</v>
      </c>
      <c r="AA51">
        <v>2159926.86</v>
      </c>
      <c r="AB51">
        <v>11462</v>
      </c>
      <c r="AD51">
        <v>1016600.94</v>
      </c>
      <c r="AE51">
        <v>47346.99</v>
      </c>
      <c r="AF51">
        <v>110000</v>
      </c>
      <c r="AG51">
        <v>-306.8</v>
      </c>
      <c r="AK51" s="123">
        <f t="shared" si="6"/>
        <v>1980152.02</v>
      </c>
      <c r="AL51" s="129">
        <f t="shared" si="7"/>
        <v>881544.89</v>
      </c>
      <c r="AM51" s="125">
        <f t="shared" si="8"/>
        <v>1098607.1299999999</v>
      </c>
      <c r="AN51" s="130">
        <f t="shared" si="9"/>
        <v>4169951.79</v>
      </c>
      <c r="AO51" s="131">
        <f t="shared" si="10"/>
        <v>3345029.99</v>
      </c>
      <c r="AP51" s="125">
        <f t="shared" si="5"/>
        <v>824921.79999999981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716469.42</v>
      </c>
      <c r="G52">
        <v>346410.46</v>
      </c>
      <c r="H52">
        <v>166900.23000000001</v>
      </c>
      <c r="I52">
        <v>44526.45</v>
      </c>
      <c r="J52">
        <v>1765672.7</v>
      </c>
      <c r="L52">
        <v>0</v>
      </c>
      <c r="M52">
        <v>0</v>
      </c>
      <c r="P52">
        <v>4311.03</v>
      </c>
      <c r="S52">
        <v>-540021.31999999995</v>
      </c>
      <c r="T52">
        <v>2647377.69</v>
      </c>
      <c r="V52">
        <v>1106480.0900000001</v>
      </c>
      <c r="W52">
        <v>587052</v>
      </c>
      <c r="X52">
        <v>1534.21</v>
      </c>
      <c r="Y52">
        <v>1061155.8</v>
      </c>
      <c r="AA52">
        <v>1231135.8</v>
      </c>
      <c r="AB52">
        <v>1870</v>
      </c>
      <c r="AD52">
        <v>535406.19999999995</v>
      </c>
      <c r="AE52">
        <v>59641.78</v>
      </c>
      <c r="AG52">
        <v>-143.54</v>
      </c>
      <c r="AK52" s="123">
        <f t="shared" si="6"/>
        <v>1229780.1100000001</v>
      </c>
      <c r="AL52" s="129">
        <f t="shared" si="7"/>
        <v>4311.03</v>
      </c>
      <c r="AM52" s="125">
        <f t="shared" si="8"/>
        <v>1225469.08</v>
      </c>
      <c r="AN52" s="130">
        <f t="shared" si="9"/>
        <v>2756222.1</v>
      </c>
      <c r="AO52" s="131">
        <f t="shared" si="10"/>
        <v>1827910.24</v>
      </c>
      <c r="AP52" s="125">
        <f t="shared" si="5"/>
        <v>928311.8600000001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2008683.05</v>
      </c>
      <c r="G53">
        <v>290856.73</v>
      </c>
      <c r="H53">
        <v>85230.25</v>
      </c>
      <c r="I53">
        <v>14</v>
      </c>
      <c r="J53">
        <v>254061.59</v>
      </c>
      <c r="L53">
        <v>0</v>
      </c>
      <c r="M53">
        <v>0</v>
      </c>
      <c r="N53">
        <v>299520</v>
      </c>
      <c r="P53">
        <v>4669</v>
      </c>
      <c r="S53">
        <v>-3099605.45</v>
      </c>
      <c r="T53">
        <v>4706462.17</v>
      </c>
      <c r="V53">
        <v>2154778.9700000002</v>
      </c>
      <c r="W53">
        <v>1450</v>
      </c>
      <c r="X53">
        <v>4763.5600000000004</v>
      </c>
      <c r="Y53">
        <v>865924.2</v>
      </c>
      <c r="AA53">
        <v>1228238.1399999999</v>
      </c>
      <c r="AB53">
        <v>1000</v>
      </c>
      <c r="AD53">
        <v>1051720.5</v>
      </c>
      <c r="AE53">
        <v>18525.66</v>
      </c>
      <c r="AG53">
        <v>-367.47</v>
      </c>
      <c r="AK53" s="123">
        <f t="shared" si="6"/>
        <v>2384770.0300000003</v>
      </c>
      <c r="AL53" s="129">
        <f t="shared" si="7"/>
        <v>304189</v>
      </c>
      <c r="AM53" s="125">
        <f t="shared" si="8"/>
        <v>2080581.0300000003</v>
      </c>
      <c r="AN53" s="130">
        <f t="shared" si="9"/>
        <v>3026916.7300000004</v>
      </c>
      <c r="AO53" s="131">
        <f t="shared" si="10"/>
        <v>2299116.8299999996</v>
      </c>
      <c r="AP53" s="125">
        <f t="shared" si="5"/>
        <v>727799.90000000084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545095.77</v>
      </c>
      <c r="G54">
        <v>122063</v>
      </c>
      <c r="H54">
        <v>45511.43</v>
      </c>
      <c r="I54">
        <v>1673805.12</v>
      </c>
      <c r="J54">
        <v>1062365.32</v>
      </c>
      <c r="K54"/>
      <c r="L54">
        <v>0</v>
      </c>
      <c r="M54">
        <v>100625</v>
      </c>
      <c r="N54"/>
      <c r="O54"/>
      <c r="P54">
        <v>1637</v>
      </c>
      <c r="Q54"/>
      <c r="R54"/>
      <c r="S54">
        <v>2881631.7</v>
      </c>
      <c r="T54">
        <v>954921</v>
      </c>
      <c r="U54">
        <v>1491.21</v>
      </c>
      <c r="V54">
        <v>1058702.71</v>
      </c>
      <c r="W54"/>
      <c r="X54"/>
      <c r="Y54">
        <v>526692.93000000005</v>
      </c>
      <c r="Z54"/>
      <c r="AA54">
        <v>878604.93</v>
      </c>
      <c r="AB54">
        <v>5976</v>
      </c>
      <c r="AC54">
        <v>328</v>
      </c>
      <c r="AD54">
        <v>706108.8</v>
      </c>
      <c r="AE54">
        <v>299043.18</v>
      </c>
      <c r="AF54"/>
      <c r="AG54"/>
      <c r="AH54"/>
      <c r="AI54">
        <v>186800</v>
      </c>
      <c r="AJ54"/>
      <c r="AK54" s="123">
        <f t="shared" si="6"/>
        <v>712670.20000000007</v>
      </c>
      <c r="AL54" s="129">
        <f t="shared" si="7"/>
        <v>102262</v>
      </c>
      <c r="AM54" s="125">
        <f t="shared" si="8"/>
        <v>610408.20000000007</v>
      </c>
      <c r="AN54" s="130">
        <f t="shared" si="9"/>
        <v>1586886.85</v>
      </c>
      <c r="AO54" s="131">
        <f t="shared" si="10"/>
        <v>2076860.91</v>
      </c>
      <c r="AP54" s="176">
        <f t="shared" si="5"/>
        <v>-489974.05999999982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2652288.0299999998</v>
      </c>
      <c r="G55">
        <v>112120</v>
      </c>
      <c r="H55">
        <v>104768.91</v>
      </c>
      <c r="I55">
        <v>1084163.73</v>
      </c>
      <c r="J55">
        <v>425870.47</v>
      </c>
      <c r="K55"/>
      <c r="L55"/>
      <c r="M55">
        <v>39945</v>
      </c>
      <c r="N55"/>
      <c r="O55"/>
      <c r="P55">
        <v>957</v>
      </c>
      <c r="Q55"/>
      <c r="R55"/>
      <c r="S55">
        <v>595649.04</v>
      </c>
      <c r="T55">
        <v>2528782.23</v>
      </c>
      <c r="U55"/>
      <c r="V55">
        <v>2584156.15</v>
      </c>
      <c r="W55"/>
      <c r="X55">
        <v>4513.29</v>
      </c>
      <c r="Y55">
        <v>894287.22</v>
      </c>
      <c r="Z55">
        <v>24000</v>
      </c>
      <c r="AA55">
        <v>1100750.22</v>
      </c>
      <c r="AB55">
        <v>3720</v>
      </c>
      <c r="AC55"/>
      <c r="AD55">
        <v>1032385.38</v>
      </c>
      <c r="AE55">
        <v>156223.19</v>
      </c>
      <c r="AF55"/>
      <c r="AG55"/>
      <c r="AH55"/>
      <c r="AI55"/>
      <c r="AJ55"/>
      <c r="AK55" s="123">
        <f t="shared" si="6"/>
        <v>2869176.94</v>
      </c>
      <c r="AL55" s="129">
        <f t="shared" si="7"/>
        <v>40902</v>
      </c>
      <c r="AM55" s="125">
        <f t="shared" si="8"/>
        <v>2828274.94</v>
      </c>
      <c r="AN55" s="130">
        <f t="shared" si="9"/>
        <v>3506956.66</v>
      </c>
      <c r="AO55" s="131">
        <f t="shared" si="10"/>
        <v>2293078.79</v>
      </c>
      <c r="AP55" s="176">
        <f t="shared" si="5"/>
        <v>1213877.8700000001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1009860.74</v>
      </c>
      <c r="G56">
        <v>63568</v>
      </c>
      <c r="H56">
        <v>60015.78</v>
      </c>
      <c r="I56">
        <v>597449.57999999996</v>
      </c>
      <c r="J56">
        <v>188181.37</v>
      </c>
      <c r="K56"/>
      <c r="L56">
        <v>0</v>
      </c>
      <c r="M56">
        <v>46354.19</v>
      </c>
      <c r="N56"/>
      <c r="O56"/>
      <c r="P56">
        <v>1149</v>
      </c>
      <c r="Q56"/>
      <c r="R56"/>
      <c r="S56">
        <v>-1201336.03</v>
      </c>
      <c r="T56">
        <v>2500517.0699999998</v>
      </c>
      <c r="U56"/>
      <c r="V56">
        <v>1277874.1499999999</v>
      </c>
      <c r="W56"/>
      <c r="X56">
        <v>1225.25</v>
      </c>
      <c r="Y56">
        <v>1043072.81</v>
      </c>
      <c r="Z56">
        <v>12000</v>
      </c>
      <c r="AA56">
        <v>1131370.81</v>
      </c>
      <c r="AB56">
        <v>11440</v>
      </c>
      <c r="AC56"/>
      <c r="AD56">
        <v>520188.88</v>
      </c>
      <c r="AE56">
        <v>98781.28</v>
      </c>
      <c r="AF56"/>
      <c r="AG56"/>
      <c r="AH56"/>
      <c r="AI56"/>
      <c r="AJ56"/>
      <c r="AK56" s="123">
        <f t="shared" si="6"/>
        <v>1133444.52</v>
      </c>
      <c r="AL56" s="129">
        <f t="shared" si="7"/>
        <v>47503.19</v>
      </c>
      <c r="AM56" s="125">
        <f t="shared" si="8"/>
        <v>1085941.33</v>
      </c>
      <c r="AN56" s="130">
        <f t="shared" si="9"/>
        <v>2334172.21</v>
      </c>
      <c r="AO56" s="131">
        <f t="shared" si="10"/>
        <v>1761780.97</v>
      </c>
      <c r="AP56" s="176">
        <f t="shared" si="5"/>
        <v>572391.24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649000.78</v>
      </c>
      <c r="G57">
        <v>6314</v>
      </c>
      <c r="H57">
        <v>61419.92</v>
      </c>
      <c r="I57">
        <v>277156.19</v>
      </c>
      <c r="J57">
        <v>254124.11</v>
      </c>
      <c r="K57"/>
      <c r="L57"/>
      <c r="M57">
        <v>54705</v>
      </c>
      <c r="N57"/>
      <c r="O57"/>
      <c r="P57">
        <v>4532.96</v>
      </c>
      <c r="Q57"/>
      <c r="R57"/>
      <c r="S57">
        <v>-631955</v>
      </c>
      <c r="T57">
        <v>1946573.94</v>
      </c>
      <c r="U57"/>
      <c r="V57">
        <v>1292272.3</v>
      </c>
      <c r="W57"/>
      <c r="X57">
        <v>1203.3699999999999</v>
      </c>
      <c r="Y57">
        <v>822156.7</v>
      </c>
      <c r="Z57">
        <v>146202.32999999999</v>
      </c>
      <c r="AA57">
        <v>1093312.7</v>
      </c>
      <c r="AB57">
        <v>6136</v>
      </c>
      <c r="AC57">
        <v>2016</v>
      </c>
      <c r="AD57">
        <v>1239252.31</v>
      </c>
      <c r="AE57">
        <v>34959.589999999997</v>
      </c>
      <c r="AF57"/>
      <c r="AG57"/>
      <c r="AH57"/>
      <c r="AI57">
        <v>12000</v>
      </c>
      <c r="AJ57"/>
      <c r="AK57" s="123">
        <f t="shared" si="6"/>
        <v>716734.70000000007</v>
      </c>
      <c r="AL57" s="129">
        <f t="shared" si="7"/>
        <v>59237.96</v>
      </c>
      <c r="AM57" s="125">
        <f t="shared" si="8"/>
        <v>657496.74000000011</v>
      </c>
      <c r="AN57" s="130">
        <f t="shared" si="9"/>
        <v>2261834.7000000002</v>
      </c>
      <c r="AO57" s="131">
        <f t="shared" si="10"/>
        <v>2387676.5999999996</v>
      </c>
      <c r="AP57" s="176">
        <f t="shared" si="5"/>
        <v>-125841.89999999944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457861.78</v>
      </c>
      <c r="G58">
        <v>16107</v>
      </c>
      <c r="H58">
        <v>64766.54</v>
      </c>
      <c r="I58">
        <v>554059.56999999995</v>
      </c>
      <c r="J58">
        <v>233644.19</v>
      </c>
      <c r="K58"/>
      <c r="L58"/>
      <c r="M58">
        <v>32424.799999999999</v>
      </c>
      <c r="N58"/>
      <c r="O58"/>
      <c r="P58">
        <v>581</v>
      </c>
      <c r="Q58"/>
      <c r="R58"/>
      <c r="S58">
        <v>564590.5</v>
      </c>
      <c r="T58">
        <v>980950.37</v>
      </c>
      <c r="U58"/>
      <c r="V58">
        <v>722726.06</v>
      </c>
      <c r="W58"/>
      <c r="X58">
        <v>1078.25</v>
      </c>
      <c r="Y58">
        <v>790671</v>
      </c>
      <c r="Z58"/>
      <c r="AA58">
        <v>867573.07</v>
      </c>
      <c r="AB58">
        <v>5432</v>
      </c>
      <c r="AC58"/>
      <c r="AD58">
        <v>664763.36</v>
      </c>
      <c r="AE58">
        <v>228814.47</v>
      </c>
      <c r="AF58"/>
      <c r="AG58"/>
      <c r="AH58"/>
      <c r="AI58"/>
      <c r="AJ58"/>
      <c r="AK58" s="123">
        <f t="shared" si="6"/>
        <v>538735.32000000007</v>
      </c>
      <c r="AL58" s="129">
        <f t="shared" si="7"/>
        <v>33005.800000000003</v>
      </c>
      <c r="AM58" s="125">
        <f t="shared" si="8"/>
        <v>505729.52000000008</v>
      </c>
      <c r="AN58" s="130">
        <f t="shared" si="9"/>
        <v>1514475.31</v>
      </c>
      <c r="AO58" s="131">
        <f t="shared" si="10"/>
        <v>1766582.9</v>
      </c>
      <c r="AP58" s="176">
        <f t="shared" si="5"/>
        <v>-252107.58999999985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210522.62</v>
      </c>
      <c r="G59">
        <v>2316</v>
      </c>
      <c r="H59">
        <v>13168.02</v>
      </c>
      <c r="I59">
        <v>390243.95</v>
      </c>
      <c r="J59">
        <v>117001.55</v>
      </c>
      <c r="K59"/>
      <c r="L59"/>
      <c r="M59">
        <v>29812.37</v>
      </c>
      <c r="N59"/>
      <c r="O59"/>
      <c r="P59">
        <v>433</v>
      </c>
      <c r="Q59"/>
      <c r="R59"/>
      <c r="S59">
        <v>-1092472.58</v>
      </c>
      <c r="T59">
        <v>1692734</v>
      </c>
      <c r="U59"/>
      <c r="V59">
        <v>630570.07999999996</v>
      </c>
      <c r="W59"/>
      <c r="X59">
        <v>364.53</v>
      </c>
      <c r="Y59">
        <v>413767.2</v>
      </c>
      <c r="Z59">
        <v>50000</v>
      </c>
      <c r="AA59">
        <v>503948.2</v>
      </c>
      <c r="AB59">
        <v>848</v>
      </c>
      <c r="AC59"/>
      <c r="AD59">
        <v>379476.52</v>
      </c>
      <c r="AE59">
        <v>107683.74</v>
      </c>
      <c r="AF59"/>
      <c r="AG59"/>
      <c r="AH59"/>
      <c r="AI59"/>
      <c r="AJ59"/>
      <c r="AK59" s="123">
        <f t="shared" si="6"/>
        <v>226006.63999999998</v>
      </c>
      <c r="AL59" s="129">
        <f t="shared" si="7"/>
        <v>30245.37</v>
      </c>
      <c r="AM59" s="125">
        <f t="shared" si="8"/>
        <v>195761.27</v>
      </c>
      <c r="AN59" s="130">
        <f t="shared" si="9"/>
        <v>1094701.81</v>
      </c>
      <c r="AO59" s="131">
        <f t="shared" si="10"/>
        <v>991956.46</v>
      </c>
      <c r="AP59" s="176">
        <f t="shared" si="5"/>
        <v>102745.35000000009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264275.46000000002</v>
      </c>
      <c r="G60">
        <v>5200</v>
      </c>
      <c r="H60">
        <v>36363.78</v>
      </c>
      <c r="I60">
        <v>248416.76</v>
      </c>
      <c r="J60">
        <v>150000.5</v>
      </c>
      <c r="K60"/>
      <c r="L60">
        <v>0</v>
      </c>
      <c r="M60">
        <v>58930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>
        <v>847234.05</v>
      </c>
      <c r="W60">
        <v>430400</v>
      </c>
      <c r="X60">
        <v>1124.67</v>
      </c>
      <c r="Y60">
        <v>679691</v>
      </c>
      <c r="Z60"/>
      <c r="AA60">
        <v>1040244</v>
      </c>
      <c r="AB60"/>
      <c r="AC60">
        <v>4040</v>
      </c>
      <c r="AD60">
        <v>733530.56</v>
      </c>
      <c r="AE60">
        <v>260946.2</v>
      </c>
      <c r="AF60"/>
      <c r="AG60"/>
      <c r="AH60"/>
      <c r="AI60">
        <v>40988</v>
      </c>
      <c r="AJ60"/>
      <c r="AK60" s="123">
        <f t="shared" si="6"/>
        <v>305839.24</v>
      </c>
      <c r="AL60" s="129">
        <f t="shared" si="7"/>
        <v>58930</v>
      </c>
      <c r="AM60" s="125">
        <f t="shared" si="8"/>
        <v>246909.24</v>
      </c>
      <c r="AN60" s="130">
        <f t="shared" si="9"/>
        <v>1958449.72</v>
      </c>
      <c r="AO60" s="131">
        <f t="shared" si="10"/>
        <v>2079748.76</v>
      </c>
      <c r="AP60" s="125">
        <f t="shared" si="5"/>
        <v>-121299.04000000004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433832.35</v>
      </c>
      <c r="G61">
        <v>115225</v>
      </c>
      <c r="H61">
        <v>60460.94</v>
      </c>
      <c r="I61">
        <v>81306.12</v>
      </c>
      <c r="J61">
        <v>28333.03</v>
      </c>
      <c r="L61">
        <v>0</v>
      </c>
      <c r="M61">
        <v>16400</v>
      </c>
      <c r="P61">
        <v>32332.5</v>
      </c>
      <c r="S61">
        <v>-1031315.17</v>
      </c>
      <c r="T61">
        <v>1549075.07</v>
      </c>
      <c r="V61">
        <v>1300288.6100000001</v>
      </c>
      <c r="W61">
        <v>138821</v>
      </c>
      <c r="X61">
        <v>1166.8599999999999</v>
      </c>
      <c r="Y61">
        <v>1332063</v>
      </c>
      <c r="AA61">
        <v>1637066</v>
      </c>
      <c r="AB61">
        <v>5100</v>
      </c>
      <c r="AC61">
        <v>15300</v>
      </c>
      <c r="AD61">
        <v>879561.17</v>
      </c>
      <c r="AE61">
        <v>35265.26</v>
      </c>
      <c r="AI61">
        <v>47382</v>
      </c>
      <c r="AK61" s="123">
        <f t="shared" si="6"/>
        <v>609518.29</v>
      </c>
      <c r="AL61" s="129">
        <f t="shared" si="7"/>
        <v>48732.5</v>
      </c>
      <c r="AM61" s="125">
        <f t="shared" si="8"/>
        <v>560785.79</v>
      </c>
      <c r="AN61" s="130">
        <f t="shared" si="9"/>
        <v>2772339.47</v>
      </c>
      <c r="AO61" s="131">
        <f t="shared" si="10"/>
        <v>2619674.4299999997</v>
      </c>
      <c r="AP61" s="125">
        <f t="shared" si="5"/>
        <v>152665.0400000005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520365.37</v>
      </c>
      <c r="G62">
        <v>44344</v>
      </c>
      <c r="H62">
        <v>100734.93</v>
      </c>
      <c r="I62">
        <v>1877505.67</v>
      </c>
      <c r="J62">
        <v>501228.06</v>
      </c>
      <c r="L62">
        <v>0</v>
      </c>
      <c r="M62">
        <v>67540</v>
      </c>
      <c r="P62">
        <v>28500</v>
      </c>
      <c r="S62">
        <v>-820324.22</v>
      </c>
      <c r="T62">
        <v>3406179.86</v>
      </c>
      <c r="V62">
        <v>1605037.28</v>
      </c>
      <c r="W62">
        <v>560718</v>
      </c>
      <c r="Y62">
        <v>1089693</v>
      </c>
      <c r="AA62">
        <v>1598508</v>
      </c>
      <c r="AB62">
        <v>10032</v>
      </c>
      <c r="AD62">
        <v>1032990.6</v>
      </c>
      <c r="AE62">
        <v>180875.29</v>
      </c>
      <c r="AI62">
        <v>70760</v>
      </c>
      <c r="AK62" s="123">
        <f t="shared" si="6"/>
        <v>665444.30000000005</v>
      </c>
      <c r="AL62" s="129">
        <f t="shared" si="7"/>
        <v>96040</v>
      </c>
      <c r="AM62" s="125">
        <f t="shared" si="8"/>
        <v>569404.30000000005</v>
      </c>
      <c r="AN62" s="130">
        <f t="shared" si="9"/>
        <v>3255448.2800000003</v>
      </c>
      <c r="AO62" s="131">
        <f t="shared" si="10"/>
        <v>2893165.89</v>
      </c>
      <c r="AP62" s="125">
        <f t="shared" si="5"/>
        <v>362282.39000000013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203318.91</v>
      </c>
      <c r="G63">
        <v>2717</v>
      </c>
      <c r="H63">
        <v>12391.2</v>
      </c>
      <c r="I63">
        <v>1315525.5900000001</v>
      </c>
      <c r="J63">
        <v>178444.93</v>
      </c>
      <c r="L63">
        <v>3500</v>
      </c>
      <c r="M63">
        <v>34510</v>
      </c>
      <c r="P63">
        <v>11050</v>
      </c>
      <c r="S63">
        <v>-79496.039999999994</v>
      </c>
      <c r="T63">
        <v>1679166.57</v>
      </c>
      <c r="V63">
        <v>919923.06</v>
      </c>
      <c r="W63">
        <v>81810</v>
      </c>
      <c r="X63">
        <v>645.39</v>
      </c>
      <c r="Y63">
        <v>830244.67</v>
      </c>
      <c r="AA63">
        <v>961555.67</v>
      </c>
      <c r="AB63">
        <v>49500</v>
      </c>
      <c r="AC63">
        <v>4392</v>
      </c>
      <c r="AD63">
        <v>652026.22</v>
      </c>
      <c r="AE63">
        <v>91622.13</v>
      </c>
      <c r="AI63">
        <v>9860</v>
      </c>
      <c r="AK63" s="123">
        <f t="shared" si="6"/>
        <v>218427.11000000002</v>
      </c>
      <c r="AL63" s="129">
        <f t="shared" si="7"/>
        <v>49060</v>
      </c>
      <c r="AM63" s="125">
        <f t="shared" si="8"/>
        <v>169367.11000000002</v>
      </c>
      <c r="AN63" s="130">
        <f t="shared" si="9"/>
        <v>1832623.12</v>
      </c>
      <c r="AO63" s="131">
        <f t="shared" si="10"/>
        <v>1768956.02</v>
      </c>
      <c r="AP63" s="125">
        <f t="shared" si="5"/>
        <v>63667.100000000093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194604.55</v>
      </c>
      <c r="G64">
        <v>38860.51</v>
      </c>
      <c r="H64">
        <v>31826.93</v>
      </c>
      <c r="I64">
        <v>733564.74</v>
      </c>
      <c r="J64">
        <v>18548.2</v>
      </c>
      <c r="L64">
        <v>0</v>
      </c>
      <c r="M64">
        <v>22821.51</v>
      </c>
      <c r="P64">
        <v>0</v>
      </c>
      <c r="S64">
        <v>-425729.15</v>
      </c>
      <c r="T64">
        <v>1290095.46</v>
      </c>
      <c r="V64">
        <v>497737.76</v>
      </c>
      <c r="W64">
        <v>501216</v>
      </c>
      <c r="X64">
        <v>722.63</v>
      </c>
      <c r="Y64">
        <v>1212517.8</v>
      </c>
      <c r="Z64">
        <v>111200</v>
      </c>
      <c r="AA64">
        <v>1344645.8</v>
      </c>
      <c r="AC64">
        <v>11988</v>
      </c>
      <c r="AD64">
        <v>796934.86</v>
      </c>
      <c r="AE64">
        <v>39608.42</v>
      </c>
      <c r="AK64" s="123">
        <f t="shared" si="6"/>
        <v>265291.99</v>
      </c>
      <c r="AL64" s="129">
        <f t="shared" si="7"/>
        <v>22821.51</v>
      </c>
      <c r="AM64" s="125">
        <f t="shared" si="8"/>
        <v>242470.47999999998</v>
      </c>
      <c r="AN64" s="130">
        <f t="shared" si="9"/>
        <v>2323394.19</v>
      </c>
      <c r="AO64" s="131">
        <f t="shared" si="10"/>
        <v>2193177.08</v>
      </c>
      <c r="AP64" s="125">
        <f t="shared" si="5"/>
        <v>130217.10999999987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313275.75</v>
      </c>
      <c r="G65">
        <v>59413</v>
      </c>
      <c r="H65">
        <v>41619.15</v>
      </c>
      <c r="I65">
        <v>571092.34</v>
      </c>
      <c r="J65">
        <v>611166.51</v>
      </c>
      <c r="L65">
        <v>0</v>
      </c>
      <c r="M65">
        <v>155560</v>
      </c>
      <c r="P65">
        <v>23150</v>
      </c>
      <c r="S65">
        <v>-1186267.1299999999</v>
      </c>
      <c r="T65">
        <v>2056145.55</v>
      </c>
      <c r="V65">
        <v>1253444.6399999999</v>
      </c>
      <c r="W65">
        <v>198398</v>
      </c>
      <c r="X65">
        <v>573.41</v>
      </c>
      <c r="Y65">
        <v>1250383.2</v>
      </c>
      <c r="AA65">
        <v>1416667.2</v>
      </c>
      <c r="AC65">
        <v>6832</v>
      </c>
      <c r="AD65">
        <v>671344.62</v>
      </c>
      <c r="AE65">
        <v>33173.1</v>
      </c>
      <c r="AI65">
        <v>26804</v>
      </c>
      <c r="AK65" s="123">
        <f t="shared" si="6"/>
        <v>414307.9</v>
      </c>
      <c r="AL65" s="129">
        <f t="shared" si="7"/>
        <v>178710</v>
      </c>
      <c r="AM65" s="125">
        <f t="shared" si="8"/>
        <v>235597.90000000002</v>
      </c>
      <c r="AN65" s="130">
        <f t="shared" si="9"/>
        <v>2702799.25</v>
      </c>
      <c r="AO65" s="131">
        <f t="shared" si="10"/>
        <v>2154820.92</v>
      </c>
      <c r="AP65" s="125">
        <f t="shared" si="5"/>
        <v>547978.33000000007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1154169.24</v>
      </c>
      <c r="G66">
        <v>105537</v>
      </c>
      <c r="H66">
        <v>103916.15</v>
      </c>
      <c r="I66">
        <v>312812.53000000003</v>
      </c>
      <c r="J66">
        <v>668895.24</v>
      </c>
      <c r="L66">
        <v>17000</v>
      </c>
      <c r="M66">
        <v>40373.769999999997</v>
      </c>
      <c r="O66">
        <v>298162</v>
      </c>
      <c r="P66">
        <v>47277.81</v>
      </c>
      <c r="Q66">
        <v>0</v>
      </c>
      <c r="S66">
        <v>-1102006.17</v>
      </c>
      <c r="T66">
        <v>2912713.08</v>
      </c>
      <c r="V66">
        <v>1170431.8899999999</v>
      </c>
      <c r="W66">
        <v>282400</v>
      </c>
      <c r="X66">
        <v>2819.19</v>
      </c>
      <c r="Y66">
        <v>1040430</v>
      </c>
      <c r="Z66">
        <v>22140</v>
      </c>
      <c r="AA66">
        <v>1229370</v>
      </c>
      <c r="AB66">
        <v>7308</v>
      </c>
      <c r="AD66">
        <v>1004350.33</v>
      </c>
      <c r="AE66">
        <v>112061.08</v>
      </c>
      <c r="AI66">
        <v>33322</v>
      </c>
      <c r="AK66" s="123">
        <f t="shared" si="6"/>
        <v>1363622.39</v>
      </c>
      <c r="AL66" s="129">
        <f t="shared" si="7"/>
        <v>402813.58</v>
      </c>
      <c r="AM66" s="125">
        <f t="shared" si="8"/>
        <v>960808.80999999982</v>
      </c>
      <c r="AN66" s="130">
        <f t="shared" si="9"/>
        <v>2518221.08</v>
      </c>
      <c r="AO66" s="131">
        <f t="shared" si="10"/>
        <v>2386411.41</v>
      </c>
      <c r="AP66" s="125">
        <f t="shared" si="5"/>
        <v>131809.66999999993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521399.12</v>
      </c>
      <c r="G67">
        <v>19342</v>
      </c>
      <c r="H67">
        <v>26432.49</v>
      </c>
      <c r="I67">
        <v>610114.84</v>
      </c>
      <c r="J67">
        <v>496417.55</v>
      </c>
      <c r="L67">
        <v>72680</v>
      </c>
      <c r="M67">
        <v>40721.93</v>
      </c>
      <c r="P67">
        <v>1129.69</v>
      </c>
      <c r="S67">
        <v>54052.27</v>
      </c>
      <c r="T67">
        <v>1364480.05</v>
      </c>
      <c r="U67">
        <v>1608.77</v>
      </c>
      <c r="V67">
        <v>834594.1</v>
      </c>
      <c r="W67">
        <v>239540</v>
      </c>
      <c r="Y67">
        <v>1280820</v>
      </c>
      <c r="Z67">
        <v>104400</v>
      </c>
      <c r="AA67">
        <v>1489461</v>
      </c>
      <c r="AD67">
        <v>599810.24</v>
      </c>
      <c r="AE67">
        <v>129262.57</v>
      </c>
      <c r="AF67">
        <v>56000</v>
      </c>
      <c r="AI67">
        <v>45787</v>
      </c>
      <c r="AK67" s="123">
        <f t="shared" si="6"/>
        <v>567173.61</v>
      </c>
      <c r="AL67" s="129">
        <f t="shared" si="7"/>
        <v>114531.62</v>
      </c>
      <c r="AM67" s="125">
        <f t="shared" si="8"/>
        <v>452641.99</v>
      </c>
      <c r="AN67" s="130">
        <f t="shared" si="9"/>
        <v>2460962.87</v>
      </c>
      <c r="AO67" s="131">
        <f t="shared" si="10"/>
        <v>2320320.81</v>
      </c>
      <c r="AP67" s="125">
        <f t="shared" si="5"/>
        <v>140642.06000000006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425423.28</v>
      </c>
      <c r="G68">
        <v>7406.05</v>
      </c>
      <c r="H68">
        <v>10099.57</v>
      </c>
      <c r="I68">
        <v>1546507.3</v>
      </c>
      <c r="J68">
        <v>198718.96</v>
      </c>
      <c r="L68">
        <v>29000</v>
      </c>
      <c r="M68">
        <v>28706</v>
      </c>
      <c r="P68">
        <v>19405.68</v>
      </c>
      <c r="S68">
        <v>-254411.77</v>
      </c>
      <c r="T68">
        <v>2067672.51</v>
      </c>
      <c r="V68">
        <v>791517.34</v>
      </c>
      <c r="W68">
        <v>112095</v>
      </c>
      <c r="X68">
        <v>727.42</v>
      </c>
      <c r="Y68">
        <v>771990</v>
      </c>
      <c r="Z68">
        <v>111200</v>
      </c>
      <c r="AA68">
        <v>839482</v>
      </c>
      <c r="AD68">
        <v>554702.42000000004</v>
      </c>
      <c r="AE68">
        <v>72550.600000000006</v>
      </c>
      <c r="AF68">
        <v>4140</v>
      </c>
      <c r="AI68">
        <v>18872</v>
      </c>
      <c r="AK68" s="123">
        <f t="shared" si="6"/>
        <v>442928.9</v>
      </c>
      <c r="AL68" s="129">
        <f t="shared" si="7"/>
        <v>77111.679999999993</v>
      </c>
      <c r="AM68" s="125">
        <f t="shared" si="8"/>
        <v>365817.22000000003</v>
      </c>
      <c r="AN68" s="130">
        <f t="shared" si="9"/>
        <v>1787529.76</v>
      </c>
      <c r="AO68" s="131">
        <f t="shared" si="10"/>
        <v>1489747.02</v>
      </c>
      <c r="AP68" s="125">
        <f t="shared" si="5"/>
        <v>297782.74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283802.87</v>
      </c>
      <c r="G69">
        <v>85374</v>
      </c>
      <c r="H69">
        <v>7551.69</v>
      </c>
      <c r="I69">
        <v>854359.9</v>
      </c>
      <c r="J69">
        <v>177912.26</v>
      </c>
      <c r="L69">
        <v>950</v>
      </c>
      <c r="M69">
        <v>39344.25</v>
      </c>
      <c r="O69">
        <v>100000</v>
      </c>
      <c r="P69">
        <v>10615</v>
      </c>
      <c r="Q69">
        <v>0</v>
      </c>
      <c r="S69">
        <v>-953832.12</v>
      </c>
      <c r="T69">
        <v>2226508.67</v>
      </c>
      <c r="U69">
        <v>1104.3499999999999</v>
      </c>
      <c r="V69">
        <v>1187899.82</v>
      </c>
      <c r="W69">
        <v>199080</v>
      </c>
      <c r="Y69">
        <v>1468980</v>
      </c>
      <c r="AA69">
        <v>1695534</v>
      </c>
      <c r="AB69">
        <v>7080</v>
      </c>
      <c r="AD69">
        <v>1021571.79</v>
      </c>
      <c r="AE69">
        <v>99440.46</v>
      </c>
      <c r="AF69">
        <v>6000</v>
      </c>
      <c r="AI69">
        <v>42023</v>
      </c>
      <c r="AK69" s="123">
        <f t="shared" si="6"/>
        <v>376728.56</v>
      </c>
      <c r="AL69" s="129">
        <f t="shared" si="7"/>
        <v>150909.25</v>
      </c>
      <c r="AM69" s="125">
        <f t="shared" si="8"/>
        <v>225819.31</v>
      </c>
      <c r="AN69" s="130">
        <f t="shared" si="9"/>
        <v>2857064.17</v>
      </c>
      <c r="AO69" s="131">
        <f t="shared" si="10"/>
        <v>2871649.25</v>
      </c>
      <c r="AP69" s="125">
        <f t="shared" si="5"/>
        <v>-14585.080000000075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1056577.8500000001</v>
      </c>
      <c r="G70">
        <v>90265</v>
      </c>
      <c r="H70">
        <v>55264.12</v>
      </c>
      <c r="I70">
        <v>491894.06</v>
      </c>
      <c r="J70">
        <v>249963.28</v>
      </c>
      <c r="L70">
        <v>0</v>
      </c>
      <c r="M70">
        <v>42004.89</v>
      </c>
      <c r="P70">
        <v>11838</v>
      </c>
      <c r="S70">
        <v>-1296994.1499999999</v>
      </c>
      <c r="T70">
        <v>2114406.96</v>
      </c>
      <c r="U70">
        <v>980.8</v>
      </c>
      <c r="V70">
        <v>1064992.54</v>
      </c>
      <c r="W70">
        <v>1069950</v>
      </c>
      <c r="Y70">
        <v>1094060</v>
      </c>
      <c r="AA70">
        <v>1283969</v>
      </c>
      <c r="AD70">
        <v>747078.57</v>
      </c>
      <c r="AE70">
        <v>83760.160000000003</v>
      </c>
      <c r="AF70">
        <v>6000</v>
      </c>
      <c r="AI70">
        <v>36467</v>
      </c>
      <c r="AK70" s="123">
        <f t="shared" si="6"/>
        <v>1202106.9700000002</v>
      </c>
      <c r="AL70" s="129">
        <f t="shared" si="7"/>
        <v>53842.89</v>
      </c>
      <c r="AM70" s="125">
        <f t="shared" si="8"/>
        <v>1148264.0800000003</v>
      </c>
      <c r="AN70" s="130">
        <f t="shared" si="9"/>
        <v>3229983.34</v>
      </c>
      <c r="AO70" s="131">
        <f t="shared" si="10"/>
        <v>2157274.73</v>
      </c>
      <c r="AP70" s="125">
        <f>AN70-AO70</f>
        <v>1072708.6099999999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S1" zoomScale="99" zoomScaleNormal="99" workbookViewId="0">
      <selection sqref="A1:AJ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2121</v>
      </c>
      <c r="F1" t="s">
        <v>2122</v>
      </c>
      <c r="G1" t="s">
        <v>2060</v>
      </c>
      <c r="H1" t="s">
        <v>2061</v>
      </c>
      <c r="I1" t="s">
        <v>2062</v>
      </c>
      <c r="J1" t="s">
        <v>2123</v>
      </c>
      <c r="K1" t="s">
        <v>2063</v>
      </c>
      <c r="L1" t="s">
        <v>2064</v>
      </c>
      <c r="M1" t="s">
        <v>2066</v>
      </c>
      <c r="N1" t="s">
        <v>2067</v>
      </c>
      <c r="O1" t="s">
        <v>2124</v>
      </c>
      <c r="P1" t="s">
        <v>2068</v>
      </c>
      <c r="Q1" t="s">
        <v>2125</v>
      </c>
      <c r="R1" t="s">
        <v>2069</v>
      </c>
      <c r="S1" t="s">
        <v>2070</v>
      </c>
      <c r="T1" t="s">
        <v>2126</v>
      </c>
      <c r="U1" t="s">
        <v>2072</v>
      </c>
      <c r="V1" t="s">
        <v>2073</v>
      </c>
      <c r="W1" t="s">
        <v>2074</v>
      </c>
      <c r="X1" t="s">
        <v>2127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2082</v>
      </c>
      <c r="AG1" t="s">
        <v>2083</v>
      </c>
      <c r="AH1" t="s">
        <v>2128</v>
      </c>
      <c r="AI1" t="s">
        <v>2084</v>
      </c>
      <c r="AJ1" t="s">
        <v>2085</v>
      </c>
    </row>
    <row r="2" spans="1:36" x14ac:dyDescent="0.25">
      <c r="A2" t="s">
        <v>2086</v>
      </c>
      <c r="B2" t="s">
        <v>2087</v>
      </c>
      <c r="C2" t="s">
        <v>2088</v>
      </c>
      <c r="D2" t="s">
        <v>2089</v>
      </c>
      <c r="E2" t="s">
        <v>2129</v>
      </c>
      <c r="F2" t="s">
        <v>2130</v>
      </c>
      <c r="G2" t="s">
        <v>2090</v>
      </c>
      <c r="H2" t="s">
        <v>2091</v>
      </c>
      <c r="I2" t="s">
        <v>2092</v>
      </c>
      <c r="J2" t="s">
        <v>2131</v>
      </c>
      <c r="K2" t="s">
        <v>2093</v>
      </c>
      <c r="L2" t="s">
        <v>2094</v>
      </c>
      <c r="M2" t="s">
        <v>2096</v>
      </c>
      <c r="N2" t="s">
        <v>2097</v>
      </c>
      <c r="O2" t="s">
        <v>2132</v>
      </c>
      <c r="P2" t="s">
        <v>2098</v>
      </c>
      <c r="Q2" t="s">
        <v>2133</v>
      </c>
      <c r="R2" t="s">
        <v>2099</v>
      </c>
      <c r="S2" t="s">
        <v>2100</v>
      </c>
      <c r="T2" t="s">
        <v>2134</v>
      </c>
      <c r="U2" t="s">
        <v>2102</v>
      </c>
      <c r="V2" t="s">
        <v>2103</v>
      </c>
      <c r="W2" t="s">
        <v>2104</v>
      </c>
      <c r="X2" t="s">
        <v>2135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2111</v>
      </c>
      <c r="AF2" t="s">
        <v>2112</v>
      </c>
      <c r="AG2" t="s">
        <v>2113</v>
      </c>
      <c r="AH2" t="s">
        <v>2136</v>
      </c>
      <c r="AI2" t="s">
        <v>2114</v>
      </c>
      <c r="AJ2" t="s">
        <v>2115</v>
      </c>
    </row>
    <row r="3" spans="1:36" x14ac:dyDescent="0.25">
      <c r="A3" t="s">
        <v>2116</v>
      </c>
      <c r="B3">
        <v>243187452.41</v>
      </c>
      <c r="C3">
        <v>53349930.759999998</v>
      </c>
      <c r="D3">
        <v>45854994.020000003</v>
      </c>
      <c r="E3">
        <v>0</v>
      </c>
      <c r="F3">
        <v>0</v>
      </c>
      <c r="G3">
        <v>116597642.05</v>
      </c>
      <c r="H3">
        <v>116260925.62</v>
      </c>
      <c r="I3">
        <v>-132361.76999999999</v>
      </c>
      <c r="J3">
        <v>0</v>
      </c>
      <c r="K3">
        <v>5455416.7800000003</v>
      </c>
      <c r="L3">
        <v>19275016.039999999</v>
      </c>
      <c r="M3">
        <v>6136638.9500000002</v>
      </c>
      <c r="N3">
        <v>4431491.47</v>
      </c>
      <c r="O3">
        <v>866</v>
      </c>
      <c r="P3">
        <v>9449591.6300000008</v>
      </c>
      <c r="Q3">
        <v>-25685113.739999998</v>
      </c>
      <c r="R3">
        <v>56409829.740000002</v>
      </c>
      <c r="S3">
        <v>508621392.44</v>
      </c>
      <c r="T3">
        <v>28340</v>
      </c>
      <c r="U3">
        <v>209508901.53999999</v>
      </c>
      <c r="V3">
        <v>43460568.979999997</v>
      </c>
      <c r="W3">
        <v>512212.9</v>
      </c>
      <c r="X3">
        <v>1208.69</v>
      </c>
      <c r="Y3">
        <v>199028387.72999999</v>
      </c>
      <c r="Z3">
        <v>22229437.350000001</v>
      </c>
      <c r="AA3">
        <v>268060161.38999999</v>
      </c>
      <c r="AB3">
        <v>1201146.74</v>
      </c>
      <c r="AC3">
        <v>561576</v>
      </c>
      <c r="AD3">
        <v>169770457.97999999</v>
      </c>
      <c r="AE3">
        <v>24987031.879999999</v>
      </c>
      <c r="AF3">
        <v>307307</v>
      </c>
      <c r="AG3">
        <v>442596.17</v>
      </c>
      <c r="AH3">
        <v>289434.87</v>
      </c>
      <c r="AI3">
        <v>18069671.379999999</v>
      </c>
      <c r="AJ3">
        <v>56220</v>
      </c>
    </row>
    <row r="10" spans="1:36" x14ac:dyDescent="0.25">
      <c r="A10" t="s">
        <v>2137</v>
      </c>
      <c r="B10">
        <v>690134.72</v>
      </c>
      <c r="C10">
        <v>143809</v>
      </c>
      <c r="D10">
        <v>667807.17000000004</v>
      </c>
      <c r="G10">
        <v>298669.63</v>
      </c>
      <c r="H10">
        <v>757687.02</v>
      </c>
      <c r="K10">
        <v>11179</v>
      </c>
      <c r="L10">
        <v>98868.63</v>
      </c>
      <c r="N10">
        <v>0</v>
      </c>
      <c r="R10">
        <v>1750651.01</v>
      </c>
      <c r="S10">
        <v>1534772.11</v>
      </c>
      <c r="U10">
        <v>809130.45</v>
      </c>
      <c r="V10">
        <v>1500</v>
      </c>
      <c r="W10">
        <v>91.54</v>
      </c>
      <c r="Y10">
        <v>2047497.5</v>
      </c>
      <c r="Z10">
        <v>121107.5</v>
      </c>
      <c r="AA10">
        <v>2477904</v>
      </c>
      <c r="AB10">
        <v>3500</v>
      </c>
      <c r="AD10">
        <v>1140903</v>
      </c>
      <c r="AE10">
        <v>186636.2</v>
      </c>
      <c r="AF10">
        <v>7747</v>
      </c>
    </row>
    <row r="11" spans="1:36" x14ac:dyDescent="0.25">
      <c r="A11" t="s">
        <v>2138</v>
      </c>
      <c r="B11">
        <v>1996919.02</v>
      </c>
      <c r="C11">
        <v>16600</v>
      </c>
      <c r="D11">
        <v>118571.04</v>
      </c>
      <c r="G11">
        <v>49135.32</v>
      </c>
      <c r="H11">
        <v>2227631.98</v>
      </c>
      <c r="K11">
        <v>15064</v>
      </c>
      <c r="L11">
        <v>72597</v>
      </c>
      <c r="N11">
        <v>1913.7</v>
      </c>
      <c r="R11">
        <v>4374563.95</v>
      </c>
      <c r="S11">
        <v>1097038.29</v>
      </c>
      <c r="U11">
        <v>356895.78</v>
      </c>
      <c r="W11">
        <v>5812.46</v>
      </c>
      <c r="Y11">
        <v>1175580</v>
      </c>
      <c r="Z11">
        <v>111998</v>
      </c>
      <c r="AA11">
        <v>1408868</v>
      </c>
      <c r="AB11">
        <v>1500</v>
      </c>
      <c r="AD11">
        <v>931003.74</v>
      </c>
      <c r="AE11">
        <v>453487.08</v>
      </c>
      <c r="AI11">
        <v>7747</v>
      </c>
    </row>
    <row r="12" spans="1:36" x14ac:dyDescent="0.25">
      <c r="A12" t="s">
        <v>2139</v>
      </c>
      <c r="B12">
        <v>589270.27</v>
      </c>
      <c r="C12">
        <v>5100</v>
      </c>
      <c r="D12">
        <v>334623.84999999998</v>
      </c>
      <c r="G12">
        <v>1453965.92</v>
      </c>
      <c r="H12">
        <v>1137003.67</v>
      </c>
      <c r="K12">
        <v>11210</v>
      </c>
      <c r="L12">
        <v>50718.43</v>
      </c>
      <c r="N12">
        <v>0</v>
      </c>
      <c r="R12">
        <v>2248156.8199999998</v>
      </c>
      <c r="S12">
        <v>1718005.94</v>
      </c>
      <c r="U12">
        <v>488806.46</v>
      </c>
      <c r="W12">
        <v>1806.36</v>
      </c>
      <c r="Y12">
        <v>785930</v>
      </c>
      <c r="Z12">
        <v>68300</v>
      </c>
      <c r="AA12">
        <v>984300</v>
      </c>
      <c r="AD12">
        <v>498197.81</v>
      </c>
      <c r="AE12">
        <v>370472.49</v>
      </c>
    </row>
    <row r="13" spans="1:36" x14ac:dyDescent="0.25">
      <c r="A13" t="s">
        <v>2140</v>
      </c>
      <c r="B13">
        <v>1769452.1</v>
      </c>
      <c r="C13">
        <v>48249.5</v>
      </c>
      <c r="D13">
        <v>703667.19</v>
      </c>
      <c r="G13">
        <v>7</v>
      </c>
      <c r="H13">
        <v>678739.66</v>
      </c>
      <c r="K13">
        <v>13051</v>
      </c>
      <c r="L13">
        <v>105391.6</v>
      </c>
      <c r="N13">
        <v>32087.279999999999</v>
      </c>
      <c r="P13">
        <v>300</v>
      </c>
      <c r="R13">
        <v>-112283.54</v>
      </c>
      <c r="S13">
        <v>3950541.16</v>
      </c>
      <c r="U13">
        <v>1063047.67</v>
      </c>
      <c r="V13">
        <v>3050</v>
      </c>
      <c r="W13">
        <v>4529.7</v>
      </c>
      <c r="Y13">
        <v>2793769.5</v>
      </c>
      <c r="Z13">
        <v>115344</v>
      </c>
      <c r="AA13">
        <v>3147340.5</v>
      </c>
      <c r="AD13">
        <v>1445193.44</v>
      </c>
      <c r="AE13">
        <v>133743.98000000001</v>
      </c>
      <c r="AI13">
        <v>42435</v>
      </c>
    </row>
    <row r="14" spans="1:36" x14ac:dyDescent="0.25">
      <c r="A14" t="s">
        <v>2141</v>
      </c>
      <c r="B14">
        <v>2080598.93</v>
      </c>
      <c r="C14">
        <v>53431.1</v>
      </c>
      <c r="D14">
        <v>573045.02</v>
      </c>
      <c r="G14">
        <v>448705.14</v>
      </c>
      <c r="H14">
        <v>285819</v>
      </c>
      <c r="K14">
        <v>15000</v>
      </c>
      <c r="L14">
        <v>122777.44</v>
      </c>
      <c r="N14">
        <v>2502.81</v>
      </c>
      <c r="R14">
        <v>1514079.23</v>
      </c>
      <c r="S14">
        <v>2643840</v>
      </c>
      <c r="U14">
        <v>1111773.71</v>
      </c>
      <c r="V14">
        <v>180000</v>
      </c>
      <c r="W14">
        <v>5128.1400000000003</v>
      </c>
      <c r="Y14">
        <v>1635728</v>
      </c>
      <c r="Z14">
        <v>143839</v>
      </c>
      <c r="AA14">
        <v>2127551</v>
      </c>
      <c r="AB14">
        <v>5590</v>
      </c>
      <c r="AC14">
        <v>2806</v>
      </c>
      <c r="AD14">
        <v>1695565.03</v>
      </c>
      <c r="AE14">
        <v>87445.11</v>
      </c>
      <c r="AI14">
        <v>14112</v>
      </c>
    </row>
    <row r="15" spans="1:36" x14ac:dyDescent="0.25">
      <c r="A15" t="s">
        <v>2142</v>
      </c>
      <c r="B15">
        <v>946295.53</v>
      </c>
      <c r="C15">
        <v>18001.5</v>
      </c>
      <c r="D15">
        <v>296037.08</v>
      </c>
      <c r="G15">
        <v>390060.91</v>
      </c>
      <c r="H15">
        <v>642946.18999999994</v>
      </c>
      <c r="L15">
        <v>58357.54</v>
      </c>
      <c r="N15">
        <v>1264.8399999999999</v>
      </c>
      <c r="R15">
        <v>680268.3</v>
      </c>
      <c r="S15">
        <v>2287723.02</v>
      </c>
      <c r="U15">
        <v>439874.06</v>
      </c>
      <c r="W15">
        <v>2939.4</v>
      </c>
      <c r="Y15">
        <v>925153</v>
      </c>
      <c r="Z15">
        <v>57200</v>
      </c>
      <c r="AA15">
        <v>1158966</v>
      </c>
      <c r="AB15">
        <v>59960.08</v>
      </c>
      <c r="AD15">
        <v>806222.19</v>
      </c>
      <c r="AE15">
        <v>112648.68</v>
      </c>
      <c r="AI15">
        <v>21642</v>
      </c>
    </row>
    <row r="16" spans="1:36" x14ac:dyDescent="0.25">
      <c r="A16" t="s">
        <v>2143</v>
      </c>
      <c r="B16">
        <v>1160526.6599999999</v>
      </c>
      <c r="C16">
        <v>55545</v>
      </c>
      <c r="D16">
        <v>601920.96</v>
      </c>
      <c r="G16">
        <v>518204.36</v>
      </c>
      <c r="H16">
        <v>613840.77</v>
      </c>
      <c r="K16">
        <v>30814</v>
      </c>
      <c r="L16">
        <v>101356.39</v>
      </c>
      <c r="N16">
        <v>2582.77</v>
      </c>
      <c r="R16">
        <v>3265338.17</v>
      </c>
      <c r="S16">
        <v>312292.87</v>
      </c>
      <c r="U16">
        <v>994251.86</v>
      </c>
      <c r="W16">
        <v>3103.49</v>
      </c>
      <c r="Y16">
        <v>1712947.5</v>
      </c>
      <c r="Z16">
        <v>112721</v>
      </c>
      <c r="AA16">
        <v>2094959.5</v>
      </c>
      <c r="AC16">
        <v>3030</v>
      </c>
      <c r="AD16">
        <v>1301774.6100000001</v>
      </c>
      <c r="AE16">
        <v>177859.19</v>
      </c>
      <c r="AI16">
        <v>7747</v>
      </c>
    </row>
    <row r="17" spans="1:35" x14ac:dyDescent="0.25">
      <c r="A17" t="s">
        <v>2144</v>
      </c>
      <c r="B17">
        <v>1812126.5</v>
      </c>
      <c r="C17">
        <v>26246</v>
      </c>
      <c r="D17">
        <v>1306217.3500000001</v>
      </c>
      <c r="G17">
        <v>864139.06</v>
      </c>
      <c r="H17">
        <v>112496.22</v>
      </c>
      <c r="L17">
        <v>115841</v>
      </c>
      <c r="N17">
        <v>56</v>
      </c>
      <c r="R17">
        <v>3533057.56</v>
      </c>
      <c r="S17">
        <v>928313.81</v>
      </c>
      <c r="U17">
        <v>797801.98</v>
      </c>
      <c r="Y17">
        <v>1305046.24</v>
      </c>
      <c r="Z17">
        <v>88671</v>
      </c>
      <c r="AA17">
        <v>1737525.24</v>
      </c>
      <c r="AD17">
        <v>831917.67</v>
      </c>
      <c r="AE17">
        <v>65853.66</v>
      </c>
      <c r="AI17">
        <v>12265.89</v>
      </c>
    </row>
    <row r="18" spans="1:35" x14ac:dyDescent="0.25">
      <c r="A18" t="s">
        <v>2145</v>
      </c>
      <c r="B18">
        <v>2325760.17</v>
      </c>
      <c r="C18">
        <v>24000</v>
      </c>
      <c r="D18">
        <v>628412.5</v>
      </c>
      <c r="G18">
        <v>165607.64000000001</v>
      </c>
      <c r="H18">
        <v>187653.37</v>
      </c>
      <c r="K18">
        <v>45826</v>
      </c>
      <c r="L18">
        <v>122192.85</v>
      </c>
      <c r="N18">
        <v>0</v>
      </c>
      <c r="R18">
        <v>2211213.4700000002</v>
      </c>
      <c r="S18">
        <v>955989.15</v>
      </c>
      <c r="U18">
        <v>771235.39</v>
      </c>
      <c r="V18">
        <v>824918</v>
      </c>
      <c r="W18">
        <v>5447.68</v>
      </c>
      <c r="Y18">
        <v>1479405</v>
      </c>
      <c r="Z18">
        <v>89700</v>
      </c>
      <c r="AA18">
        <v>1789169.65</v>
      </c>
      <c r="AD18">
        <v>1287090.52</v>
      </c>
      <c r="AE18">
        <v>80356.69</v>
      </c>
      <c r="AI18">
        <v>17877</v>
      </c>
    </row>
    <row r="19" spans="1:35" x14ac:dyDescent="0.25">
      <c r="A19" t="s">
        <v>2146</v>
      </c>
      <c r="B19">
        <v>2175698.64</v>
      </c>
      <c r="C19">
        <v>9500</v>
      </c>
      <c r="D19">
        <v>324054.84999999998</v>
      </c>
      <c r="G19">
        <v>1359660.3</v>
      </c>
      <c r="H19">
        <v>895002.19</v>
      </c>
      <c r="K19">
        <v>1500</v>
      </c>
      <c r="L19">
        <v>90396.45</v>
      </c>
      <c r="N19">
        <v>28</v>
      </c>
      <c r="R19">
        <v>3437893.78</v>
      </c>
      <c r="S19">
        <v>1540469.93</v>
      </c>
      <c r="U19">
        <v>390566.08</v>
      </c>
      <c r="V19">
        <v>600132</v>
      </c>
      <c r="W19">
        <v>4698.24</v>
      </c>
      <c r="Y19">
        <v>1613370</v>
      </c>
      <c r="Z19">
        <v>109143.25</v>
      </c>
      <c r="AA19">
        <v>1861988.25</v>
      </c>
      <c r="AD19">
        <v>968997.32</v>
      </c>
      <c r="AE19">
        <v>193296.18</v>
      </c>
    </row>
    <row r="20" spans="1:35" x14ac:dyDescent="0.25">
      <c r="A20" t="s">
        <v>2147</v>
      </c>
      <c r="B20">
        <v>1921120.29</v>
      </c>
      <c r="C20">
        <v>8934</v>
      </c>
      <c r="D20">
        <v>442892.5</v>
      </c>
      <c r="G20">
        <v>1055106.23</v>
      </c>
      <c r="H20">
        <v>1338844.3899999999</v>
      </c>
      <c r="K20">
        <v>2000</v>
      </c>
      <c r="L20">
        <v>114403.57</v>
      </c>
      <c r="N20">
        <v>3385.71</v>
      </c>
      <c r="R20">
        <v>3513485.15</v>
      </c>
      <c r="S20">
        <v>2399548.4500000002</v>
      </c>
      <c r="U20">
        <v>948294.67</v>
      </c>
      <c r="W20">
        <v>6811.14</v>
      </c>
      <c r="Y20">
        <v>2395583</v>
      </c>
      <c r="Z20">
        <v>155500</v>
      </c>
      <c r="AA20">
        <v>2910918</v>
      </c>
      <c r="AB20">
        <v>41064</v>
      </c>
      <c r="AD20">
        <v>1598211.83</v>
      </c>
      <c r="AE20">
        <v>211323.45</v>
      </c>
      <c r="AI20">
        <v>10597</v>
      </c>
    </row>
    <row r="21" spans="1:35" x14ac:dyDescent="0.25">
      <c r="A21" t="s">
        <v>2148</v>
      </c>
      <c r="B21">
        <v>1566036.79</v>
      </c>
      <c r="C21">
        <v>53700</v>
      </c>
      <c r="D21">
        <v>468124.66</v>
      </c>
      <c r="G21">
        <v>648018.01</v>
      </c>
      <c r="H21">
        <v>1214303.1100000001</v>
      </c>
      <c r="K21">
        <v>0</v>
      </c>
      <c r="L21">
        <v>78545.460000000006</v>
      </c>
      <c r="N21">
        <v>11403.56</v>
      </c>
      <c r="R21">
        <v>970671.66</v>
      </c>
      <c r="S21">
        <v>3847094.62</v>
      </c>
      <c r="U21">
        <v>1014368.98</v>
      </c>
      <c r="V21">
        <v>814476</v>
      </c>
      <c r="W21">
        <v>6040.1</v>
      </c>
      <c r="Y21">
        <v>2039214</v>
      </c>
      <c r="Z21">
        <v>98400</v>
      </c>
      <c r="AA21">
        <v>2469403</v>
      </c>
      <c r="AD21">
        <v>2278022.89</v>
      </c>
      <c r="AE21">
        <v>174858.92</v>
      </c>
      <c r="AI21">
        <v>7747</v>
      </c>
    </row>
    <row r="22" spans="1:35" x14ac:dyDescent="0.25">
      <c r="A22" t="s">
        <v>2149</v>
      </c>
      <c r="B22">
        <v>2952200.96</v>
      </c>
      <c r="C22">
        <v>41000</v>
      </c>
      <c r="D22">
        <v>3114202.48</v>
      </c>
      <c r="G22">
        <v>4</v>
      </c>
      <c r="H22">
        <v>759199.24</v>
      </c>
      <c r="K22">
        <v>0</v>
      </c>
      <c r="L22">
        <v>125135.36</v>
      </c>
      <c r="N22">
        <v>0</v>
      </c>
      <c r="R22">
        <v>4953612.05</v>
      </c>
      <c r="S22">
        <v>2781867.7</v>
      </c>
      <c r="U22">
        <v>1488437.64</v>
      </c>
      <c r="V22">
        <v>11700</v>
      </c>
      <c r="W22">
        <v>7425.98</v>
      </c>
      <c r="Y22">
        <v>1991044.46</v>
      </c>
      <c r="Z22">
        <v>201071</v>
      </c>
      <c r="AA22">
        <v>2469969.36</v>
      </c>
      <c r="AB22">
        <v>2000</v>
      </c>
      <c r="AC22">
        <v>3540</v>
      </c>
      <c r="AD22">
        <v>2139467.15</v>
      </c>
      <c r="AE22">
        <v>66215.48</v>
      </c>
      <c r="AI22">
        <v>12495.52</v>
      </c>
    </row>
    <row r="23" spans="1:35" x14ac:dyDescent="0.25">
      <c r="A23" t="s">
        <v>2150</v>
      </c>
      <c r="B23">
        <v>2602594.17</v>
      </c>
      <c r="C23">
        <v>3957.37</v>
      </c>
      <c r="D23">
        <v>239144</v>
      </c>
      <c r="G23">
        <v>213603.12</v>
      </c>
      <c r="H23">
        <v>1652808.85</v>
      </c>
      <c r="K23">
        <v>888500</v>
      </c>
      <c r="L23">
        <v>98633.18</v>
      </c>
      <c r="N23">
        <v>2334.6999999999998</v>
      </c>
      <c r="R23">
        <v>2427333.63</v>
      </c>
      <c r="S23">
        <v>1887309.56</v>
      </c>
      <c r="U23">
        <v>560258.57999999996</v>
      </c>
      <c r="V23">
        <v>138465</v>
      </c>
      <c r="W23">
        <v>6152.07</v>
      </c>
      <c r="Y23">
        <v>1787496</v>
      </c>
      <c r="Z23">
        <v>108468</v>
      </c>
      <c r="AA23">
        <v>1953423</v>
      </c>
      <c r="AB23">
        <v>2020</v>
      </c>
      <c r="AC23">
        <v>5445</v>
      </c>
      <c r="AD23">
        <v>1074738.68</v>
      </c>
      <c r="AE23">
        <v>141479.53</v>
      </c>
      <c r="AI23">
        <v>15737</v>
      </c>
    </row>
    <row r="24" spans="1:35" x14ac:dyDescent="0.25">
      <c r="A24" t="s">
        <v>2151</v>
      </c>
      <c r="B24">
        <v>1013589.88</v>
      </c>
      <c r="C24">
        <v>28135.85</v>
      </c>
      <c r="D24">
        <v>146037.42000000001</v>
      </c>
      <c r="G24">
        <v>455480.13</v>
      </c>
      <c r="H24">
        <v>258350.61</v>
      </c>
      <c r="L24">
        <v>71608</v>
      </c>
      <c r="N24">
        <v>588</v>
      </c>
      <c r="R24">
        <v>-386875.07</v>
      </c>
      <c r="S24">
        <v>2302867.0299999998</v>
      </c>
      <c r="U24">
        <v>461491.13</v>
      </c>
      <c r="V24">
        <v>579448</v>
      </c>
      <c r="W24">
        <v>1179.49</v>
      </c>
      <c r="Y24">
        <v>1035332</v>
      </c>
      <c r="Z24">
        <v>97080</v>
      </c>
      <c r="AA24">
        <v>1213802</v>
      </c>
      <c r="AB24">
        <v>3000</v>
      </c>
      <c r="AC24">
        <v>9692</v>
      </c>
      <c r="AD24">
        <v>911423.97</v>
      </c>
      <c r="AE24">
        <v>115459.72</v>
      </c>
      <c r="AI24">
        <v>7747</v>
      </c>
    </row>
    <row r="25" spans="1:35" x14ac:dyDescent="0.25">
      <c r="A25" t="s">
        <v>2152</v>
      </c>
      <c r="B25">
        <v>1824370.93</v>
      </c>
      <c r="C25">
        <v>7241.6</v>
      </c>
      <c r="D25">
        <v>523914.53</v>
      </c>
      <c r="G25">
        <v>146277</v>
      </c>
      <c r="H25">
        <v>681946.12</v>
      </c>
      <c r="L25">
        <v>87331.39</v>
      </c>
      <c r="N25">
        <v>0</v>
      </c>
      <c r="R25">
        <v>1316510.51</v>
      </c>
      <c r="S25">
        <v>1722667.58</v>
      </c>
      <c r="U25">
        <v>622867.86</v>
      </c>
      <c r="V25">
        <v>584944</v>
      </c>
      <c r="W25">
        <v>4374.28</v>
      </c>
      <c r="Y25">
        <v>1341895</v>
      </c>
      <c r="Z25">
        <v>85600</v>
      </c>
      <c r="AA25">
        <v>1589933</v>
      </c>
      <c r="AB25">
        <v>6906</v>
      </c>
      <c r="AD25">
        <v>965442.63</v>
      </c>
      <c r="AE25">
        <v>12411.81</v>
      </c>
      <c r="AI25">
        <v>7747</v>
      </c>
    </row>
    <row r="26" spans="1:35" x14ac:dyDescent="0.25">
      <c r="A26" t="s">
        <v>2153</v>
      </c>
      <c r="B26">
        <v>1822362.61</v>
      </c>
      <c r="C26">
        <v>2809.54</v>
      </c>
      <c r="D26">
        <v>694152.62</v>
      </c>
      <c r="G26">
        <v>238003.02</v>
      </c>
      <c r="H26">
        <v>661920.76</v>
      </c>
      <c r="K26">
        <v>100</v>
      </c>
      <c r="L26">
        <v>82955.600000000006</v>
      </c>
      <c r="N26">
        <v>43978</v>
      </c>
      <c r="R26">
        <v>1226516.98</v>
      </c>
      <c r="S26">
        <v>2074532.05</v>
      </c>
      <c r="U26">
        <v>456073.16</v>
      </c>
      <c r="V26">
        <v>560270</v>
      </c>
      <c r="W26">
        <v>2531.46</v>
      </c>
      <c r="Y26">
        <v>1073648</v>
      </c>
      <c r="Z26">
        <v>66800</v>
      </c>
      <c r="AA26">
        <v>1219276</v>
      </c>
      <c r="AB26">
        <v>4908</v>
      </c>
      <c r="AD26">
        <v>825375.7</v>
      </c>
      <c r="AE26">
        <v>109350</v>
      </c>
      <c r="AI26">
        <v>9247</v>
      </c>
    </row>
    <row r="27" spans="1:35" x14ac:dyDescent="0.25">
      <c r="A27" t="s">
        <v>2154</v>
      </c>
      <c r="B27">
        <v>1549865.63</v>
      </c>
      <c r="C27">
        <v>29824.29</v>
      </c>
      <c r="D27">
        <v>789783.53</v>
      </c>
      <c r="G27">
        <v>214377.91</v>
      </c>
      <c r="H27">
        <v>1032148.85</v>
      </c>
      <c r="L27">
        <v>41264.03</v>
      </c>
      <c r="N27">
        <v>0</v>
      </c>
      <c r="R27">
        <v>2909065.91</v>
      </c>
      <c r="S27">
        <v>900591.29</v>
      </c>
      <c r="U27">
        <v>564620.13</v>
      </c>
      <c r="V27">
        <v>655194</v>
      </c>
      <c r="W27">
        <v>4601.53</v>
      </c>
      <c r="Y27">
        <v>2114677</v>
      </c>
      <c r="Z27">
        <v>73891</v>
      </c>
      <c r="AA27">
        <v>2322859</v>
      </c>
      <c r="AB27">
        <v>2860</v>
      </c>
      <c r="AC27">
        <v>4290</v>
      </c>
      <c r="AD27">
        <v>1098300.69</v>
      </c>
      <c r="AE27">
        <v>181577.99</v>
      </c>
      <c r="AI27">
        <v>38017</v>
      </c>
    </row>
    <row r="28" spans="1:35" x14ac:dyDescent="0.25">
      <c r="A28" t="s">
        <v>2155</v>
      </c>
      <c r="B28">
        <v>2041818.21</v>
      </c>
      <c r="C28">
        <v>38572.800000000003</v>
      </c>
      <c r="D28">
        <v>283801.81</v>
      </c>
      <c r="G28">
        <v>190575</v>
      </c>
      <c r="H28">
        <v>714022.99</v>
      </c>
      <c r="K28">
        <v>10486</v>
      </c>
      <c r="L28">
        <v>90519.17</v>
      </c>
      <c r="N28">
        <v>66775.91</v>
      </c>
      <c r="R28">
        <v>1157064.49</v>
      </c>
      <c r="S28">
        <v>2673935.1</v>
      </c>
      <c r="U28">
        <v>729932.11</v>
      </c>
      <c r="V28">
        <v>993316</v>
      </c>
      <c r="W28">
        <v>5270.62</v>
      </c>
      <c r="Y28">
        <v>2180023</v>
      </c>
      <c r="Z28">
        <v>99600</v>
      </c>
      <c r="AA28">
        <v>2561421</v>
      </c>
      <c r="AD28">
        <v>2084446.99</v>
      </c>
      <c r="AE28">
        <v>92263.6</v>
      </c>
    </row>
    <row r="29" spans="1:35" x14ac:dyDescent="0.25">
      <c r="A29" t="s">
        <v>2156</v>
      </c>
      <c r="B29">
        <v>1394543.05</v>
      </c>
      <c r="C29">
        <v>69578.509999999995</v>
      </c>
      <c r="D29">
        <v>362709.93</v>
      </c>
      <c r="G29">
        <v>794450.64</v>
      </c>
      <c r="H29">
        <v>571574.03</v>
      </c>
      <c r="K29">
        <v>14630</v>
      </c>
      <c r="L29">
        <v>89202.880000000005</v>
      </c>
      <c r="N29">
        <v>0</v>
      </c>
      <c r="R29">
        <v>1973561.7</v>
      </c>
      <c r="S29">
        <v>1942985.43</v>
      </c>
      <c r="U29">
        <v>660829.22</v>
      </c>
      <c r="V29">
        <v>144800</v>
      </c>
      <c r="W29">
        <v>3845.42</v>
      </c>
      <c r="Y29">
        <v>1570377.7</v>
      </c>
      <c r="Z29">
        <v>119540</v>
      </c>
      <c r="AA29">
        <v>1729335.7</v>
      </c>
      <c r="AD29">
        <v>1379835.83</v>
      </c>
      <c r="AE29">
        <v>202997.66</v>
      </c>
      <c r="AI29">
        <v>14747</v>
      </c>
    </row>
    <row r="30" spans="1:35" x14ac:dyDescent="0.25">
      <c r="A30" t="s">
        <v>2157</v>
      </c>
      <c r="B30">
        <v>1754940.22</v>
      </c>
      <c r="C30">
        <v>2986.97</v>
      </c>
      <c r="D30">
        <v>198748.65</v>
      </c>
      <c r="G30">
        <v>912075.99</v>
      </c>
      <c r="H30">
        <v>2534369.7000000002</v>
      </c>
      <c r="L30">
        <v>84918</v>
      </c>
      <c r="N30">
        <v>613</v>
      </c>
      <c r="R30">
        <v>2541650.84</v>
      </c>
      <c r="S30">
        <v>2306439.37</v>
      </c>
      <c r="U30">
        <v>594714.12</v>
      </c>
      <c r="V30">
        <v>2234588</v>
      </c>
      <c r="W30">
        <v>3407.6</v>
      </c>
      <c r="Y30">
        <v>1305103</v>
      </c>
      <c r="Z30">
        <v>70648</v>
      </c>
      <c r="AA30">
        <v>1434855</v>
      </c>
      <c r="AD30">
        <v>2133694.21</v>
      </c>
      <c r="AE30">
        <v>151904.19</v>
      </c>
      <c r="AI30">
        <v>18507</v>
      </c>
    </row>
    <row r="31" spans="1:35" x14ac:dyDescent="0.25">
      <c r="A31" t="s">
        <v>2158</v>
      </c>
      <c r="B31">
        <v>704235.93</v>
      </c>
      <c r="C31">
        <v>22490.12</v>
      </c>
      <c r="D31">
        <v>313913.31</v>
      </c>
      <c r="G31">
        <v>201659.42</v>
      </c>
      <c r="H31">
        <v>1121352.06</v>
      </c>
      <c r="K31">
        <v>7318.69</v>
      </c>
      <c r="L31">
        <v>46887.87</v>
      </c>
      <c r="N31">
        <v>0</v>
      </c>
      <c r="R31">
        <v>1104404.43</v>
      </c>
      <c r="S31">
        <v>1600056.47</v>
      </c>
      <c r="U31">
        <v>683448.08</v>
      </c>
      <c r="W31">
        <v>3105.08</v>
      </c>
      <c r="Y31">
        <v>1058442</v>
      </c>
      <c r="Z31">
        <v>67360</v>
      </c>
      <c r="AA31">
        <v>1290675.7</v>
      </c>
      <c r="AD31">
        <v>808605.67</v>
      </c>
      <c r="AE31">
        <v>100343.41</v>
      </c>
      <c r="AI31">
        <v>7747</v>
      </c>
    </row>
    <row r="32" spans="1:35" x14ac:dyDescent="0.25">
      <c r="A32" t="s">
        <v>2159</v>
      </c>
      <c r="B32">
        <v>2069374.08</v>
      </c>
      <c r="C32">
        <v>87606</v>
      </c>
      <c r="D32">
        <v>491784</v>
      </c>
      <c r="G32">
        <v>3</v>
      </c>
      <c r="H32">
        <v>1222609.94</v>
      </c>
      <c r="K32">
        <v>11000</v>
      </c>
      <c r="L32">
        <v>67077.460000000006</v>
      </c>
      <c r="N32">
        <v>102.73</v>
      </c>
      <c r="R32">
        <v>1332775.1299999999</v>
      </c>
      <c r="S32">
        <v>2970314.75</v>
      </c>
      <c r="U32">
        <v>1060172.67</v>
      </c>
      <c r="W32">
        <v>4262.13</v>
      </c>
      <c r="Y32">
        <v>1353708</v>
      </c>
      <c r="Z32">
        <v>77700</v>
      </c>
      <c r="AA32">
        <v>1781528</v>
      </c>
      <c r="AC32">
        <v>4552</v>
      </c>
      <c r="AD32">
        <v>976248.37</v>
      </c>
      <c r="AE32">
        <v>195480.76</v>
      </c>
      <c r="AI32">
        <v>47926.720000000001</v>
      </c>
    </row>
    <row r="33" spans="1:35" x14ac:dyDescent="0.25">
      <c r="A33" t="s">
        <v>2160</v>
      </c>
      <c r="B33">
        <v>1806849.57</v>
      </c>
      <c r="C33">
        <v>144026</v>
      </c>
      <c r="D33">
        <v>468616.95</v>
      </c>
      <c r="G33">
        <v>916111.16</v>
      </c>
      <c r="H33">
        <v>1009263.9</v>
      </c>
      <c r="L33">
        <v>97320.17</v>
      </c>
      <c r="N33">
        <v>2183.27</v>
      </c>
      <c r="R33">
        <v>2007531.94</v>
      </c>
      <c r="S33">
        <v>3203233.17</v>
      </c>
      <c r="U33">
        <v>503911.4</v>
      </c>
      <c r="W33">
        <v>5253.46</v>
      </c>
      <c r="Y33">
        <v>1351948</v>
      </c>
      <c r="Z33">
        <v>68200</v>
      </c>
      <c r="AA33">
        <v>1761451</v>
      </c>
      <c r="AD33">
        <v>914946.47</v>
      </c>
      <c r="AE33">
        <v>204394.36</v>
      </c>
      <c r="AI33">
        <v>13922</v>
      </c>
    </row>
    <row r="34" spans="1:35" x14ac:dyDescent="0.25">
      <c r="A34" t="s">
        <v>2161</v>
      </c>
      <c r="B34">
        <v>1463037.63</v>
      </c>
      <c r="C34">
        <v>48686.2</v>
      </c>
      <c r="D34">
        <v>957658.43</v>
      </c>
      <c r="G34">
        <v>3</v>
      </c>
      <c r="H34">
        <v>233480.75</v>
      </c>
      <c r="L34">
        <v>168271</v>
      </c>
      <c r="N34">
        <v>0</v>
      </c>
      <c r="R34">
        <v>813909.6</v>
      </c>
      <c r="S34">
        <v>2001291.5</v>
      </c>
      <c r="U34">
        <v>269353.82</v>
      </c>
      <c r="W34">
        <v>3528.31</v>
      </c>
      <c r="Y34">
        <v>1060888.5</v>
      </c>
      <c r="Z34">
        <v>58934</v>
      </c>
      <c r="AA34">
        <v>1120194.5</v>
      </c>
      <c r="AB34">
        <v>4140</v>
      </c>
      <c r="AD34">
        <v>504276.12</v>
      </c>
      <c r="AE34">
        <v>35453.1</v>
      </c>
      <c r="AI34">
        <v>9247</v>
      </c>
    </row>
    <row r="35" spans="1:35" x14ac:dyDescent="0.25">
      <c r="A35" t="s">
        <v>2162</v>
      </c>
      <c r="B35">
        <v>1063330.58</v>
      </c>
      <c r="C35">
        <v>46204.49</v>
      </c>
      <c r="D35">
        <v>374500.71</v>
      </c>
      <c r="G35">
        <v>1517391.22</v>
      </c>
      <c r="H35">
        <v>635905.12</v>
      </c>
      <c r="L35">
        <v>88047.4</v>
      </c>
      <c r="N35">
        <v>168.5</v>
      </c>
      <c r="R35">
        <v>140992.6</v>
      </c>
      <c r="S35">
        <v>3800882.66</v>
      </c>
      <c r="U35">
        <v>440672.11</v>
      </c>
      <c r="V35">
        <v>490774</v>
      </c>
      <c r="W35">
        <v>2894.74</v>
      </c>
      <c r="Y35">
        <v>1725521.5</v>
      </c>
      <c r="Z35">
        <v>90340</v>
      </c>
      <c r="AA35">
        <v>1897560.5</v>
      </c>
      <c r="AB35">
        <v>7700</v>
      </c>
      <c r="AD35">
        <v>1037659.44</v>
      </c>
      <c r="AE35">
        <v>191047.45</v>
      </c>
      <c r="AI35">
        <v>8994</v>
      </c>
    </row>
    <row r="36" spans="1:35" x14ac:dyDescent="0.25">
      <c r="A36" t="s">
        <v>2163</v>
      </c>
      <c r="B36">
        <v>904910.22</v>
      </c>
      <c r="C36">
        <v>74710.55</v>
      </c>
      <c r="D36">
        <v>35827.99</v>
      </c>
      <c r="G36">
        <v>480709.98</v>
      </c>
      <c r="H36">
        <v>542989.36</v>
      </c>
      <c r="K36">
        <v>468115</v>
      </c>
      <c r="L36">
        <v>102486</v>
      </c>
      <c r="N36">
        <v>2077.86</v>
      </c>
      <c r="P36">
        <v>212410</v>
      </c>
      <c r="R36">
        <v>-288070.2</v>
      </c>
      <c r="S36">
        <v>2024806.3999999999</v>
      </c>
      <c r="U36">
        <v>1200803.5</v>
      </c>
      <c r="W36">
        <v>2729.12</v>
      </c>
      <c r="Y36">
        <v>917054</v>
      </c>
      <c r="Z36">
        <v>21200</v>
      </c>
      <c r="AA36">
        <v>1424773.39</v>
      </c>
      <c r="AD36">
        <v>1013128.63</v>
      </c>
      <c r="AE36">
        <v>147210.46</v>
      </c>
      <c r="AI36">
        <v>39351.1</v>
      </c>
    </row>
    <row r="37" spans="1:35" x14ac:dyDescent="0.25">
      <c r="A37" t="s">
        <v>2164</v>
      </c>
      <c r="B37">
        <v>2773144.24</v>
      </c>
      <c r="C37">
        <v>8846.7000000000007</v>
      </c>
      <c r="D37">
        <v>48335.26</v>
      </c>
      <c r="G37">
        <v>61912.6</v>
      </c>
      <c r="H37">
        <v>666772.31000000006</v>
      </c>
      <c r="K37">
        <v>1500</v>
      </c>
      <c r="L37">
        <v>82466.66</v>
      </c>
      <c r="M37">
        <v>1186880</v>
      </c>
      <c r="N37">
        <v>1327.59</v>
      </c>
      <c r="R37">
        <v>265260.89</v>
      </c>
      <c r="S37">
        <v>2381908.6800000002</v>
      </c>
      <c r="U37">
        <v>616213.26</v>
      </c>
      <c r="W37">
        <v>4274.26</v>
      </c>
      <c r="Y37">
        <v>1010236.5</v>
      </c>
      <c r="Z37">
        <v>106842.95</v>
      </c>
      <c r="AA37">
        <v>1329422.5</v>
      </c>
      <c r="AB37">
        <v>3500</v>
      </c>
      <c r="AD37">
        <v>579306.67000000004</v>
      </c>
      <c r="AE37">
        <v>144090.63</v>
      </c>
      <c r="AI37">
        <v>41579.879999999997</v>
      </c>
    </row>
    <row r="38" spans="1:35" x14ac:dyDescent="0.25">
      <c r="A38" t="s">
        <v>2165</v>
      </c>
      <c r="B38">
        <v>856109.5</v>
      </c>
      <c r="C38">
        <v>0</v>
      </c>
      <c r="D38">
        <v>88802.69</v>
      </c>
      <c r="G38">
        <v>502140.44</v>
      </c>
      <c r="H38">
        <v>780612.85</v>
      </c>
      <c r="K38">
        <v>0</v>
      </c>
      <c r="L38">
        <v>105713.12</v>
      </c>
      <c r="N38">
        <v>1912.56</v>
      </c>
      <c r="R38">
        <v>-648930.82999999996</v>
      </c>
      <c r="S38">
        <v>2692203.68</v>
      </c>
      <c r="U38">
        <v>903690.61</v>
      </c>
      <c r="V38">
        <v>438564</v>
      </c>
      <c r="W38">
        <v>1985.2</v>
      </c>
      <c r="Y38">
        <v>1725759</v>
      </c>
      <c r="Z38">
        <v>15000</v>
      </c>
      <c r="AA38">
        <v>2131235</v>
      </c>
      <c r="AD38">
        <v>600267.68000000005</v>
      </c>
      <c r="AE38">
        <v>167941.88</v>
      </c>
      <c r="AI38">
        <v>108787.3</v>
      </c>
    </row>
    <row r="39" spans="1:35" x14ac:dyDescent="0.25">
      <c r="A39" t="s">
        <v>2166</v>
      </c>
      <c r="B39">
        <v>342191.8</v>
      </c>
      <c r="C39">
        <v>8845</v>
      </c>
      <c r="D39">
        <v>122429.01</v>
      </c>
      <c r="G39">
        <v>68101.33</v>
      </c>
      <c r="H39">
        <v>443870.25</v>
      </c>
      <c r="K39">
        <v>4900</v>
      </c>
      <c r="L39">
        <v>81201.97</v>
      </c>
      <c r="N39">
        <v>1074.55</v>
      </c>
      <c r="P39">
        <v>161168</v>
      </c>
      <c r="R39">
        <v>589964.65</v>
      </c>
      <c r="S39">
        <v>288756.2</v>
      </c>
      <c r="U39">
        <v>875770.9</v>
      </c>
      <c r="W39">
        <v>1022.4</v>
      </c>
      <c r="Y39">
        <v>604485</v>
      </c>
      <c r="Z39">
        <v>55584.21</v>
      </c>
      <c r="AA39">
        <v>1069244</v>
      </c>
      <c r="AD39">
        <v>504931.07</v>
      </c>
      <c r="AE39">
        <v>83559.38</v>
      </c>
      <c r="AI39">
        <v>20756.04</v>
      </c>
    </row>
    <row r="40" spans="1:35" x14ac:dyDescent="0.25">
      <c r="A40" t="s">
        <v>2167</v>
      </c>
      <c r="B40">
        <v>2877697.45</v>
      </c>
      <c r="C40">
        <v>28721</v>
      </c>
      <c r="D40">
        <v>77772.399999999994</v>
      </c>
      <c r="G40">
        <v>-17981.09</v>
      </c>
      <c r="H40">
        <v>1068489.8</v>
      </c>
      <c r="K40">
        <v>12800</v>
      </c>
      <c r="L40">
        <v>140790.78</v>
      </c>
      <c r="N40">
        <v>1852</v>
      </c>
      <c r="P40">
        <v>2860</v>
      </c>
      <c r="R40">
        <v>531994.99</v>
      </c>
      <c r="S40">
        <v>3281518.85</v>
      </c>
      <c r="U40">
        <v>1057022.44</v>
      </c>
      <c r="W40">
        <v>7269.28</v>
      </c>
      <c r="Y40">
        <v>1448213</v>
      </c>
      <c r="Z40">
        <v>1228949.26</v>
      </c>
      <c r="AA40">
        <v>2349910.86</v>
      </c>
      <c r="AD40">
        <v>980731.02</v>
      </c>
      <c r="AE40">
        <v>159458.85999999999</v>
      </c>
      <c r="AG40">
        <v>188470.3</v>
      </c>
    </row>
    <row r="41" spans="1:35" x14ac:dyDescent="0.25">
      <c r="A41" t="s">
        <v>2168</v>
      </c>
      <c r="B41">
        <v>1302593.97</v>
      </c>
      <c r="C41">
        <v>11267</v>
      </c>
      <c r="D41">
        <v>111515.06</v>
      </c>
      <c r="G41">
        <v>438067.68</v>
      </c>
      <c r="H41">
        <v>274734.83</v>
      </c>
      <c r="K41">
        <v>6000</v>
      </c>
      <c r="L41">
        <v>90604</v>
      </c>
      <c r="N41">
        <v>0</v>
      </c>
      <c r="P41">
        <v>126345</v>
      </c>
      <c r="R41">
        <v>-1143158.8</v>
      </c>
      <c r="S41">
        <v>3750097.45</v>
      </c>
      <c r="U41">
        <v>828291.59</v>
      </c>
      <c r="W41">
        <v>3543.05</v>
      </c>
      <c r="Y41">
        <v>1580628</v>
      </c>
      <c r="Z41">
        <v>158710.57</v>
      </c>
      <c r="AA41">
        <v>1944085</v>
      </c>
      <c r="AD41">
        <v>1048142.7</v>
      </c>
      <c r="AE41">
        <v>156007.01999999999</v>
      </c>
      <c r="AI41">
        <v>114647.6</v>
      </c>
    </row>
    <row r="42" spans="1:35" x14ac:dyDescent="0.25">
      <c r="A42" t="s">
        <v>2169</v>
      </c>
      <c r="B42">
        <v>625090.21</v>
      </c>
      <c r="C42">
        <v>16571.810000000001</v>
      </c>
      <c r="D42">
        <v>96502.55</v>
      </c>
      <c r="G42">
        <v>545962.69999999995</v>
      </c>
      <c r="H42">
        <v>348445.87</v>
      </c>
      <c r="K42">
        <v>22000</v>
      </c>
      <c r="L42">
        <v>71034.84</v>
      </c>
      <c r="N42">
        <v>358.63</v>
      </c>
      <c r="P42">
        <v>166330.5</v>
      </c>
      <c r="R42">
        <v>-27163.22</v>
      </c>
      <c r="S42">
        <v>1851653.95</v>
      </c>
      <c r="U42">
        <v>696308.15</v>
      </c>
      <c r="W42">
        <v>1874.62</v>
      </c>
      <c r="Y42">
        <v>1115478</v>
      </c>
      <c r="Z42">
        <v>99156.02</v>
      </c>
      <c r="AA42">
        <v>1439379</v>
      </c>
      <c r="AB42">
        <v>1480</v>
      </c>
      <c r="AC42">
        <v>2780</v>
      </c>
      <c r="AD42">
        <v>757275.02</v>
      </c>
      <c r="AE42">
        <v>130095.13</v>
      </c>
      <c r="AI42">
        <v>33449.199999999997</v>
      </c>
    </row>
    <row r="43" spans="1:35" x14ac:dyDescent="0.25">
      <c r="A43" t="s">
        <v>2170</v>
      </c>
      <c r="B43">
        <v>1171496.6000000001</v>
      </c>
      <c r="C43">
        <v>2609.61</v>
      </c>
      <c r="D43">
        <v>73815.3</v>
      </c>
      <c r="G43">
        <v>76219.53</v>
      </c>
      <c r="H43">
        <v>404145.34</v>
      </c>
      <c r="K43">
        <v>8000</v>
      </c>
      <c r="L43">
        <v>99484</v>
      </c>
      <c r="N43">
        <v>7524.59</v>
      </c>
      <c r="P43">
        <v>872912</v>
      </c>
      <c r="R43">
        <v>-828346.3</v>
      </c>
      <c r="S43">
        <v>1865771.67</v>
      </c>
      <c r="U43">
        <v>1144924.93</v>
      </c>
      <c r="W43">
        <v>1606.04</v>
      </c>
      <c r="Y43">
        <v>317814</v>
      </c>
      <c r="Z43">
        <v>122689.5</v>
      </c>
      <c r="AA43">
        <v>866028</v>
      </c>
      <c r="AC43">
        <v>3500</v>
      </c>
      <c r="AD43">
        <v>887947.27</v>
      </c>
      <c r="AE43">
        <v>91118.61</v>
      </c>
      <c r="AI43">
        <v>35500.17</v>
      </c>
    </row>
    <row r="44" spans="1:35" x14ac:dyDescent="0.25">
      <c r="A44" t="s">
        <v>2171</v>
      </c>
      <c r="B44">
        <v>1209442.5900000001</v>
      </c>
      <c r="C44">
        <v>3755.55</v>
      </c>
      <c r="D44">
        <v>24551.599999999999</v>
      </c>
      <c r="G44">
        <v>451813.96</v>
      </c>
      <c r="H44">
        <v>311647.62</v>
      </c>
      <c r="K44">
        <v>3961.93</v>
      </c>
      <c r="L44">
        <v>31574</v>
      </c>
      <c r="N44">
        <v>2021.99</v>
      </c>
      <c r="R44">
        <v>444158.98</v>
      </c>
      <c r="S44">
        <v>1234901.48</v>
      </c>
      <c r="U44">
        <v>419389.45</v>
      </c>
      <c r="V44">
        <v>611658</v>
      </c>
      <c r="W44">
        <v>2156.0700000000002</v>
      </c>
      <c r="Y44">
        <v>643179</v>
      </c>
      <c r="Z44">
        <v>63329</v>
      </c>
      <c r="AA44">
        <v>991838</v>
      </c>
      <c r="AB44">
        <v>3500</v>
      </c>
      <c r="AC44">
        <v>3598</v>
      </c>
      <c r="AD44">
        <v>330777.44</v>
      </c>
      <c r="AE44">
        <v>114300.24</v>
      </c>
      <c r="AI44">
        <v>11104.9</v>
      </c>
    </row>
    <row r="45" spans="1:35" x14ac:dyDescent="0.25">
      <c r="A45" t="s">
        <v>2172</v>
      </c>
      <c r="B45">
        <v>661606.42000000004</v>
      </c>
      <c r="C45">
        <v>8191.1</v>
      </c>
      <c r="D45">
        <v>41302.660000000003</v>
      </c>
      <c r="G45">
        <v>425381.87</v>
      </c>
      <c r="H45">
        <v>481702.65</v>
      </c>
      <c r="K45">
        <v>2000</v>
      </c>
      <c r="L45">
        <v>75878</v>
      </c>
      <c r="N45">
        <v>0</v>
      </c>
      <c r="P45">
        <v>142186</v>
      </c>
      <c r="R45">
        <v>-720299.28</v>
      </c>
      <c r="S45">
        <v>2300894.7000000002</v>
      </c>
      <c r="U45">
        <v>1183392.47</v>
      </c>
      <c r="W45">
        <v>2179.5100000000002</v>
      </c>
      <c r="Y45">
        <v>740481</v>
      </c>
      <c r="Z45">
        <v>83386.52</v>
      </c>
      <c r="AA45">
        <v>1033788</v>
      </c>
      <c r="AB45">
        <v>3760</v>
      </c>
      <c r="AD45">
        <v>962250.07</v>
      </c>
      <c r="AE45">
        <v>119245.05</v>
      </c>
      <c r="AI45">
        <v>72871.100000000006</v>
      </c>
    </row>
    <row r="46" spans="1:35" x14ac:dyDescent="0.25">
      <c r="A46" t="s">
        <v>2173</v>
      </c>
      <c r="B46">
        <v>801430.91</v>
      </c>
      <c r="C46">
        <v>11460</v>
      </c>
      <c r="D46">
        <v>46657.93</v>
      </c>
      <c r="G46">
        <v>3557289.3</v>
      </c>
      <c r="H46">
        <v>520962.79</v>
      </c>
      <c r="K46">
        <v>7000</v>
      </c>
      <c r="L46">
        <v>67248.710000000006</v>
      </c>
      <c r="N46">
        <v>1347.07</v>
      </c>
      <c r="R46">
        <v>1008598.6</v>
      </c>
      <c r="S46">
        <v>4006426</v>
      </c>
      <c r="U46">
        <v>1185838.8799999999</v>
      </c>
      <c r="W46">
        <v>2586.37</v>
      </c>
      <c r="Y46">
        <v>746694.14</v>
      </c>
      <c r="Z46">
        <v>49300</v>
      </c>
      <c r="AA46">
        <v>1236768.1399999999</v>
      </c>
      <c r="AD46">
        <v>633942.76</v>
      </c>
      <c r="AE46">
        <v>208190.09</v>
      </c>
      <c r="AH46">
        <v>46695.85</v>
      </c>
      <c r="AI46">
        <v>11642</v>
      </c>
    </row>
    <row r="47" spans="1:35" x14ac:dyDescent="0.25">
      <c r="A47" t="s">
        <v>2174</v>
      </c>
      <c r="B47">
        <v>362577.01</v>
      </c>
      <c r="C47">
        <v>336988.44</v>
      </c>
      <c r="D47">
        <v>182401.9</v>
      </c>
      <c r="G47">
        <v>4</v>
      </c>
      <c r="H47">
        <v>340522.88</v>
      </c>
      <c r="L47">
        <v>86948</v>
      </c>
      <c r="N47">
        <v>0</v>
      </c>
      <c r="R47">
        <v>-972541.37</v>
      </c>
      <c r="S47">
        <v>1895478.66</v>
      </c>
      <c r="U47">
        <v>655906.93000000005</v>
      </c>
      <c r="V47">
        <v>59200</v>
      </c>
      <c r="W47">
        <v>617.74</v>
      </c>
      <c r="Y47">
        <v>926265.78</v>
      </c>
      <c r="Z47">
        <v>60800</v>
      </c>
      <c r="AA47">
        <v>1103256.78</v>
      </c>
      <c r="AD47">
        <v>381962.73</v>
      </c>
      <c r="AE47">
        <v>4962</v>
      </c>
    </row>
    <row r="48" spans="1:35" x14ac:dyDescent="0.25">
      <c r="A48" t="s">
        <v>2175</v>
      </c>
      <c r="B48">
        <v>219134.83</v>
      </c>
      <c r="C48">
        <v>91485.77</v>
      </c>
      <c r="D48">
        <v>21923.01</v>
      </c>
      <c r="G48">
        <v>465732.6</v>
      </c>
      <c r="H48">
        <v>197185.28</v>
      </c>
      <c r="K48">
        <v>0</v>
      </c>
      <c r="L48">
        <v>51908</v>
      </c>
      <c r="N48">
        <v>0</v>
      </c>
      <c r="R48">
        <v>-1685013.46</v>
      </c>
      <c r="S48">
        <v>2506199.65</v>
      </c>
      <c r="U48">
        <v>953687.64</v>
      </c>
      <c r="V48">
        <v>599042</v>
      </c>
      <c r="W48">
        <v>1038.1400000000001</v>
      </c>
      <c r="Y48">
        <v>1196949.96</v>
      </c>
      <c r="Z48">
        <v>40400</v>
      </c>
      <c r="AA48">
        <v>1394755.96</v>
      </c>
      <c r="AC48">
        <v>560</v>
      </c>
      <c r="AD48">
        <v>1100671.58</v>
      </c>
      <c r="AE48">
        <v>37256.519999999997</v>
      </c>
      <c r="AI48">
        <v>135506.38</v>
      </c>
    </row>
    <row r="49" spans="1:35" x14ac:dyDescent="0.25">
      <c r="A49" t="s">
        <v>2176</v>
      </c>
      <c r="B49">
        <v>567245.53</v>
      </c>
      <c r="C49">
        <v>362401.75</v>
      </c>
      <c r="D49">
        <v>537061.71</v>
      </c>
      <c r="G49">
        <v>3</v>
      </c>
      <c r="H49">
        <v>31701.34</v>
      </c>
      <c r="K49">
        <v>7500</v>
      </c>
      <c r="L49">
        <v>104970</v>
      </c>
      <c r="N49">
        <v>3576</v>
      </c>
      <c r="R49">
        <v>-1703676.56</v>
      </c>
      <c r="S49">
        <v>1985151.03</v>
      </c>
      <c r="U49">
        <v>1059751.68</v>
      </c>
      <c r="V49">
        <v>777990</v>
      </c>
      <c r="Y49">
        <v>1695674.05</v>
      </c>
      <c r="Z49">
        <v>36800</v>
      </c>
      <c r="AA49">
        <v>1949440.55</v>
      </c>
      <c r="AD49">
        <v>435585.32</v>
      </c>
      <c r="AE49">
        <v>77097</v>
      </c>
      <c r="AI49">
        <v>7200</v>
      </c>
    </row>
    <row r="50" spans="1:35" x14ac:dyDescent="0.25">
      <c r="A50" t="s">
        <v>2177</v>
      </c>
      <c r="B50">
        <v>166492.73000000001</v>
      </c>
      <c r="C50">
        <v>65137.06</v>
      </c>
      <c r="D50">
        <v>125367.72</v>
      </c>
      <c r="G50">
        <v>473056.14</v>
      </c>
      <c r="H50">
        <v>33185.31</v>
      </c>
      <c r="K50">
        <v>0</v>
      </c>
      <c r="L50">
        <v>30392.5</v>
      </c>
      <c r="N50">
        <v>0</v>
      </c>
      <c r="P50">
        <v>250</v>
      </c>
      <c r="Q50">
        <v>-1073643.94</v>
      </c>
      <c r="R50">
        <v>1824443.13</v>
      </c>
      <c r="T50">
        <v>8550</v>
      </c>
      <c r="U50">
        <v>671166.95</v>
      </c>
      <c r="V50">
        <v>407238</v>
      </c>
      <c r="W50">
        <v>699.49</v>
      </c>
      <c r="Y50">
        <v>886116</v>
      </c>
      <c r="Z50">
        <v>18400</v>
      </c>
      <c r="AA50">
        <v>1116154.8799999999</v>
      </c>
      <c r="AC50">
        <v>9640</v>
      </c>
      <c r="AD50">
        <v>728822.73</v>
      </c>
      <c r="AE50">
        <v>47205.56</v>
      </c>
      <c r="AI50">
        <v>8550</v>
      </c>
    </row>
    <row r="51" spans="1:35" x14ac:dyDescent="0.25">
      <c r="A51" t="s">
        <v>2178</v>
      </c>
      <c r="B51">
        <v>706613.23</v>
      </c>
      <c r="C51">
        <v>242059.14</v>
      </c>
      <c r="D51">
        <v>278758.08</v>
      </c>
      <c r="G51">
        <v>407592.15</v>
      </c>
      <c r="H51">
        <v>609504.02</v>
      </c>
      <c r="K51">
        <v>20200</v>
      </c>
      <c r="L51">
        <v>67153.13</v>
      </c>
      <c r="N51">
        <v>1894</v>
      </c>
      <c r="P51">
        <v>118506</v>
      </c>
      <c r="R51">
        <v>437098.83</v>
      </c>
      <c r="S51">
        <v>1260400.73</v>
      </c>
      <c r="U51">
        <v>800439.58</v>
      </c>
      <c r="V51">
        <v>186956</v>
      </c>
      <c r="Y51">
        <v>2000227</v>
      </c>
      <c r="AA51">
        <v>2068211</v>
      </c>
      <c r="AD51">
        <v>541600.31000000006</v>
      </c>
      <c r="AE51">
        <v>38537.339999999997</v>
      </c>
    </row>
    <row r="52" spans="1:35" x14ac:dyDescent="0.25">
      <c r="A52" t="s">
        <v>2179</v>
      </c>
      <c r="B52">
        <v>455045.07</v>
      </c>
      <c r="C52">
        <v>460274.23</v>
      </c>
      <c r="D52">
        <v>143712.74</v>
      </c>
      <c r="G52">
        <v>3</v>
      </c>
      <c r="H52">
        <v>227809.77</v>
      </c>
      <c r="K52">
        <v>0</v>
      </c>
      <c r="L52">
        <v>88929.5</v>
      </c>
      <c r="N52">
        <v>0</v>
      </c>
      <c r="P52">
        <v>50</v>
      </c>
      <c r="R52">
        <v>908605.15</v>
      </c>
      <c r="U52">
        <v>804745.63</v>
      </c>
      <c r="V52">
        <v>401052</v>
      </c>
      <c r="W52">
        <v>528.66999999999996</v>
      </c>
      <c r="Y52">
        <v>808200</v>
      </c>
      <c r="AA52">
        <v>1185674</v>
      </c>
      <c r="AD52">
        <v>502074.24</v>
      </c>
      <c r="AE52">
        <v>28437.9</v>
      </c>
      <c r="AI52">
        <v>9080</v>
      </c>
    </row>
    <row r="53" spans="1:35" x14ac:dyDescent="0.25">
      <c r="A53" t="s">
        <v>2180</v>
      </c>
      <c r="B53">
        <v>373044.36</v>
      </c>
      <c r="C53">
        <v>132465.16</v>
      </c>
      <c r="D53">
        <v>83974.03</v>
      </c>
      <c r="G53">
        <v>815435.04</v>
      </c>
      <c r="H53">
        <v>399127.8</v>
      </c>
      <c r="L53">
        <v>48748.2</v>
      </c>
      <c r="R53">
        <v>-371965.77</v>
      </c>
      <c r="S53">
        <v>1936400.69</v>
      </c>
      <c r="U53">
        <v>959042.21</v>
      </c>
      <c r="Y53">
        <v>475320</v>
      </c>
      <c r="AA53">
        <v>670380</v>
      </c>
      <c r="AC53">
        <v>7120</v>
      </c>
      <c r="AD53">
        <v>490804.18</v>
      </c>
      <c r="AE53">
        <v>75194.759999999995</v>
      </c>
    </row>
    <row r="54" spans="1:35" x14ac:dyDescent="0.25">
      <c r="A54" t="s">
        <v>2181</v>
      </c>
      <c r="B54">
        <v>739335.14</v>
      </c>
      <c r="C54">
        <v>133600</v>
      </c>
      <c r="D54">
        <v>509150.86</v>
      </c>
      <c r="G54">
        <v>-3665.95</v>
      </c>
      <c r="H54">
        <v>311715.05</v>
      </c>
      <c r="K54">
        <v>3000</v>
      </c>
      <c r="L54">
        <v>98879.7</v>
      </c>
      <c r="N54">
        <v>0</v>
      </c>
      <c r="Q54">
        <v>560218.99</v>
      </c>
      <c r="R54">
        <v>-503376.91</v>
      </c>
      <c r="S54">
        <v>1262941.0900000001</v>
      </c>
      <c r="U54">
        <v>1557964.96</v>
      </c>
      <c r="V54">
        <v>574162</v>
      </c>
      <c r="W54">
        <v>2707.33</v>
      </c>
      <c r="Y54">
        <v>1780860</v>
      </c>
      <c r="AA54">
        <v>2184892</v>
      </c>
      <c r="AB54">
        <v>3360</v>
      </c>
      <c r="AD54">
        <v>1430801.82</v>
      </c>
      <c r="AE54">
        <v>18168.240000000002</v>
      </c>
      <c r="AI54">
        <v>10000</v>
      </c>
    </row>
    <row r="55" spans="1:35" x14ac:dyDescent="0.25">
      <c r="A55" t="s">
        <v>2182</v>
      </c>
      <c r="B55">
        <v>472627.18</v>
      </c>
      <c r="C55">
        <v>133241.32</v>
      </c>
      <c r="D55">
        <v>59391.62</v>
      </c>
      <c r="G55">
        <v>172262.74</v>
      </c>
      <c r="H55">
        <v>619006.86</v>
      </c>
      <c r="K55">
        <v>18500</v>
      </c>
      <c r="L55">
        <v>178990</v>
      </c>
      <c r="N55">
        <v>0</v>
      </c>
      <c r="R55">
        <v>-650438.07999999996</v>
      </c>
      <c r="S55">
        <v>1603718.32</v>
      </c>
      <c r="U55">
        <v>929484.22</v>
      </c>
      <c r="V55">
        <v>198398</v>
      </c>
      <c r="W55">
        <v>575.24</v>
      </c>
      <c r="Z55">
        <v>1441398</v>
      </c>
      <c r="AA55">
        <v>1712805</v>
      </c>
      <c r="AC55">
        <v>2988</v>
      </c>
      <c r="AD55">
        <v>497152.98</v>
      </c>
      <c r="AE55">
        <v>51150</v>
      </c>
    </row>
    <row r="56" spans="1:35" x14ac:dyDescent="0.25">
      <c r="A56" t="s">
        <v>2183</v>
      </c>
      <c r="B56">
        <v>451694.94</v>
      </c>
      <c r="C56">
        <v>320938.58</v>
      </c>
      <c r="D56">
        <v>669744.29</v>
      </c>
      <c r="G56">
        <v>-78529.899999999994</v>
      </c>
      <c r="H56">
        <v>256238.62</v>
      </c>
      <c r="L56">
        <v>97630</v>
      </c>
      <c r="N56">
        <v>0</v>
      </c>
      <c r="P56">
        <v>84005</v>
      </c>
      <c r="R56">
        <v>-1788289.16</v>
      </c>
      <c r="S56">
        <v>2378594.3199999998</v>
      </c>
      <c r="U56">
        <v>1355589.47</v>
      </c>
      <c r="V56">
        <v>522100</v>
      </c>
      <c r="W56">
        <v>1340.09</v>
      </c>
      <c r="Y56">
        <v>946984.5</v>
      </c>
      <c r="AA56">
        <v>1226507.5</v>
      </c>
      <c r="AC56">
        <v>4760</v>
      </c>
      <c r="AD56">
        <v>675587.97</v>
      </c>
      <c r="AE56">
        <v>71012.22</v>
      </c>
    </row>
    <row r="57" spans="1:35" x14ac:dyDescent="0.25">
      <c r="A57" t="s">
        <v>2184</v>
      </c>
      <c r="B57">
        <v>668788.5</v>
      </c>
      <c r="C57">
        <v>127188.44</v>
      </c>
      <c r="D57">
        <v>131791.32</v>
      </c>
      <c r="G57">
        <v>1497939.96</v>
      </c>
      <c r="H57">
        <v>231907.12</v>
      </c>
      <c r="K57">
        <v>12000</v>
      </c>
      <c r="L57">
        <v>234383.26</v>
      </c>
      <c r="M57">
        <v>5095</v>
      </c>
      <c r="N57">
        <v>943</v>
      </c>
      <c r="P57">
        <v>5820</v>
      </c>
      <c r="R57">
        <v>-2466118.14</v>
      </c>
      <c r="S57">
        <v>4446748.38</v>
      </c>
      <c r="U57">
        <v>522794.68</v>
      </c>
      <c r="V57">
        <v>687768</v>
      </c>
      <c r="W57">
        <v>557.23</v>
      </c>
      <c r="Y57">
        <v>1219071</v>
      </c>
      <c r="AA57">
        <v>1415436</v>
      </c>
      <c r="AB57">
        <v>2440</v>
      </c>
      <c r="AD57">
        <v>557071.06999999995</v>
      </c>
      <c r="AE57">
        <v>36500</v>
      </c>
    </row>
    <row r="58" spans="1:35" x14ac:dyDescent="0.25">
      <c r="A58" t="s">
        <v>2185</v>
      </c>
      <c r="B58">
        <v>2834628.19</v>
      </c>
      <c r="C58">
        <v>721761.9</v>
      </c>
      <c r="D58">
        <v>150162.46</v>
      </c>
      <c r="G58">
        <v>730681.84</v>
      </c>
      <c r="H58">
        <v>821873.13</v>
      </c>
      <c r="K58">
        <v>3660</v>
      </c>
      <c r="L58">
        <v>225745.53</v>
      </c>
      <c r="N58">
        <v>5216</v>
      </c>
      <c r="P58">
        <v>1125704</v>
      </c>
      <c r="R58">
        <v>3148122.72</v>
      </c>
      <c r="S58">
        <v>2222830.41</v>
      </c>
      <c r="U58">
        <v>1075023.46</v>
      </c>
      <c r="V58">
        <v>43800</v>
      </c>
      <c r="W58">
        <v>6920.8</v>
      </c>
      <c r="Y58">
        <v>499548</v>
      </c>
      <c r="Z58">
        <v>34500</v>
      </c>
      <c r="AA58">
        <v>1189259</v>
      </c>
      <c r="AD58">
        <v>1587292.63</v>
      </c>
      <c r="AE58">
        <v>176911.77</v>
      </c>
      <c r="AI58">
        <v>178500</v>
      </c>
    </row>
    <row r="59" spans="1:35" x14ac:dyDescent="0.25">
      <c r="A59" t="s">
        <v>2186</v>
      </c>
      <c r="B59">
        <v>3985082.65</v>
      </c>
      <c r="C59">
        <v>443317.04</v>
      </c>
      <c r="D59">
        <v>103357.96</v>
      </c>
      <c r="G59">
        <v>1964667.44</v>
      </c>
      <c r="H59">
        <v>3557674.07</v>
      </c>
      <c r="K59">
        <v>87500</v>
      </c>
      <c r="L59">
        <v>79914.759999999995</v>
      </c>
      <c r="N59">
        <v>8969.18</v>
      </c>
      <c r="R59">
        <v>1464160.8</v>
      </c>
      <c r="S59">
        <v>7696912.6699999999</v>
      </c>
      <c r="U59">
        <v>1576366.68</v>
      </c>
      <c r="V59">
        <v>2476960</v>
      </c>
      <c r="W59">
        <v>10628.79</v>
      </c>
      <c r="Y59">
        <v>2303526</v>
      </c>
      <c r="Z59">
        <v>156000</v>
      </c>
      <c r="AA59">
        <v>2580074</v>
      </c>
      <c r="AB59">
        <v>164330</v>
      </c>
      <c r="AD59">
        <v>2970144.5</v>
      </c>
      <c r="AE59">
        <v>92291.22</v>
      </c>
    </row>
    <row r="60" spans="1:35" x14ac:dyDescent="0.25">
      <c r="A60" t="s">
        <v>2187</v>
      </c>
      <c r="B60">
        <v>2383367.11</v>
      </c>
      <c r="C60">
        <v>760175.34</v>
      </c>
      <c r="D60">
        <v>664454.38</v>
      </c>
      <c r="G60">
        <v>213097.62</v>
      </c>
      <c r="H60">
        <v>782746.91</v>
      </c>
      <c r="L60">
        <v>482807.65</v>
      </c>
      <c r="N60">
        <v>6169.57</v>
      </c>
      <c r="R60">
        <v>2155633.0699999998</v>
      </c>
      <c r="S60">
        <v>2082375.6799999999</v>
      </c>
      <c r="U60">
        <v>823132.94</v>
      </c>
      <c r="V60">
        <v>36450</v>
      </c>
      <c r="W60">
        <v>4127.7299999999996</v>
      </c>
      <c r="Y60">
        <v>393669</v>
      </c>
      <c r="AA60">
        <v>703933</v>
      </c>
      <c r="AB60">
        <v>5242</v>
      </c>
      <c r="AD60">
        <v>428958.18</v>
      </c>
      <c r="AE60">
        <v>42391.1</v>
      </c>
    </row>
    <row r="61" spans="1:35" x14ac:dyDescent="0.25">
      <c r="A61" t="s">
        <v>2188</v>
      </c>
      <c r="B61">
        <v>640280.1</v>
      </c>
      <c r="C61">
        <v>310360.12</v>
      </c>
      <c r="D61">
        <v>94818.44</v>
      </c>
      <c r="G61">
        <v>4369.32</v>
      </c>
      <c r="H61">
        <v>860323.15</v>
      </c>
      <c r="K61">
        <v>2500</v>
      </c>
      <c r="L61">
        <v>38622.78</v>
      </c>
      <c r="N61">
        <v>821.69</v>
      </c>
      <c r="Q61">
        <v>1121351.25</v>
      </c>
      <c r="R61">
        <v>166172.76</v>
      </c>
      <c r="S61">
        <v>817347.69</v>
      </c>
      <c r="U61">
        <v>532474.28</v>
      </c>
      <c r="V61">
        <v>100000</v>
      </c>
      <c r="W61">
        <v>1767.39</v>
      </c>
      <c r="Y61">
        <v>1072740</v>
      </c>
      <c r="Z61">
        <v>57200</v>
      </c>
      <c r="AA61">
        <v>1252629</v>
      </c>
      <c r="AD61">
        <v>569136.32999999996</v>
      </c>
      <c r="AE61">
        <v>178481.38</v>
      </c>
      <c r="AH61">
        <v>600</v>
      </c>
    </row>
    <row r="62" spans="1:35" x14ac:dyDescent="0.25">
      <c r="A62" t="s">
        <v>2189</v>
      </c>
      <c r="B62">
        <v>1804576.57</v>
      </c>
      <c r="C62">
        <v>688204.94</v>
      </c>
      <c r="D62">
        <v>80475.5</v>
      </c>
      <c r="G62">
        <v>66020.98</v>
      </c>
      <c r="H62">
        <v>629433.81000000006</v>
      </c>
      <c r="K62">
        <v>4650</v>
      </c>
      <c r="L62">
        <v>49445.7</v>
      </c>
      <c r="N62">
        <v>0</v>
      </c>
      <c r="R62">
        <v>1703247.07</v>
      </c>
      <c r="S62">
        <v>1799262.21</v>
      </c>
      <c r="U62">
        <v>1083009.75</v>
      </c>
      <c r="W62">
        <v>4391.79</v>
      </c>
      <c r="Y62">
        <v>916296</v>
      </c>
      <c r="Z62">
        <v>115200</v>
      </c>
      <c r="AA62">
        <v>1353461</v>
      </c>
      <c r="AB62">
        <v>5560</v>
      </c>
      <c r="AC62">
        <v>1100</v>
      </c>
      <c r="AD62">
        <v>974793.74</v>
      </c>
      <c r="AE62">
        <v>71875.98</v>
      </c>
    </row>
    <row r="63" spans="1:35" x14ac:dyDescent="0.25">
      <c r="A63" t="s">
        <v>2190</v>
      </c>
      <c r="B63">
        <v>1724282.55</v>
      </c>
      <c r="C63">
        <v>2663327.5</v>
      </c>
      <c r="D63">
        <v>148337.24</v>
      </c>
      <c r="G63">
        <v>305882.63</v>
      </c>
      <c r="H63">
        <v>961461.92</v>
      </c>
      <c r="K63">
        <v>17200</v>
      </c>
      <c r="L63">
        <v>215714.91</v>
      </c>
      <c r="N63">
        <v>541</v>
      </c>
      <c r="R63">
        <v>1438043.64</v>
      </c>
      <c r="S63">
        <v>2590732.39</v>
      </c>
      <c r="U63">
        <v>2038470.3</v>
      </c>
      <c r="V63">
        <v>770283</v>
      </c>
      <c r="W63">
        <v>2568.04</v>
      </c>
      <c r="Y63">
        <v>1517754</v>
      </c>
      <c r="AA63">
        <v>1750314</v>
      </c>
      <c r="AB63">
        <v>5874.92</v>
      </c>
      <c r="AD63">
        <v>1003147</v>
      </c>
      <c r="AE63">
        <v>28679.52</v>
      </c>
    </row>
    <row r="64" spans="1:35" x14ac:dyDescent="0.25">
      <c r="A64" t="s">
        <v>2191</v>
      </c>
      <c r="B64">
        <v>2057042.69</v>
      </c>
      <c r="C64">
        <v>11728.64</v>
      </c>
      <c r="D64">
        <v>50580.56</v>
      </c>
      <c r="G64">
        <v>535481.04</v>
      </c>
      <c r="H64">
        <v>954784.15</v>
      </c>
      <c r="K64">
        <v>5500</v>
      </c>
      <c r="L64">
        <v>85304.66</v>
      </c>
      <c r="N64">
        <v>531.98</v>
      </c>
      <c r="R64">
        <v>731408.64</v>
      </c>
      <c r="S64">
        <v>2642678.98</v>
      </c>
      <c r="U64">
        <v>1066326.6399999999</v>
      </c>
      <c r="W64">
        <v>4301.87</v>
      </c>
      <c r="Y64">
        <v>1151874</v>
      </c>
      <c r="Z64">
        <v>67200</v>
      </c>
      <c r="AA64">
        <v>1265169</v>
      </c>
      <c r="AD64">
        <v>590021.63</v>
      </c>
      <c r="AE64">
        <v>214617.41</v>
      </c>
      <c r="AG64">
        <v>75701.649999999994</v>
      </c>
    </row>
    <row r="65" spans="1:35" x14ac:dyDescent="0.25">
      <c r="A65" t="s">
        <v>2192</v>
      </c>
      <c r="B65">
        <v>1327065.17</v>
      </c>
      <c r="C65">
        <v>30692.639999999999</v>
      </c>
      <c r="D65">
        <v>126036.12</v>
      </c>
      <c r="G65">
        <v>376703</v>
      </c>
      <c r="H65">
        <v>986237.16</v>
      </c>
      <c r="K65">
        <v>3000</v>
      </c>
      <c r="L65">
        <v>133651.95000000001</v>
      </c>
      <c r="N65">
        <v>1069</v>
      </c>
      <c r="R65">
        <v>15840</v>
      </c>
      <c r="S65">
        <v>2996104.65</v>
      </c>
      <c r="U65">
        <v>756281.2</v>
      </c>
      <c r="W65">
        <v>3445.71</v>
      </c>
      <c r="Y65">
        <v>1231983</v>
      </c>
      <c r="Z65">
        <v>24000</v>
      </c>
      <c r="AA65">
        <v>1408879</v>
      </c>
      <c r="AD65">
        <v>718531.46</v>
      </c>
      <c r="AE65">
        <v>58326</v>
      </c>
      <c r="AG65">
        <v>132904.95999999999</v>
      </c>
    </row>
    <row r="66" spans="1:35" x14ac:dyDescent="0.25">
      <c r="A66" t="s">
        <v>2193</v>
      </c>
      <c r="B66">
        <v>687224.13</v>
      </c>
      <c r="C66">
        <v>18391.34</v>
      </c>
      <c r="D66">
        <v>146912.19</v>
      </c>
      <c r="G66">
        <v>1035031.01</v>
      </c>
      <c r="H66">
        <v>829777.02</v>
      </c>
      <c r="K66">
        <v>9470</v>
      </c>
      <c r="L66">
        <v>108103.88</v>
      </c>
      <c r="N66">
        <v>9709.91</v>
      </c>
      <c r="R66">
        <v>-808967.66</v>
      </c>
      <c r="S66">
        <v>3470807.24</v>
      </c>
      <c r="U66">
        <v>547435.51</v>
      </c>
      <c r="W66">
        <v>1651.84</v>
      </c>
      <c r="Y66">
        <v>1033731</v>
      </c>
      <c r="Z66">
        <v>291584.5</v>
      </c>
      <c r="AA66">
        <v>1356849</v>
      </c>
      <c r="AD66">
        <v>554325.53</v>
      </c>
      <c r="AE66">
        <v>35016</v>
      </c>
    </row>
    <row r="67" spans="1:35" x14ac:dyDescent="0.25">
      <c r="A67" t="s">
        <v>2194</v>
      </c>
      <c r="B67">
        <v>416688.71</v>
      </c>
      <c r="C67">
        <v>1742160.95</v>
      </c>
      <c r="D67">
        <v>98964.56</v>
      </c>
      <c r="G67">
        <v>110282.88</v>
      </c>
      <c r="H67">
        <v>1281474.3899999999</v>
      </c>
      <c r="K67">
        <v>10200</v>
      </c>
      <c r="L67">
        <v>79481.41</v>
      </c>
      <c r="N67">
        <v>2971.5</v>
      </c>
      <c r="P67">
        <v>160000</v>
      </c>
      <c r="Q67">
        <v>1000</v>
      </c>
      <c r="R67">
        <v>2026628.6</v>
      </c>
      <c r="S67">
        <v>1569595.32</v>
      </c>
      <c r="U67">
        <v>812872.97</v>
      </c>
      <c r="W67">
        <v>746.54</v>
      </c>
      <c r="Y67">
        <v>433881</v>
      </c>
      <c r="Z67">
        <v>500</v>
      </c>
      <c r="AA67">
        <v>776148</v>
      </c>
      <c r="AD67">
        <v>544659.81000000006</v>
      </c>
      <c r="AE67">
        <v>122498.04</v>
      </c>
      <c r="AI67">
        <v>5000</v>
      </c>
    </row>
    <row r="68" spans="1:35" x14ac:dyDescent="0.25">
      <c r="A68" t="s">
        <v>2195</v>
      </c>
      <c r="B68">
        <v>1078730.04</v>
      </c>
      <c r="C68">
        <v>309414.62</v>
      </c>
      <c r="D68">
        <v>536591.77</v>
      </c>
      <c r="G68">
        <v>587947.84</v>
      </c>
      <c r="H68">
        <v>669632.69999999995</v>
      </c>
      <c r="K68">
        <v>12930</v>
      </c>
      <c r="L68">
        <v>197880</v>
      </c>
      <c r="N68">
        <v>1316.74</v>
      </c>
      <c r="R68">
        <v>2367289.0699999998</v>
      </c>
      <c r="S68">
        <v>934454.85</v>
      </c>
      <c r="U68">
        <v>535995.23</v>
      </c>
      <c r="Y68">
        <v>1305620</v>
      </c>
      <c r="Z68">
        <v>76827.850000000006</v>
      </c>
      <c r="AA68">
        <v>1545766</v>
      </c>
      <c r="AD68">
        <v>699850.31</v>
      </c>
      <c r="AE68">
        <v>4380.46</v>
      </c>
    </row>
    <row r="69" spans="1:35" x14ac:dyDescent="0.25">
      <c r="A69" t="s">
        <v>2196</v>
      </c>
      <c r="B69">
        <v>797684.38</v>
      </c>
      <c r="C69">
        <v>1005212.55</v>
      </c>
      <c r="D69">
        <v>88710.65</v>
      </c>
      <c r="G69">
        <v>7399.57</v>
      </c>
      <c r="H69">
        <v>1000479.75</v>
      </c>
      <c r="K69">
        <v>11500</v>
      </c>
      <c r="L69">
        <v>120600</v>
      </c>
      <c r="N69">
        <v>432</v>
      </c>
      <c r="P69">
        <v>321988</v>
      </c>
      <c r="R69">
        <v>921518.57</v>
      </c>
      <c r="S69">
        <v>1881601.57</v>
      </c>
      <c r="U69">
        <v>877930.3</v>
      </c>
      <c r="W69">
        <v>2589.79</v>
      </c>
      <c r="Y69">
        <v>870013.35</v>
      </c>
      <c r="Z69">
        <v>42600</v>
      </c>
      <c r="AA69">
        <v>1141102.3500000001</v>
      </c>
      <c r="AD69">
        <v>913096.73</v>
      </c>
      <c r="AE69">
        <v>97087.6</v>
      </c>
    </row>
    <row r="70" spans="1:35" x14ac:dyDescent="0.25">
      <c r="A70" t="s">
        <v>2197</v>
      </c>
      <c r="B70">
        <v>1045071.02</v>
      </c>
      <c r="C70">
        <v>168217.5</v>
      </c>
      <c r="D70">
        <v>45957.36</v>
      </c>
      <c r="G70">
        <v>564.47</v>
      </c>
      <c r="H70">
        <v>515162.59</v>
      </c>
      <c r="K70">
        <v>5500</v>
      </c>
      <c r="L70">
        <v>105486.32</v>
      </c>
      <c r="N70">
        <v>341</v>
      </c>
      <c r="R70">
        <v>-777739.35</v>
      </c>
      <c r="S70">
        <v>2618687.59</v>
      </c>
      <c r="U70">
        <v>540031.86</v>
      </c>
      <c r="W70">
        <v>2320.1799999999998</v>
      </c>
      <c r="Y70">
        <v>478320</v>
      </c>
      <c r="Z70">
        <v>22600</v>
      </c>
      <c r="AA70">
        <v>729351</v>
      </c>
      <c r="AD70">
        <v>365193.2</v>
      </c>
      <c r="AE70">
        <v>121430.46</v>
      </c>
      <c r="AI70">
        <v>4600</v>
      </c>
    </row>
    <row r="71" spans="1:35" x14ac:dyDescent="0.25">
      <c r="A71" t="s">
        <v>2198</v>
      </c>
      <c r="B71">
        <v>631075.07999999996</v>
      </c>
      <c r="C71">
        <v>703403.36</v>
      </c>
      <c r="D71">
        <v>67374.81</v>
      </c>
      <c r="G71">
        <v>7662.5</v>
      </c>
      <c r="H71">
        <v>358104.9</v>
      </c>
      <c r="K71">
        <v>4000</v>
      </c>
      <c r="L71">
        <v>75975.91</v>
      </c>
      <c r="N71">
        <v>420</v>
      </c>
      <c r="P71">
        <v>733756</v>
      </c>
      <c r="R71">
        <v>-986997.98</v>
      </c>
      <c r="S71">
        <v>2255161.35</v>
      </c>
      <c r="U71">
        <v>465235.72</v>
      </c>
      <c r="V71">
        <v>251380</v>
      </c>
      <c r="W71">
        <v>1532.97</v>
      </c>
      <c r="Y71">
        <v>843559</v>
      </c>
      <c r="Z71">
        <v>54200</v>
      </c>
      <c r="AA71">
        <v>1021667</v>
      </c>
      <c r="AD71">
        <v>758152.02</v>
      </c>
      <c r="AE71">
        <v>150783.29999999999</v>
      </c>
    </row>
    <row r="72" spans="1:35" x14ac:dyDescent="0.25">
      <c r="A72" t="s">
        <v>2199</v>
      </c>
      <c r="B72">
        <v>1658029.85</v>
      </c>
      <c r="C72">
        <v>2247590.7200000002</v>
      </c>
      <c r="D72">
        <v>99184.3</v>
      </c>
      <c r="G72">
        <v>298653.49</v>
      </c>
      <c r="H72">
        <v>2712831.92</v>
      </c>
      <c r="K72">
        <v>2500</v>
      </c>
      <c r="L72">
        <v>117848.44</v>
      </c>
      <c r="N72">
        <v>11220.51</v>
      </c>
      <c r="P72">
        <v>1446754</v>
      </c>
      <c r="R72">
        <v>4383097.9000000004</v>
      </c>
      <c r="S72">
        <v>2065017.96</v>
      </c>
      <c r="U72">
        <v>1072539.82</v>
      </c>
      <c r="W72">
        <v>3231.76</v>
      </c>
      <c r="Y72">
        <v>601212</v>
      </c>
      <c r="AA72">
        <v>1495758</v>
      </c>
      <c r="AD72">
        <v>1123465.3899999999</v>
      </c>
      <c r="AE72">
        <v>67908.72</v>
      </c>
    </row>
    <row r="73" spans="1:35" x14ac:dyDescent="0.25">
      <c r="A73" t="s">
        <v>2200</v>
      </c>
      <c r="B73">
        <v>2342359.98</v>
      </c>
      <c r="C73">
        <v>870158.4</v>
      </c>
      <c r="D73">
        <v>355270.08</v>
      </c>
      <c r="G73">
        <v>299328.12</v>
      </c>
      <c r="H73">
        <v>850970.97</v>
      </c>
      <c r="K73">
        <v>11999.9</v>
      </c>
      <c r="L73">
        <v>353588.69</v>
      </c>
      <c r="N73">
        <v>4093.36</v>
      </c>
      <c r="P73">
        <v>44400</v>
      </c>
      <c r="R73">
        <v>2520739.7999999998</v>
      </c>
      <c r="S73">
        <v>2127187.88</v>
      </c>
      <c r="U73">
        <v>828655.82</v>
      </c>
      <c r="V73">
        <v>23100</v>
      </c>
      <c r="W73">
        <v>5619.28</v>
      </c>
      <c r="Y73">
        <v>560475</v>
      </c>
      <c r="AA73">
        <v>1046726</v>
      </c>
      <c r="AD73">
        <v>674077.06</v>
      </c>
      <c r="AE73">
        <v>40833.9</v>
      </c>
      <c r="AI73">
        <v>135.22</v>
      </c>
    </row>
    <row r="74" spans="1:35" x14ac:dyDescent="0.25">
      <c r="A74" t="s">
        <v>2201</v>
      </c>
      <c r="B74">
        <v>1426818.23</v>
      </c>
      <c r="C74">
        <v>516017.72</v>
      </c>
      <c r="D74">
        <v>131562.01</v>
      </c>
      <c r="G74">
        <v>242125.21</v>
      </c>
      <c r="H74">
        <v>384027.94</v>
      </c>
      <c r="K74">
        <v>12800</v>
      </c>
      <c r="L74">
        <v>77247.77</v>
      </c>
      <c r="N74">
        <v>4100.46</v>
      </c>
      <c r="P74">
        <v>644084</v>
      </c>
      <c r="R74">
        <v>-1610598.13</v>
      </c>
      <c r="S74">
        <v>3692657.78</v>
      </c>
      <c r="U74">
        <v>471656.66</v>
      </c>
      <c r="V74">
        <v>427022</v>
      </c>
      <c r="W74">
        <v>3542.92</v>
      </c>
      <c r="Y74">
        <v>1442770.25</v>
      </c>
      <c r="Z74">
        <v>60600</v>
      </c>
      <c r="AA74">
        <v>1701396.25</v>
      </c>
      <c r="AD74">
        <v>675175.45</v>
      </c>
      <c r="AE74">
        <v>148760.9</v>
      </c>
    </row>
    <row r="75" spans="1:35" x14ac:dyDescent="0.25">
      <c r="A75" t="s">
        <v>2202</v>
      </c>
      <c r="B75">
        <v>1847664.48</v>
      </c>
      <c r="C75">
        <v>137309</v>
      </c>
      <c r="D75">
        <v>68624.320000000007</v>
      </c>
      <c r="G75">
        <v>1438920.92</v>
      </c>
      <c r="H75">
        <v>158522.35999999999</v>
      </c>
      <c r="L75">
        <v>68820</v>
      </c>
      <c r="N75">
        <v>1035.5</v>
      </c>
      <c r="R75">
        <v>742453.58</v>
      </c>
      <c r="S75">
        <v>2241713.0099999998</v>
      </c>
      <c r="U75">
        <v>1218108.8600000001</v>
      </c>
      <c r="V75">
        <v>778730</v>
      </c>
      <c r="W75">
        <v>3095.93</v>
      </c>
      <c r="Y75">
        <v>644805</v>
      </c>
      <c r="Z75">
        <v>91700</v>
      </c>
      <c r="AA75">
        <v>1036278</v>
      </c>
      <c r="AC75">
        <v>4480</v>
      </c>
      <c r="AD75">
        <v>890626.19</v>
      </c>
      <c r="AE75">
        <v>208036.61</v>
      </c>
    </row>
    <row r="76" spans="1:35" x14ac:dyDescent="0.25">
      <c r="A76" t="s">
        <v>2203</v>
      </c>
      <c r="B76">
        <v>898666.34</v>
      </c>
      <c r="C76">
        <v>368483</v>
      </c>
      <c r="D76">
        <v>77361.61</v>
      </c>
      <c r="G76">
        <v>468730.18</v>
      </c>
      <c r="H76">
        <v>205148.73</v>
      </c>
      <c r="K76">
        <v>0</v>
      </c>
      <c r="L76">
        <v>90953.4</v>
      </c>
      <c r="M76">
        <v>135000</v>
      </c>
      <c r="N76">
        <v>31508.799999999999</v>
      </c>
      <c r="P76">
        <v>444</v>
      </c>
      <c r="R76">
        <v>93714.79</v>
      </c>
      <c r="S76">
        <v>1881918.88</v>
      </c>
      <c r="U76">
        <v>1937463.59</v>
      </c>
      <c r="W76">
        <v>2895.51</v>
      </c>
      <c r="Y76">
        <v>941934</v>
      </c>
      <c r="AA76">
        <v>1125334</v>
      </c>
      <c r="AB76">
        <v>11860</v>
      </c>
      <c r="AD76">
        <v>1729980.49</v>
      </c>
      <c r="AE76">
        <v>61708.62</v>
      </c>
      <c r="AF76">
        <v>168560</v>
      </c>
    </row>
    <row r="77" spans="1:35" x14ac:dyDescent="0.25">
      <c r="A77" t="s">
        <v>2204</v>
      </c>
      <c r="B77">
        <v>767190.76</v>
      </c>
      <c r="C77">
        <v>192300.2</v>
      </c>
      <c r="D77">
        <v>48933.86</v>
      </c>
      <c r="G77">
        <v>126843.16</v>
      </c>
      <c r="H77">
        <v>1098215.25</v>
      </c>
      <c r="K77">
        <v>2000</v>
      </c>
      <c r="L77">
        <v>82341.08</v>
      </c>
      <c r="M77">
        <v>740940</v>
      </c>
      <c r="N77">
        <v>0</v>
      </c>
      <c r="R77">
        <v>68340.13</v>
      </c>
      <c r="S77">
        <v>1941230.36</v>
      </c>
      <c r="U77">
        <v>1138499.3600000001</v>
      </c>
      <c r="W77">
        <v>400</v>
      </c>
      <c r="Y77">
        <v>449211</v>
      </c>
      <c r="Z77">
        <v>69298.25</v>
      </c>
      <c r="AA77">
        <v>905798</v>
      </c>
      <c r="AB77">
        <v>7615</v>
      </c>
      <c r="AD77">
        <v>965660.95</v>
      </c>
      <c r="AE77">
        <v>379703</v>
      </c>
    </row>
    <row r="78" spans="1:35" x14ac:dyDescent="0.25">
      <c r="A78" t="s">
        <v>2205</v>
      </c>
      <c r="B78">
        <v>720276.44</v>
      </c>
      <c r="C78">
        <v>789527.45</v>
      </c>
      <c r="D78">
        <v>167893.3</v>
      </c>
      <c r="G78">
        <v>184799.2</v>
      </c>
      <c r="H78">
        <v>562473.94999999995</v>
      </c>
      <c r="K78">
        <v>437505</v>
      </c>
      <c r="L78">
        <v>65100</v>
      </c>
      <c r="N78">
        <v>26845.05</v>
      </c>
      <c r="P78">
        <v>5000</v>
      </c>
      <c r="R78">
        <v>54615.56</v>
      </c>
      <c r="S78">
        <v>1940061.77</v>
      </c>
      <c r="U78">
        <v>2182230.4</v>
      </c>
      <c r="V78">
        <v>2069054</v>
      </c>
      <c r="Y78">
        <v>916716</v>
      </c>
      <c r="AA78">
        <v>1439359</v>
      </c>
      <c r="AB78">
        <v>9480</v>
      </c>
      <c r="AD78">
        <v>3388660.22</v>
      </c>
      <c r="AE78">
        <v>334658.21999999997</v>
      </c>
      <c r="AI78">
        <v>100000</v>
      </c>
    </row>
    <row r="79" spans="1:35" x14ac:dyDescent="0.25">
      <c r="A79" t="s">
        <v>2206</v>
      </c>
      <c r="B79">
        <v>931089.77</v>
      </c>
      <c r="C79">
        <v>351348</v>
      </c>
      <c r="D79">
        <v>172475.83</v>
      </c>
      <c r="G79">
        <v>290004</v>
      </c>
      <c r="H79">
        <v>846557.84</v>
      </c>
      <c r="L79">
        <v>126859.1</v>
      </c>
      <c r="N79">
        <v>6117</v>
      </c>
      <c r="R79">
        <v>-5273.45</v>
      </c>
      <c r="S79">
        <v>2076384.94</v>
      </c>
      <c r="U79">
        <v>1265936.75</v>
      </c>
      <c r="Y79">
        <v>497889</v>
      </c>
      <c r="AA79">
        <v>922815</v>
      </c>
      <c r="AD79">
        <v>447622.9</v>
      </c>
      <c r="AE79">
        <v>6000</v>
      </c>
    </row>
    <row r="80" spans="1:35" x14ac:dyDescent="0.25">
      <c r="A80" t="s">
        <v>2207</v>
      </c>
      <c r="B80">
        <v>355307.33</v>
      </c>
      <c r="C80">
        <v>0</v>
      </c>
      <c r="D80">
        <v>296538.71999999997</v>
      </c>
      <c r="G80">
        <v>-907214.13</v>
      </c>
      <c r="H80">
        <v>-204865.87</v>
      </c>
      <c r="K80">
        <v>199282.5</v>
      </c>
      <c r="L80">
        <v>38190.400000000001</v>
      </c>
      <c r="M80">
        <v>370040</v>
      </c>
      <c r="N80">
        <v>4745</v>
      </c>
      <c r="P80">
        <v>10000</v>
      </c>
      <c r="R80">
        <v>-2821297.43</v>
      </c>
      <c r="S80">
        <v>1879892.65</v>
      </c>
      <c r="U80">
        <v>739663.47</v>
      </c>
      <c r="W80">
        <v>446.11</v>
      </c>
      <c r="Y80">
        <v>649992</v>
      </c>
      <c r="AA80">
        <v>953817</v>
      </c>
      <c r="AB80">
        <v>9015</v>
      </c>
      <c r="AD80">
        <v>504080.93</v>
      </c>
      <c r="AE80">
        <v>64275.72</v>
      </c>
    </row>
    <row r="81" spans="1:35" x14ac:dyDescent="0.25">
      <c r="A81" t="s">
        <v>2208</v>
      </c>
      <c r="B81">
        <v>402269.56</v>
      </c>
      <c r="C81">
        <v>1069831.27</v>
      </c>
      <c r="D81">
        <v>39357.07</v>
      </c>
      <c r="G81">
        <v>-86989.52</v>
      </c>
      <c r="H81">
        <v>516063.68</v>
      </c>
      <c r="K81">
        <v>0</v>
      </c>
      <c r="L81">
        <v>76040</v>
      </c>
      <c r="N81">
        <v>2620</v>
      </c>
      <c r="R81">
        <v>-1107018.95</v>
      </c>
      <c r="S81">
        <v>1840507.51</v>
      </c>
      <c r="U81">
        <v>1912631.5</v>
      </c>
      <c r="V81">
        <v>626520</v>
      </c>
      <c r="Y81">
        <v>595440</v>
      </c>
      <c r="Z81">
        <v>104703</v>
      </c>
      <c r="AA81">
        <v>1031008</v>
      </c>
      <c r="AB81">
        <v>6420</v>
      </c>
      <c r="AD81">
        <v>950598.44</v>
      </c>
      <c r="AE81">
        <v>122884.56</v>
      </c>
    </row>
    <row r="82" spans="1:35" x14ac:dyDescent="0.25">
      <c r="A82" t="s">
        <v>2209</v>
      </c>
      <c r="B82">
        <v>726686.2</v>
      </c>
      <c r="C82">
        <v>233153.35</v>
      </c>
      <c r="D82">
        <v>26413.66</v>
      </c>
      <c r="G82">
        <v>1444389.01</v>
      </c>
      <c r="H82">
        <v>32594.41</v>
      </c>
      <c r="K82">
        <v>0</v>
      </c>
      <c r="L82">
        <v>37290</v>
      </c>
      <c r="N82">
        <v>2129</v>
      </c>
      <c r="R82">
        <v>-329544.51</v>
      </c>
      <c r="S82">
        <v>2241713.0099999998</v>
      </c>
      <c r="U82">
        <v>690963.08</v>
      </c>
      <c r="V82">
        <v>467238</v>
      </c>
      <c r="W82">
        <v>669.76</v>
      </c>
      <c r="Y82">
        <v>90809.1</v>
      </c>
      <c r="Z82">
        <v>148200</v>
      </c>
      <c r="AA82">
        <v>382044.1</v>
      </c>
      <c r="AB82">
        <v>9780</v>
      </c>
      <c r="AD82">
        <v>297742.71000000002</v>
      </c>
      <c r="AE82">
        <v>196664</v>
      </c>
    </row>
    <row r="83" spans="1:35" x14ac:dyDescent="0.25">
      <c r="A83" t="s">
        <v>2210</v>
      </c>
      <c r="B83">
        <v>612474.71</v>
      </c>
      <c r="C83">
        <v>1017691.31</v>
      </c>
      <c r="D83">
        <v>39412.89</v>
      </c>
      <c r="G83">
        <v>117002</v>
      </c>
      <c r="H83">
        <v>12973.41</v>
      </c>
      <c r="K83">
        <v>24000</v>
      </c>
      <c r="L83">
        <v>83375.44</v>
      </c>
      <c r="N83">
        <v>0</v>
      </c>
      <c r="R83">
        <v>-2586478.85</v>
      </c>
      <c r="S83">
        <v>3200752.69</v>
      </c>
      <c r="U83">
        <v>1658612.81</v>
      </c>
      <c r="V83">
        <v>334144</v>
      </c>
      <c r="W83">
        <v>952.59</v>
      </c>
      <c r="Y83">
        <v>929530.4</v>
      </c>
      <c r="Z83">
        <v>63800</v>
      </c>
      <c r="AA83">
        <v>1195216.3999999999</v>
      </c>
      <c r="AC83">
        <v>6680</v>
      </c>
      <c r="AD83">
        <v>657611.54</v>
      </c>
      <c r="AE83">
        <v>49626.82</v>
      </c>
    </row>
    <row r="84" spans="1:35" x14ac:dyDescent="0.25">
      <c r="A84" t="s">
        <v>2211</v>
      </c>
      <c r="B84">
        <v>647795.6</v>
      </c>
      <c r="C84">
        <v>166267.98000000001</v>
      </c>
      <c r="D84">
        <v>54174.05</v>
      </c>
      <c r="G84">
        <v>-483909.44</v>
      </c>
      <c r="H84">
        <v>1302187.68</v>
      </c>
      <c r="K84">
        <v>6460</v>
      </c>
      <c r="L84">
        <v>75281.179999999993</v>
      </c>
      <c r="N84">
        <v>1756.53</v>
      </c>
      <c r="P84">
        <v>68430</v>
      </c>
      <c r="R84">
        <v>981917.05</v>
      </c>
      <c r="S84">
        <v>1037408.38</v>
      </c>
      <c r="U84">
        <v>570547.16</v>
      </c>
      <c r="W84">
        <v>1945.82</v>
      </c>
      <c r="Y84">
        <v>853146.3</v>
      </c>
      <c r="Z84">
        <v>24520</v>
      </c>
      <c r="AA84">
        <v>1075080.3</v>
      </c>
      <c r="AB84">
        <v>5610</v>
      </c>
      <c r="AD84">
        <v>608370.82999999996</v>
      </c>
      <c r="AE84">
        <v>163600.92000000001</v>
      </c>
      <c r="AI84">
        <v>82234.5</v>
      </c>
    </row>
    <row r="85" spans="1:35" x14ac:dyDescent="0.25">
      <c r="A85" t="s">
        <v>2212</v>
      </c>
      <c r="B85">
        <v>2554011.9</v>
      </c>
      <c r="C85">
        <v>31469.51</v>
      </c>
      <c r="D85">
        <v>181167.81</v>
      </c>
      <c r="G85">
        <v>1186595.5900000001</v>
      </c>
      <c r="H85">
        <v>1070319.33</v>
      </c>
      <c r="K85">
        <v>4940</v>
      </c>
      <c r="L85">
        <v>149353.93</v>
      </c>
      <c r="N85">
        <v>574839.11</v>
      </c>
      <c r="R85">
        <v>1329445.8899999999</v>
      </c>
      <c r="S85">
        <v>3848145.72</v>
      </c>
      <c r="U85">
        <v>1315651.8400000001</v>
      </c>
      <c r="V85">
        <v>603695</v>
      </c>
      <c r="W85">
        <v>7171.36</v>
      </c>
      <c r="Y85">
        <v>1302663</v>
      </c>
      <c r="Z85">
        <v>40951.31</v>
      </c>
      <c r="AA85">
        <v>1853859.25</v>
      </c>
      <c r="AB85">
        <v>5090</v>
      </c>
      <c r="AD85">
        <v>1874686.4</v>
      </c>
      <c r="AE85">
        <v>329777.46000000002</v>
      </c>
      <c r="AI85">
        <v>89879.91</v>
      </c>
    </row>
    <row r="86" spans="1:35" x14ac:dyDescent="0.25">
      <c r="A86" t="s">
        <v>2213</v>
      </c>
      <c r="B86">
        <v>5095393.8600000003</v>
      </c>
      <c r="C86">
        <v>122227.12</v>
      </c>
      <c r="D86">
        <v>146128.32000000001</v>
      </c>
      <c r="G86">
        <v>857841.73</v>
      </c>
      <c r="H86">
        <v>608050.53</v>
      </c>
      <c r="K86">
        <v>3780</v>
      </c>
      <c r="L86">
        <v>102274.46</v>
      </c>
      <c r="N86">
        <v>884683.13</v>
      </c>
      <c r="P86">
        <v>44220</v>
      </c>
      <c r="R86">
        <v>3562691.4</v>
      </c>
      <c r="S86">
        <v>2477300.52</v>
      </c>
      <c r="U86">
        <v>919838.39</v>
      </c>
      <c r="V86">
        <v>12000</v>
      </c>
      <c r="W86">
        <v>12596.84</v>
      </c>
      <c r="Y86">
        <v>1088742.2</v>
      </c>
      <c r="Z86">
        <v>63500</v>
      </c>
      <c r="AA86">
        <v>1370009.2</v>
      </c>
      <c r="AB86">
        <v>21220</v>
      </c>
      <c r="AD86">
        <v>757070.82</v>
      </c>
      <c r="AE86">
        <v>149449.76</v>
      </c>
      <c r="AI86">
        <v>44235.6</v>
      </c>
    </row>
    <row r="87" spans="1:35" x14ac:dyDescent="0.25">
      <c r="A87" t="s">
        <v>2214</v>
      </c>
      <c r="B87">
        <v>629940.63</v>
      </c>
      <c r="C87">
        <v>107897.85</v>
      </c>
      <c r="D87">
        <v>250654.17</v>
      </c>
      <c r="G87">
        <v>615744.65</v>
      </c>
      <c r="H87">
        <v>618650.57999999996</v>
      </c>
      <c r="K87">
        <v>4400</v>
      </c>
      <c r="L87">
        <v>117886.94</v>
      </c>
      <c r="N87">
        <v>6226.72</v>
      </c>
      <c r="P87">
        <v>839759.8</v>
      </c>
      <c r="Q87">
        <v>736.99</v>
      </c>
      <c r="R87">
        <v>111704.52</v>
      </c>
      <c r="S87">
        <v>1537645.9</v>
      </c>
      <c r="U87">
        <v>892845.55</v>
      </c>
      <c r="V87">
        <v>117000</v>
      </c>
      <c r="W87">
        <v>1846.87</v>
      </c>
      <c r="Y87">
        <v>1219424</v>
      </c>
      <c r="Z87">
        <v>42000</v>
      </c>
      <c r="AA87">
        <v>1669917</v>
      </c>
      <c r="AC87">
        <v>11040</v>
      </c>
      <c r="AD87">
        <v>769248.59</v>
      </c>
      <c r="AE87">
        <v>168440.22</v>
      </c>
      <c r="AI87">
        <v>49943.6</v>
      </c>
    </row>
    <row r="88" spans="1:35" x14ac:dyDescent="0.25">
      <c r="A88" t="s">
        <v>2215</v>
      </c>
      <c r="B88">
        <v>427663.2</v>
      </c>
      <c r="C88">
        <v>233885.46</v>
      </c>
      <c r="D88">
        <v>121257.83</v>
      </c>
      <c r="G88">
        <v>1977978.64</v>
      </c>
      <c r="H88">
        <v>778743.15</v>
      </c>
      <c r="K88">
        <v>3850</v>
      </c>
      <c r="L88">
        <v>92105.4</v>
      </c>
      <c r="N88">
        <v>6398</v>
      </c>
      <c r="R88">
        <v>2333943.0099999998</v>
      </c>
      <c r="S88">
        <v>1677376.63</v>
      </c>
      <c r="U88">
        <v>647627.93999999994</v>
      </c>
      <c r="V88">
        <v>75300</v>
      </c>
      <c r="W88">
        <v>1411.03</v>
      </c>
      <c r="Y88">
        <v>1147626.5</v>
      </c>
      <c r="Z88">
        <v>63400</v>
      </c>
      <c r="AA88">
        <v>1610495.5</v>
      </c>
      <c r="AC88">
        <v>240</v>
      </c>
      <c r="AD88">
        <v>662404.52</v>
      </c>
      <c r="AE88">
        <v>207463.21</v>
      </c>
      <c r="AI88">
        <v>28907</v>
      </c>
    </row>
    <row r="89" spans="1:35" x14ac:dyDescent="0.25">
      <c r="A89" t="s">
        <v>2216</v>
      </c>
      <c r="B89">
        <v>1719739.2</v>
      </c>
      <c r="C89">
        <v>344489.63</v>
      </c>
      <c r="D89">
        <v>153036.76</v>
      </c>
      <c r="G89">
        <v>446496.9</v>
      </c>
      <c r="H89">
        <v>1376347.14</v>
      </c>
      <c r="K89">
        <v>0</v>
      </c>
      <c r="L89">
        <v>121620</v>
      </c>
      <c r="N89">
        <v>199268.68</v>
      </c>
      <c r="R89">
        <v>2372190.16</v>
      </c>
      <c r="S89">
        <v>1937621.24</v>
      </c>
      <c r="U89">
        <v>1304658.46</v>
      </c>
      <c r="V89">
        <v>241800</v>
      </c>
      <c r="W89">
        <v>5058.8500000000004</v>
      </c>
      <c r="Y89">
        <v>1200927</v>
      </c>
      <c r="Z89">
        <v>41400</v>
      </c>
      <c r="AA89">
        <v>1631244</v>
      </c>
      <c r="AB89">
        <v>9820</v>
      </c>
      <c r="AD89">
        <v>1355777.78</v>
      </c>
      <c r="AE89">
        <v>241770.4</v>
      </c>
      <c r="AI89">
        <v>145822.57999999999</v>
      </c>
    </row>
    <row r="90" spans="1:35" x14ac:dyDescent="0.25">
      <c r="A90" t="s">
        <v>2217</v>
      </c>
      <c r="B90">
        <v>1465121.56</v>
      </c>
      <c r="C90">
        <v>20401.759999999998</v>
      </c>
      <c r="D90">
        <v>158999.63</v>
      </c>
      <c r="G90">
        <v>404677.2</v>
      </c>
      <c r="H90">
        <v>736111.35</v>
      </c>
      <c r="K90">
        <v>5250</v>
      </c>
      <c r="L90">
        <v>138689.44</v>
      </c>
      <c r="M90">
        <v>113679.16</v>
      </c>
      <c r="N90">
        <v>998869.41</v>
      </c>
      <c r="P90">
        <v>5822.33</v>
      </c>
      <c r="Q90">
        <v>-267452.31</v>
      </c>
      <c r="R90">
        <v>-2353151.98</v>
      </c>
      <c r="S90">
        <v>4355323.6100000003</v>
      </c>
      <c r="U90">
        <v>759277.77</v>
      </c>
      <c r="V90">
        <v>122002.02</v>
      </c>
      <c r="Y90">
        <v>768384</v>
      </c>
      <c r="Z90">
        <v>9000</v>
      </c>
      <c r="AA90">
        <v>1154463</v>
      </c>
      <c r="AD90">
        <v>512495.05</v>
      </c>
      <c r="AE90">
        <v>165509.68</v>
      </c>
      <c r="AI90">
        <v>37914.22</v>
      </c>
    </row>
    <row r="91" spans="1:35" x14ac:dyDescent="0.25">
      <c r="A91" t="s">
        <v>2218</v>
      </c>
      <c r="B91">
        <v>1674936.68</v>
      </c>
      <c r="C91">
        <v>104982.27</v>
      </c>
      <c r="D91">
        <v>129375.89</v>
      </c>
      <c r="G91">
        <v>556912.11</v>
      </c>
      <c r="H91">
        <v>1253823.8500000001</v>
      </c>
      <c r="K91">
        <v>58090</v>
      </c>
      <c r="L91">
        <v>145488.64000000001</v>
      </c>
      <c r="N91">
        <v>280363.39</v>
      </c>
      <c r="R91">
        <v>1600412.39</v>
      </c>
      <c r="S91">
        <v>2312272.9300000002</v>
      </c>
      <c r="U91">
        <v>1087058.67</v>
      </c>
      <c r="V91">
        <v>33000</v>
      </c>
      <c r="W91">
        <v>628</v>
      </c>
      <c r="Y91">
        <v>1752310.6</v>
      </c>
      <c r="Z91">
        <v>40000</v>
      </c>
      <c r="AA91">
        <v>2178188.2799999998</v>
      </c>
      <c r="AD91">
        <v>1192574.2</v>
      </c>
      <c r="AE91">
        <v>111989.34</v>
      </c>
      <c r="AI91">
        <v>106842</v>
      </c>
    </row>
    <row r="92" spans="1:35" x14ac:dyDescent="0.25">
      <c r="A92" t="s">
        <v>2219</v>
      </c>
      <c r="B92">
        <v>1679716.7</v>
      </c>
      <c r="C92">
        <v>95929.8</v>
      </c>
      <c r="D92">
        <v>96528.43</v>
      </c>
      <c r="G92">
        <v>631104.81000000006</v>
      </c>
      <c r="H92">
        <v>702347.59</v>
      </c>
      <c r="K92">
        <v>6470</v>
      </c>
      <c r="L92">
        <v>96004.56</v>
      </c>
      <c r="N92">
        <v>103017.91</v>
      </c>
      <c r="R92">
        <v>1996427.23</v>
      </c>
      <c r="S92">
        <v>1586779.38</v>
      </c>
      <c r="U92">
        <v>653420.38</v>
      </c>
      <c r="V92">
        <v>203218</v>
      </c>
      <c r="W92">
        <v>5009.67</v>
      </c>
      <c r="Y92">
        <v>1070724</v>
      </c>
      <c r="Z92">
        <v>48370</v>
      </c>
      <c r="AA92">
        <v>1368528</v>
      </c>
      <c r="AB92">
        <v>950</v>
      </c>
      <c r="AD92">
        <v>950973.09</v>
      </c>
      <c r="AE92">
        <v>181515.71</v>
      </c>
      <c r="AI92">
        <v>61847</v>
      </c>
    </row>
    <row r="93" spans="1:35" x14ac:dyDescent="0.25">
      <c r="A93" t="s">
        <v>2220</v>
      </c>
      <c r="B93">
        <v>2226625.77</v>
      </c>
      <c r="C93">
        <v>175244.74</v>
      </c>
      <c r="D93">
        <v>182133.2</v>
      </c>
      <c r="G93">
        <v>1064594.42</v>
      </c>
      <c r="H93">
        <v>877986.78</v>
      </c>
      <c r="K93">
        <v>1640</v>
      </c>
      <c r="L93">
        <v>51830.92</v>
      </c>
      <c r="N93">
        <v>583.9</v>
      </c>
      <c r="R93">
        <v>417342.58</v>
      </c>
      <c r="S93">
        <v>4249528.84</v>
      </c>
      <c r="U93">
        <v>1064941.6200000001</v>
      </c>
      <c r="V93">
        <v>274.27</v>
      </c>
      <c r="W93">
        <v>5588.66</v>
      </c>
      <c r="Y93">
        <v>1047324</v>
      </c>
      <c r="Z93">
        <v>64000</v>
      </c>
      <c r="AA93">
        <v>1281152</v>
      </c>
      <c r="AD93">
        <v>812864.99</v>
      </c>
      <c r="AE93">
        <v>245945.25</v>
      </c>
      <c r="AI93">
        <v>36507.64</v>
      </c>
    </row>
    <row r="94" spans="1:35" x14ac:dyDescent="0.25">
      <c r="A94" t="s">
        <v>2221</v>
      </c>
      <c r="B94">
        <v>1923284.89</v>
      </c>
      <c r="C94">
        <v>76788.14</v>
      </c>
      <c r="D94">
        <v>96776.57</v>
      </c>
      <c r="G94">
        <v>301597.77</v>
      </c>
      <c r="H94">
        <v>1015931.3</v>
      </c>
      <c r="K94">
        <v>7000</v>
      </c>
      <c r="L94">
        <v>81820</v>
      </c>
      <c r="N94">
        <v>303054.09000000003</v>
      </c>
      <c r="R94">
        <v>1482713.01</v>
      </c>
      <c r="S94">
        <v>1939533.85</v>
      </c>
      <c r="U94">
        <v>707917.22</v>
      </c>
      <c r="W94">
        <v>4497.45</v>
      </c>
      <c r="Y94">
        <v>795144</v>
      </c>
      <c r="Z94">
        <v>55500</v>
      </c>
      <c r="AA94">
        <v>1196003</v>
      </c>
      <c r="AB94">
        <v>18000</v>
      </c>
      <c r="AD94">
        <v>447201.92</v>
      </c>
      <c r="AE94">
        <v>231517.53</v>
      </c>
      <c r="AI94">
        <v>70078.5</v>
      </c>
    </row>
    <row r="95" spans="1:35" x14ac:dyDescent="0.25">
      <c r="A95" t="s">
        <v>2222</v>
      </c>
      <c r="B95">
        <v>416195.67</v>
      </c>
      <c r="C95">
        <v>159241.46</v>
      </c>
      <c r="D95">
        <v>104710.3</v>
      </c>
      <c r="G95">
        <v>1254701.25</v>
      </c>
      <c r="H95">
        <v>1025023.69</v>
      </c>
      <c r="K95">
        <v>6930</v>
      </c>
      <c r="L95">
        <v>92672.2</v>
      </c>
      <c r="N95">
        <v>902.37</v>
      </c>
      <c r="R95">
        <v>680105.67</v>
      </c>
      <c r="S95">
        <v>2506558.63</v>
      </c>
      <c r="U95">
        <v>936576.58</v>
      </c>
      <c r="W95">
        <v>1165.73</v>
      </c>
      <c r="Y95">
        <v>781200</v>
      </c>
      <c r="Z95">
        <v>72400</v>
      </c>
      <c r="AA95">
        <v>1234048</v>
      </c>
      <c r="AD95">
        <v>637017.69999999995</v>
      </c>
      <c r="AE95">
        <v>205437.71</v>
      </c>
      <c r="AI95">
        <v>42135.4</v>
      </c>
    </row>
    <row r="96" spans="1:35" x14ac:dyDescent="0.25">
      <c r="A96" t="s">
        <v>2223</v>
      </c>
      <c r="B96">
        <v>1588671.26</v>
      </c>
      <c r="C96">
        <v>312809.65999999997</v>
      </c>
      <c r="D96">
        <v>136887.21</v>
      </c>
      <c r="G96">
        <v>2117583.0699999998</v>
      </c>
      <c r="H96">
        <v>961291.64</v>
      </c>
      <c r="K96">
        <v>19770</v>
      </c>
      <c r="L96">
        <v>107120</v>
      </c>
      <c r="N96">
        <v>53045.07</v>
      </c>
      <c r="R96">
        <v>3858125.03</v>
      </c>
      <c r="S96">
        <v>1606333.65</v>
      </c>
      <c r="U96">
        <v>1060805.5900000001</v>
      </c>
      <c r="V96">
        <v>92000</v>
      </c>
      <c r="W96">
        <v>4509.21</v>
      </c>
      <c r="Y96">
        <v>1341732</v>
      </c>
      <c r="Z96">
        <v>73378.25</v>
      </c>
      <c r="AA96">
        <v>1823830.25</v>
      </c>
      <c r="AD96">
        <v>960663.58</v>
      </c>
      <c r="AE96">
        <v>244356.82</v>
      </c>
      <c r="AI96">
        <v>70725.31</v>
      </c>
    </row>
    <row r="97" spans="1:36" x14ac:dyDescent="0.25">
      <c r="A97" t="s">
        <v>2224</v>
      </c>
      <c r="B97">
        <v>1589038.84</v>
      </c>
      <c r="C97">
        <v>104446.39999999999</v>
      </c>
      <c r="D97">
        <v>78627.28</v>
      </c>
      <c r="G97">
        <v>767817.63</v>
      </c>
      <c r="H97">
        <v>785284.79</v>
      </c>
      <c r="K97">
        <v>3900</v>
      </c>
      <c r="L97">
        <v>96958.37</v>
      </c>
      <c r="N97">
        <v>244950.68</v>
      </c>
      <c r="R97">
        <v>905804.27</v>
      </c>
      <c r="S97">
        <v>2538238.23</v>
      </c>
      <c r="U97">
        <v>872322.3</v>
      </c>
      <c r="V97">
        <v>52200</v>
      </c>
      <c r="W97">
        <v>3965.78</v>
      </c>
      <c r="Y97">
        <v>650889.9</v>
      </c>
      <c r="Z97">
        <v>52800</v>
      </c>
      <c r="AA97">
        <v>1162103.8999999999</v>
      </c>
      <c r="AB97">
        <v>1970</v>
      </c>
      <c r="AD97">
        <v>710344.26</v>
      </c>
      <c r="AE97">
        <v>179657.77</v>
      </c>
      <c r="AI97">
        <v>42738.66</v>
      </c>
    </row>
    <row r="98" spans="1:36" x14ac:dyDescent="0.25">
      <c r="A98" t="s">
        <v>2225</v>
      </c>
      <c r="B98">
        <v>831925.49</v>
      </c>
      <c r="C98">
        <v>52490.34</v>
      </c>
      <c r="D98">
        <v>149614.85</v>
      </c>
      <c r="G98">
        <v>919584.39</v>
      </c>
      <c r="H98">
        <v>248591.41</v>
      </c>
      <c r="K98">
        <v>0</v>
      </c>
      <c r="L98">
        <v>26350</v>
      </c>
      <c r="N98">
        <v>4915</v>
      </c>
      <c r="P98">
        <v>167536</v>
      </c>
      <c r="R98">
        <v>388334.89</v>
      </c>
      <c r="S98">
        <v>1774553.91</v>
      </c>
      <c r="U98">
        <v>614554.89</v>
      </c>
      <c r="W98">
        <v>2301.42</v>
      </c>
      <c r="Y98">
        <v>616308</v>
      </c>
      <c r="Z98">
        <v>102000</v>
      </c>
      <c r="AA98">
        <v>889716</v>
      </c>
      <c r="AD98">
        <v>479884.01</v>
      </c>
      <c r="AE98">
        <v>91923.54</v>
      </c>
      <c r="AI98">
        <v>33124.080000000002</v>
      </c>
    </row>
    <row r="99" spans="1:36" x14ac:dyDescent="0.25">
      <c r="A99" t="s">
        <v>2226</v>
      </c>
      <c r="B99">
        <v>1841751.21</v>
      </c>
      <c r="C99">
        <v>194026.73</v>
      </c>
      <c r="D99">
        <v>200952.04</v>
      </c>
      <c r="G99">
        <v>246168.64</v>
      </c>
      <c r="H99">
        <v>518866.78</v>
      </c>
      <c r="K99">
        <v>0</v>
      </c>
      <c r="L99">
        <v>55950</v>
      </c>
      <c r="N99">
        <v>987.5</v>
      </c>
      <c r="R99">
        <v>1298545.6200000001</v>
      </c>
      <c r="S99">
        <v>1563007.5</v>
      </c>
      <c r="U99">
        <v>1025004.78</v>
      </c>
      <c r="V99">
        <v>427022</v>
      </c>
      <c r="W99">
        <v>5172.79</v>
      </c>
      <c r="Y99">
        <v>1182505.5</v>
      </c>
      <c r="Z99">
        <v>143400</v>
      </c>
      <c r="AA99">
        <v>1557377.5</v>
      </c>
      <c r="AD99">
        <v>995002.93</v>
      </c>
      <c r="AE99">
        <v>137039.57999999999</v>
      </c>
      <c r="AI99">
        <v>10410.280000000001</v>
      </c>
    </row>
    <row r="100" spans="1:36" x14ac:dyDescent="0.25">
      <c r="A100" t="s">
        <v>2227</v>
      </c>
      <c r="B100">
        <v>491739.41</v>
      </c>
      <c r="C100">
        <v>81496.59</v>
      </c>
      <c r="D100">
        <v>46314.36</v>
      </c>
      <c r="G100">
        <v>698986.79</v>
      </c>
      <c r="H100">
        <v>455678.77</v>
      </c>
      <c r="K100">
        <v>0</v>
      </c>
      <c r="L100">
        <v>89809.03</v>
      </c>
      <c r="M100">
        <v>292675</v>
      </c>
      <c r="N100">
        <v>699.5</v>
      </c>
      <c r="P100">
        <v>206</v>
      </c>
      <c r="R100">
        <v>-250692.45</v>
      </c>
      <c r="S100">
        <v>2046781.46</v>
      </c>
      <c r="U100">
        <v>601684.57999999996</v>
      </c>
      <c r="W100">
        <v>1550.63</v>
      </c>
      <c r="Y100">
        <v>755200.48</v>
      </c>
      <c r="Z100">
        <v>22800</v>
      </c>
      <c r="AA100">
        <v>1077150.24</v>
      </c>
      <c r="AD100">
        <v>572709.79</v>
      </c>
      <c r="AE100">
        <v>136118.28</v>
      </c>
      <c r="AI100">
        <v>520</v>
      </c>
    </row>
    <row r="101" spans="1:36" x14ac:dyDescent="0.25">
      <c r="A101" t="s">
        <v>2228</v>
      </c>
      <c r="B101">
        <v>424433.02</v>
      </c>
      <c r="C101">
        <v>60093.55</v>
      </c>
      <c r="D101">
        <v>12336.45</v>
      </c>
      <c r="G101">
        <v>765779.35</v>
      </c>
      <c r="H101">
        <v>318537.23</v>
      </c>
      <c r="K101">
        <v>0</v>
      </c>
      <c r="L101">
        <v>61599.5</v>
      </c>
      <c r="N101">
        <v>4915</v>
      </c>
      <c r="R101">
        <v>-1522012.22</v>
      </c>
      <c r="S101">
        <v>3243756.17</v>
      </c>
      <c r="U101">
        <v>464606.82</v>
      </c>
      <c r="W101">
        <v>0.82</v>
      </c>
      <c r="Y101">
        <v>1074474</v>
      </c>
      <c r="Z101">
        <v>93600</v>
      </c>
      <c r="AA101">
        <v>1286542</v>
      </c>
      <c r="AB101">
        <v>3000</v>
      </c>
      <c r="AD101">
        <v>405072.01</v>
      </c>
      <c r="AE101">
        <v>113064.93</v>
      </c>
      <c r="AI101">
        <v>32081.55</v>
      </c>
    </row>
    <row r="102" spans="1:36" x14ac:dyDescent="0.25">
      <c r="A102" t="s">
        <v>2229</v>
      </c>
      <c r="B102">
        <v>738211.05</v>
      </c>
      <c r="C102">
        <v>50900.58</v>
      </c>
      <c r="D102">
        <v>42545.14</v>
      </c>
      <c r="G102">
        <v>342000.89</v>
      </c>
      <c r="H102">
        <v>183671.61</v>
      </c>
      <c r="I102">
        <v>-132361.76999999999</v>
      </c>
      <c r="K102">
        <v>0</v>
      </c>
      <c r="L102">
        <v>55555.199999999997</v>
      </c>
      <c r="M102">
        <v>230782</v>
      </c>
      <c r="N102">
        <v>224.29</v>
      </c>
      <c r="R102">
        <v>-145664.28</v>
      </c>
      <c r="S102">
        <v>1111772.6200000001</v>
      </c>
      <c r="U102">
        <v>390898.4</v>
      </c>
      <c r="V102">
        <v>149708</v>
      </c>
      <c r="W102">
        <v>1684</v>
      </c>
      <c r="Y102">
        <v>717024</v>
      </c>
      <c r="Z102">
        <v>99000</v>
      </c>
      <c r="AA102">
        <v>855108</v>
      </c>
      <c r="AD102">
        <v>428632.11</v>
      </c>
      <c r="AE102">
        <v>102276.62</v>
      </c>
    </row>
    <row r="103" spans="1:36" x14ac:dyDescent="0.25">
      <c r="A103" t="s">
        <v>2230</v>
      </c>
      <c r="B103">
        <v>277560.83</v>
      </c>
      <c r="C103">
        <v>89385.29</v>
      </c>
      <c r="D103">
        <v>63751.34</v>
      </c>
      <c r="G103">
        <v>636533.85</v>
      </c>
      <c r="H103">
        <v>149678.66</v>
      </c>
      <c r="K103">
        <v>13500</v>
      </c>
      <c r="L103">
        <v>76448.62</v>
      </c>
      <c r="M103">
        <v>6250</v>
      </c>
      <c r="N103">
        <v>0</v>
      </c>
      <c r="R103">
        <v>-493096.47</v>
      </c>
      <c r="S103">
        <v>1695120.4</v>
      </c>
      <c r="U103">
        <v>427516.27</v>
      </c>
      <c r="V103">
        <v>75400</v>
      </c>
      <c r="W103">
        <v>839.07</v>
      </c>
      <c r="Y103">
        <v>1166160</v>
      </c>
      <c r="Z103">
        <v>31413</v>
      </c>
      <c r="AA103">
        <v>1312952</v>
      </c>
      <c r="AB103">
        <v>500</v>
      </c>
      <c r="AD103">
        <v>371332.94</v>
      </c>
      <c r="AE103">
        <v>95575.98</v>
      </c>
      <c r="AI103">
        <v>2280</v>
      </c>
    </row>
    <row r="104" spans="1:36" x14ac:dyDescent="0.25">
      <c r="A104" t="s">
        <v>2231</v>
      </c>
      <c r="B104">
        <v>611047.74</v>
      </c>
      <c r="C104">
        <v>62039.5</v>
      </c>
      <c r="D104">
        <v>63260.28</v>
      </c>
      <c r="G104">
        <v>707088.66</v>
      </c>
      <c r="H104">
        <v>409735.01</v>
      </c>
      <c r="K104">
        <v>2000</v>
      </c>
      <c r="L104">
        <v>47959.79</v>
      </c>
      <c r="N104">
        <v>2482.33</v>
      </c>
      <c r="R104">
        <v>396179.66</v>
      </c>
      <c r="S104">
        <v>1187793.3799999999</v>
      </c>
      <c r="U104">
        <v>800813.36</v>
      </c>
      <c r="W104">
        <v>1120</v>
      </c>
      <c r="Y104">
        <v>625150</v>
      </c>
      <c r="Z104">
        <v>134757</v>
      </c>
      <c r="AA104">
        <v>786388</v>
      </c>
      <c r="AD104">
        <v>381122.13</v>
      </c>
      <c r="AE104">
        <v>147069.45000000001</v>
      </c>
      <c r="AI104">
        <v>30504.75</v>
      </c>
    </row>
    <row r="105" spans="1:36" x14ac:dyDescent="0.25">
      <c r="A105" t="s">
        <v>2232</v>
      </c>
      <c r="B105">
        <v>1420734.26</v>
      </c>
      <c r="C105">
        <v>42905.2</v>
      </c>
      <c r="D105">
        <v>144308.49</v>
      </c>
      <c r="G105">
        <v>-12362623.01</v>
      </c>
      <c r="H105">
        <v>718965.72</v>
      </c>
      <c r="K105">
        <v>9000</v>
      </c>
      <c r="L105">
        <v>153807.5</v>
      </c>
      <c r="N105">
        <v>247.1</v>
      </c>
      <c r="Q105">
        <v>-15063842.539999999</v>
      </c>
      <c r="R105">
        <v>4065245.62</v>
      </c>
      <c r="U105">
        <v>2517399.7200000002</v>
      </c>
      <c r="W105">
        <v>2046.07</v>
      </c>
      <c r="Y105">
        <v>1029990</v>
      </c>
      <c r="Z105">
        <v>186855</v>
      </c>
      <c r="AA105">
        <v>1620168</v>
      </c>
      <c r="AB105">
        <v>23377.71</v>
      </c>
      <c r="AD105">
        <v>995252.38</v>
      </c>
      <c r="AE105">
        <v>69010.320000000007</v>
      </c>
      <c r="AH105">
        <v>228649.4</v>
      </c>
    </row>
    <row r="106" spans="1:36" x14ac:dyDescent="0.25">
      <c r="A106" t="s">
        <v>2233</v>
      </c>
      <c r="B106">
        <v>186319.82</v>
      </c>
      <c r="C106">
        <v>278079.46000000002</v>
      </c>
      <c r="D106">
        <v>125523.31</v>
      </c>
      <c r="G106">
        <v>1110459.96</v>
      </c>
      <c r="H106">
        <v>327129.11</v>
      </c>
      <c r="K106">
        <v>87102</v>
      </c>
      <c r="L106">
        <v>90748</v>
      </c>
      <c r="M106">
        <v>29100</v>
      </c>
      <c r="N106">
        <v>4319.3900000000003</v>
      </c>
      <c r="R106">
        <v>-661274.67000000004</v>
      </c>
      <c r="S106">
        <v>2324775.44</v>
      </c>
      <c r="U106">
        <v>1113849.76</v>
      </c>
      <c r="W106">
        <v>311.10000000000002</v>
      </c>
      <c r="Y106">
        <v>1366380</v>
      </c>
      <c r="Z106">
        <v>15900</v>
      </c>
      <c r="AA106">
        <v>1626369</v>
      </c>
      <c r="AD106">
        <v>597405.06000000006</v>
      </c>
      <c r="AE106">
        <v>119925.3</v>
      </c>
    </row>
    <row r="107" spans="1:36" x14ac:dyDescent="0.25">
      <c r="A107" t="s">
        <v>2234</v>
      </c>
      <c r="B107">
        <v>148565.49</v>
      </c>
      <c r="C107">
        <v>224939.95</v>
      </c>
      <c r="D107">
        <v>199755.79</v>
      </c>
      <c r="G107">
        <v>542548.03</v>
      </c>
      <c r="H107">
        <v>589166.67000000004</v>
      </c>
      <c r="K107">
        <v>26960</v>
      </c>
      <c r="L107">
        <v>64528.93</v>
      </c>
      <c r="M107">
        <v>200</v>
      </c>
      <c r="N107">
        <v>1142.6400000000001</v>
      </c>
      <c r="R107">
        <v>-1057585.03</v>
      </c>
      <c r="S107">
        <v>2620032.73</v>
      </c>
      <c r="U107">
        <v>572436.98</v>
      </c>
      <c r="Y107">
        <v>561530</v>
      </c>
      <c r="Z107">
        <v>1074588.98</v>
      </c>
      <c r="AA107">
        <v>1067154</v>
      </c>
      <c r="AD107">
        <v>613891.51</v>
      </c>
      <c r="AE107">
        <v>200065.54</v>
      </c>
      <c r="AF107">
        <v>23000</v>
      </c>
      <c r="AI107">
        <v>198528.25</v>
      </c>
      <c r="AJ107">
        <v>56220</v>
      </c>
    </row>
    <row r="108" spans="1:36" x14ac:dyDescent="0.25">
      <c r="A108" t="s">
        <v>2235</v>
      </c>
      <c r="B108">
        <v>433182.55</v>
      </c>
      <c r="C108">
        <v>6460.27</v>
      </c>
      <c r="D108">
        <v>20528.900000000001</v>
      </c>
      <c r="G108">
        <v>2</v>
      </c>
      <c r="H108">
        <v>93575.23</v>
      </c>
      <c r="K108">
        <v>4500</v>
      </c>
      <c r="L108">
        <v>80491.92</v>
      </c>
      <c r="N108">
        <v>1238.8599999999999</v>
      </c>
      <c r="R108">
        <v>-667988.28</v>
      </c>
      <c r="S108">
        <v>961037.76</v>
      </c>
      <c r="U108">
        <v>630523.65</v>
      </c>
      <c r="V108">
        <v>514870</v>
      </c>
      <c r="W108">
        <v>960.4</v>
      </c>
      <c r="Y108">
        <v>656500.4</v>
      </c>
      <c r="Z108">
        <v>162312.53</v>
      </c>
      <c r="AA108">
        <v>898361.4</v>
      </c>
      <c r="AD108">
        <v>795466.46</v>
      </c>
      <c r="AE108">
        <v>21961.68</v>
      </c>
      <c r="AI108">
        <v>74908.75</v>
      </c>
    </row>
    <row r="109" spans="1:36" x14ac:dyDescent="0.25">
      <c r="A109" t="s">
        <v>2236</v>
      </c>
      <c r="B109">
        <v>1188534.07</v>
      </c>
      <c r="C109">
        <v>9427</v>
      </c>
      <c r="D109">
        <v>188941.58</v>
      </c>
      <c r="G109">
        <v>2</v>
      </c>
      <c r="H109">
        <v>374498.49</v>
      </c>
      <c r="K109">
        <v>3000</v>
      </c>
      <c r="L109">
        <v>78026.61</v>
      </c>
      <c r="N109">
        <v>2996.84</v>
      </c>
      <c r="R109">
        <v>-103047.41</v>
      </c>
      <c r="S109">
        <v>852668.5</v>
      </c>
      <c r="U109">
        <v>449034.17</v>
      </c>
      <c r="V109">
        <v>1553976</v>
      </c>
      <c r="W109">
        <v>2192.2199999999998</v>
      </c>
      <c r="Y109">
        <v>898905</v>
      </c>
      <c r="Z109">
        <v>179082.18</v>
      </c>
      <c r="AA109">
        <v>1112247</v>
      </c>
      <c r="AB109">
        <v>16950</v>
      </c>
      <c r="AD109">
        <v>957972.79</v>
      </c>
      <c r="AE109">
        <v>51087.18</v>
      </c>
      <c r="AI109">
        <v>17174</v>
      </c>
    </row>
    <row r="110" spans="1:36" x14ac:dyDescent="0.25">
      <c r="A110" t="s">
        <v>2237</v>
      </c>
      <c r="B110">
        <v>77583.179999999993</v>
      </c>
      <c r="C110">
        <v>4597.6499999999996</v>
      </c>
      <c r="D110">
        <v>188747.39</v>
      </c>
      <c r="G110">
        <v>208810.14</v>
      </c>
      <c r="H110">
        <v>117639.29</v>
      </c>
      <c r="K110">
        <v>8000</v>
      </c>
      <c r="L110">
        <v>42203.3</v>
      </c>
      <c r="N110">
        <v>37.380000000000003</v>
      </c>
      <c r="R110">
        <v>-1105886.1499999999</v>
      </c>
      <c r="S110">
        <v>1993338.97</v>
      </c>
      <c r="U110">
        <v>425155.44</v>
      </c>
      <c r="V110">
        <v>277579</v>
      </c>
      <c r="W110">
        <v>730.55</v>
      </c>
      <c r="Y110">
        <v>206283</v>
      </c>
      <c r="Z110">
        <v>46996.49</v>
      </c>
      <c r="AA110">
        <v>353815</v>
      </c>
      <c r="AD110">
        <v>814198.35</v>
      </c>
      <c r="AE110">
        <v>58123.86</v>
      </c>
      <c r="AI110">
        <v>70923.12</v>
      </c>
    </row>
    <row r="111" spans="1:36" x14ac:dyDescent="0.25">
      <c r="A111" t="s">
        <v>2238</v>
      </c>
      <c r="B111">
        <v>372767.56</v>
      </c>
      <c r="C111">
        <v>135123.79</v>
      </c>
      <c r="D111">
        <v>383766.75</v>
      </c>
      <c r="G111">
        <v>5</v>
      </c>
      <c r="H111">
        <v>174347.16</v>
      </c>
      <c r="K111">
        <v>0</v>
      </c>
      <c r="L111">
        <v>76724.62</v>
      </c>
      <c r="N111">
        <v>2752.84</v>
      </c>
      <c r="R111">
        <v>-2263272.34</v>
      </c>
      <c r="S111">
        <v>3276385.87</v>
      </c>
      <c r="U111">
        <v>418290.88</v>
      </c>
      <c r="V111">
        <v>116876</v>
      </c>
      <c r="W111">
        <v>791.17</v>
      </c>
      <c r="Y111">
        <v>763455</v>
      </c>
      <c r="Z111">
        <v>217887.83</v>
      </c>
      <c r="AA111">
        <v>1028516</v>
      </c>
      <c r="AB111">
        <v>2384</v>
      </c>
      <c r="AD111">
        <v>411397.51</v>
      </c>
      <c r="AE111">
        <v>63582.32</v>
      </c>
      <c r="AI111">
        <v>38001.78</v>
      </c>
    </row>
    <row r="112" spans="1:36" x14ac:dyDescent="0.25">
      <c r="A112" t="s">
        <v>2239</v>
      </c>
      <c r="B112">
        <v>502446.69</v>
      </c>
      <c r="C112">
        <v>62900.800000000003</v>
      </c>
      <c r="D112">
        <v>191217.11</v>
      </c>
      <c r="G112">
        <v>87387.98</v>
      </c>
      <c r="H112">
        <v>314847.65000000002</v>
      </c>
      <c r="K112">
        <v>4000</v>
      </c>
      <c r="L112">
        <v>71340.929999999993</v>
      </c>
      <c r="N112">
        <v>1932.49</v>
      </c>
      <c r="R112">
        <v>-2345423.9700000002</v>
      </c>
      <c r="S112">
        <v>3690825.96</v>
      </c>
      <c r="U112">
        <v>529832.46</v>
      </c>
      <c r="V112">
        <v>449006</v>
      </c>
      <c r="W112">
        <v>1324.89</v>
      </c>
      <c r="Y112">
        <v>1030476</v>
      </c>
      <c r="Z112">
        <v>167842.53</v>
      </c>
      <c r="AA112">
        <v>1254599</v>
      </c>
      <c r="AB112">
        <v>3000</v>
      </c>
      <c r="AD112">
        <v>764814.13</v>
      </c>
      <c r="AE112">
        <v>77016.37</v>
      </c>
      <c r="AI112">
        <v>342927.56</v>
      </c>
    </row>
    <row r="113" spans="1:35" x14ac:dyDescent="0.25">
      <c r="A113" t="s">
        <v>2240</v>
      </c>
      <c r="B113">
        <v>307616.15999999997</v>
      </c>
      <c r="C113">
        <v>9900</v>
      </c>
      <c r="D113">
        <v>157572.26999999999</v>
      </c>
      <c r="G113">
        <v>106879.13</v>
      </c>
      <c r="H113">
        <v>100692.97</v>
      </c>
      <c r="K113">
        <v>3000</v>
      </c>
      <c r="L113">
        <v>44182.6</v>
      </c>
      <c r="N113">
        <v>5960.59</v>
      </c>
      <c r="R113">
        <v>-1712531.1</v>
      </c>
      <c r="S113">
        <v>1854865.59</v>
      </c>
      <c r="U113">
        <v>613865.30000000005</v>
      </c>
      <c r="V113">
        <v>568050</v>
      </c>
      <c r="W113">
        <v>736.39</v>
      </c>
      <c r="Y113">
        <v>140049</v>
      </c>
      <c r="Z113">
        <v>84776.37</v>
      </c>
      <c r="AA113">
        <v>357459.5</v>
      </c>
      <c r="AB113">
        <v>960</v>
      </c>
      <c r="AD113">
        <v>400591.94</v>
      </c>
      <c r="AE113">
        <v>48376.62</v>
      </c>
      <c r="AI113">
        <v>112906.15</v>
      </c>
    </row>
    <row r="114" spans="1:35" x14ac:dyDescent="0.25">
      <c r="A114" t="s">
        <v>2241</v>
      </c>
      <c r="B114">
        <v>881981.43</v>
      </c>
      <c r="C114">
        <v>27286.87</v>
      </c>
      <c r="D114">
        <v>642727.81000000006</v>
      </c>
      <c r="G114">
        <v>53614.59</v>
      </c>
      <c r="H114">
        <v>531253.78</v>
      </c>
      <c r="K114">
        <v>3500</v>
      </c>
      <c r="L114">
        <v>53081.3</v>
      </c>
      <c r="N114">
        <v>60.75</v>
      </c>
      <c r="R114">
        <v>-296251.01</v>
      </c>
      <c r="S114">
        <v>1808375.97</v>
      </c>
      <c r="U114">
        <v>587232.85</v>
      </c>
      <c r="V114">
        <v>858907.8</v>
      </c>
      <c r="W114">
        <v>1196.47</v>
      </c>
      <c r="Y114">
        <v>775866</v>
      </c>
      <c r="Z114">
        <v>82289.83</v>
      </c>
      <c r="AA114">
        <v>1055368</v>
      </c>
      <c r="AD114">
        <v>554731.06999999995</v>
      </c>
      <c r="AE114">
        <v>94020.09</v>
      </c>
      <c r="AI114">
        <v>33276.32</v>
      </c>
    </row>
    <row r="115" spans="1:35" x14ac:dyDescent="0.25">
      <c r="A115" t="s">
        <v>2242</v>
      </c>
      <c r="B115">
        <v>1323167.27</v>
      </c>
      <c r="C115">
        <v>74129.960000000006</v>
      </c>
      <c r="D115">
        <v>82575.67</v>
      </c>
      <c r="G115">
        <v>214543.13</v>
      </c>
      <c r="H115">
        <v>224595.46</v>
      </c>
      <c r="K115">
        <v>2000</v>
      </c>
      <c r="L115">
        <v>64907.33</v>
      </c>
      <c r="N115">
        <v>2988.87</v>
      </c>
      <c r="R115">
        <v>-282673.55</v>
      </c>
      <c r="S115">
        <v>2329931.42</v>
      </c>
      <c r="U115">
        <v>773462.77</v>
      </c>
      <c r="V115">
        <v>452486</v>
      </c>
      <c r="W115">
        <v>3809.26</v>
      </c>
      <c r="Y115">
        <v>909699</v>
      </c>
      <c r="Z115">
        <v>107751.22</v>
      </c>
      <c r="AA115">
        <v>1168574</v>
      </c>
      <c r="AB115">
        <v>5280</v>
      </c>
      <c r="AD115">
        <v>1060749.6599999999</v>
      </c>
      <c r="AE115">
        <v>95674.92</v>
      </c>
      <c r="AI115">
        <v>115072.25</v>
      </c>
    </row>
    <row r="116" spans="1:35" x14ac:dyDescent="0.25">
      <c r="A116" t="s">
        <v>2243</v>
      </c>
      <c r="B116">
        <v>489130.78</v>
      </c>
      <c r="C116">
        <v>26759.5</v>
      </c>
      <c r="D116">
        <v>66034.27</v>
      </c>
      <c r="G116">
        <v>861506.96</v>
      </c>
      <c r="H116">
        <v>141297.46</v>
      </c>
      <c r="K116">
        <v>4000</v>
      </c>
      <c r="L116">
        <v>43746.87</v>
      </c>
      <c r="N116">
        <v>810</v>
      </c>
      <c r="R116">
        <v>626073.4</v>
      </c>
      <c r="S116">
        <v>857017.52</v>
      </c>
      <c r="U116">
        <v>679653.66</v>
      </c>
      <c r="V116">
        <v>198398</v>
      </c>
      <c r="W116">
        <v>1236.78</v>
      </c>
      <c r="Y116">
        <v>298995</v>
      </c>
      <c r="Z116">
        <v>83558.69</v>
      </c>
      <c r="AA116">
        <v>397997</v>
      </c>
      <c r="AD116">
        <v>521686.43</v>
      </c>
      <c r="AE116">
        <v>103203.31</v>
      </c>
      <c r="AI116">
        <v>185874.21</v>
      </c>
    </row>
    <row r="117" spans="1:35" x14ac:dyDescent="0.25">
      <c r="A117" t="s">
        <v>2244</v>
      </c>
      <c r="B117">
        <v>53547.82</v>
      </c>
      <c r="C117">
        <v>5094.99</v>
      </c>
      <c r="D117">
        <v>185793.54</v>
      </c>
      <c r="G117">
        <v>2025657.51</v>
      </c>
      <c r="H117">
        <v>32879.06</v>
      </c>
      <c r="K117">
        <v>140920</v>
      </c>
      <c r="L117">
        <v>58140.14</v>
      </c>
      <c r="N117">
        <v>0</v>
      </c>
      <c r="R117">
        <v>-550430.25</v>
      </c>
      <c r="S117">
        <v>2768353.45</v>
      </c>
      <c r="U117">
        <v>383543.94</v>
      </c>
      <c r="V117">
        <v>59785</v>
      </c>
      <c r="W117">
        <v>255.49</v>
      </c>
      <c r="Y117">
        <v>410949</v>
      </c>
      <c r="Z117">
        <v>54795.79</v>
      </c>
      <c r="AA117">
        <v>609901</v>
      </c>
      <c r="AD117">
        <v>359422.79</v>
      </c>
      <c r="AE117">
        <v>38955.120000000003</v>
      </c>
      <c r="AI117">
        <v>15060.73</v>
      </c>
    </row>
    <row r="118" spans="1:35" x14ac:dyDescent="0.25">
      <c r="A118" t="s">
        <v>2245</v>
      </c>
      <c r="B118">
        <v>279462.56</v>
      </c>
      <c r="C118">
        <v>4479.4399999999996</v>
      </c>
      <c r="D118">
        <v>27468.74</v>
      </c>
      <c r="G118">
        <v>133717.21</v>
      </c>
      <c r="H118">
        <v>272117.56</v>
      </c>
      <c r="K118">
        <v>4000</v>
      </c>
      <c r="L118">
        <v>88658.46</v>
      </c>
      <c r="N118">
        <v>778.51</v>
      </c>
      <c r="R118">
        <v>-2625812.46</v>
      </c>
      <c r="S118">
        <v>3313708.59</v>
      </c>
      <c r="U118">
        <v>515415.78</v>
      </c>
      <c r="V118">
        <v>397088</v>
      </c>
      <c r="W118">
        <v>977.08</v>
      </c>
      <c r="Y118">
        <v>1312080</v>
      </c>
      <c r="Z118">
        <v>70236.55</v>
      </c>
      <c r="AA118">
        <v>1516384</v>
      </c>
      <c r="AD118">
        <v>747739.78</v>
      </c>
      <c r="AE118">
        <v>39712</v>
      </c>
      <c r="AH118">
        <v>13489.62</v>
      </c>
      <c r="AI118">
        <v>42559.6</v>
      </c>
    </row>
    <row r="119" spans="1:35" x14ac:dyDescent="0.25">
      <c r="A119" t="s">
        <v>2246</v>
      </c>
      <c r="B119">
        <v>325694.98</v>
      </c>
      <c r="C119">
        <v>43035.25</v>
      </c>
      <c r="D119">
        <v>94326.75</v>
      </c>
      <c r="G119">
        <v>97943.14</v>
      </c>
      <c r="H119">
        <v>261954.15</v>
      </c>
      <c r="K119">
        <v>29500</v>
      </c>
      <c r="L119">
        <v>73768.44</v>
      </c>
      <c r="N119">
        <v>859.2</v>
      </c>
      <c r="R119">
        <v>-2497428.59</v>
      </c>
      <c r="S119">
        <v>3532326.06</v>
      </c>
      <c r="U119">
        <v>624669.68000000005</v>
      </c>
      <c r="V119">
        <v>125304</v>
      </c>
      <c r="W119">
        <v>943.54</v>
      </c>
      <c r="Y119">
        <v>298263</v>
      </c>
      <c r="Z119">
        <v>90567.71</v>
      </c>
      <c r="AA119">
        <v>574320</v>
      </c>
      <c r="AB119">
        <v>9478</v>
      </c>
      <c r="AD119">
        <v>741649.78</v>
      </c>
      <c r="AE119">
        <v>99957.24</v>
      </c>
      <c r="AI119">
        <v>30413.75</v>
      </c>
    </row>
    <row r="120" spans="1:35" x14ac:dyDescent="0.25">
      <c r="A120" t="s">
        <v>2247</v>
      </c>
      <c r="B120">
        <v>1814961.46</v>
      </c>
      <c r="C120">
        <v>0</v>
      </c>
      <c r="D120">
        <v>134568.29999999999</v>
      </c>
      <c r="E120">
        <v>0</v>
      </c>
      <c r="F120">
        <v>0</v>
      </c>
      <c r="G120">
        <v>2</v>
      </c>
      <c r="H120">
        <v>43237.69</v>
      </c>
      <c r="I120">
        <v>0</v>
      </c>
      <c r="J120">
        <v>0</v>
      </c>
      <c r="K120">
        <v>0</v>
      </c>
      <c r="L120">
        <v>102437.3</v>
      </c>
      <c r="M120">
        <v>0</v>
      </c>
      <c r="N120">
        <v>3391.14</v>
      </c>
      <c r="O120">
        <v>0</v>
      </c>
      <c r="P120">
        <v>0</v>
      </c>
      <c r="Q120">
        <v>-719964.76</v>
      </c>
      <c r="R120">
        <v>581762.75</v>
      </c>
      <c r="S120">
        <v>1454124.22</v>
      </c>
      <c r="U120">
        <v>1816153.22</v>
      </c>
      <c r="V120">
        <v>593274</v>
      </c>
      <c r="W120">
        <v>4242.3999999999996</v>
      </c>
      <c r="Y120">
        <v>974313</v>
      </c>
      <c r="Z120">
        <v>111000</v>
      </c>
      <c r="AA120">
        <v>1210127</v>
      </c>
      <c r="AC120">
        <v>3770</v>
      </c>
      <c r="AD120">
        <v>1029770.92</v>
      </c>
      <c r="AE120">
        <v>6963.98</v>
      </c>
      <c r="AG120">
        <v>0</v>
      </c>
      <c r="AI120">
        <v>677331.92</v>
      </c>
    </row>
    <row r="121" spans="1:35" x14ac:dyDescent="0.25">
      <c r="A121" t="s">
        <v>2248</v>
      </c>
      <c r="B121">
        <v>1092105.25</v>
      </c>
      <c r="C121">
        <v>0</v>
      </c>
      <c r="D121">
        <v>51721.22</v>
      </c>
      <c r="G121">
        <v>145076.74</v>
      </c>
      <c r="H121">
        <v>77034.399999999994</v>
      </c>
      <c r="K121">
        <v>23800</v>
      </c>
      <c r="L121">
        <v>36875.919999999998</v>
      </c>
      <c r="N121">
        <v>2466.9699999999998</v>
      </c>
      <c r="Q121">
        <v>355880.14</v>
      </c>
      <c r="R121">
        <v>-4508586.41</v>
      </c>
      <c r="S121">
        <v>5145573.0199999996</v>
      </c>
      <c r="U121">
        <v>740193.96</v>
      </c>
      <c r="V121">
        <v>344586</v>
      </c>
      <c r="W121">
        <v>2627.02</v>
      </c>
      <c r="Y121">
        <v>906171.06</v>
      </c>
      <c r="Z121">
        <v>72725</v>
      </c>
      <c r="AA121">
        <v>1111418.06</v>
      </c>
      <c r="AD121">
        <v>551855.43000000005</v>
      </c>
      <c r="AE121">
        <v>28381.08</v>
      </c>
      <c r="AI121">
        <v>64720.5</v>
      </c>
    </row>
    <row r="122" spans="1:35" x14ac:dyDescent="0.25">
      <c r="A122" t="s">
        <v>2249</v>
      </c>
      <c r="B122">
        <v>288250.76</v>
      </c>
      <c r="C122">
        <v>0</v>
      </c>
      <c r="D122">
        <v>183689.62</v>
      </c>
      <c r="G122">
        <v>1</v>
      </c>
      <c r="H122">
        <v>56297.279999999999</v>
      </c>
      <c r="L122">
        <v>38675</v>
      </c>
      <c r="N122">
        <v>78500</v>
      </c>
      <c r="Q122">
        <v>2820431.71</v>
      </c>
      <c r="R122">
        <v>-5267851.72</v>
      </c>
      <c r="S122">
        <v>2682356.15</v>
      </c>
      <c r="U122">
        <v>929029.07</v>
      </c>
      <c r="W122">
        <v>771.94</v>
      </c>
      <c r="Y122">
        <v>615060</v>
      </c>
      <c r="Z122">
        <v>47000</v>
      </c>
      <c r="AA122">
        <v>744343</v>
      </c>
      <c r="AB122">
        <v>13390</v>
      </c>
      <c r="AD122">
        <v>399638.53</v>
      </c>
      <c r="AE122">
        <v>2499.96</v>
      </c>
      <c r="AI122">
        <v>255862</v>
      </c>
    </row>
    <row r="123" spans="1:35" x14ac:dyDescent="0.25">
      <c r="A123" t="s">
        <v>2250</v>
      </c>
      <c r="B123">
        <v>1500335.17</v>
      </c>
      <c r="C123">
        <v>0</v>
      </c>
      <c r="D123">
        <v>55507.7</v>
      </c>
      <c r="G123">
        <v>3.37</v>
      </c>
      <c r="H123">
        <v>110440.52</v>
      </c>
      <c r="K123">
        <v>12000</v>
      </c>
      <c r="L123">
        <v>132710.22</v>
      </c>
      <c r="N123">
        <v>1231.9000000000001</v>
      </c>
      <c r="Q123">
        <v>1270310.74</v>
      </c>
      <c r="R123">
        <v>-1846260.12</v>
      </c>
      <c r="S123">
        <v>2132666.9300000002</v>
      </c>
      <c r="U123">
        <v>691029.71</v>
      </c>
      <c r="W123">
        <v>3857.83</v>
      </c>
      <c r="Y123">
        <v>478107</v>
      </c>
      <c r="Z123">
        <v>36200</v>
      </c>
      <c r="AA123">
        <v>734059</v>
      </c>
      <c r="AD123">
        <v>491832.82</v>
      </c>
      <c r="AE123">
        <v>15255.63</v>
      </c>
      <c r="AI123">
        <v>4420</v>
      </c>
    </row>
    <row r="124" spans="1:35" x14ac:dyDescent="0.25">
      <c r="A124" t="s">
        <v>2251</v>
      </c>
      <c r="B124">
        <v>1190941.52</v>
      </c>
      <c r="C124">
        <v>0</v>
      </c>
      <c r="D124">
        <v>235848.74</v>
      </c>
      <c r="G124">
        <v>718109.87</v>
      </c>
      <c r="H124">
        <v>27659.9</v>
      </c>
      <c r="K124">
        <v>0</v>
      </c>
      <c r="L124">
        <v>57840.53</v>
      </c>
      <c r="N124">
        <v>210</v>
      </c>
      <c r="Q124">
        <v>-870751.37</v>
      </c>
      <c r="S124">
        <v>2748053.22</v>
      </c>
      <c r="U124">
        <v>1281148.43</v>
      </c>
      <c r="W124">
        <v>2864.96</v>
      </c>
      <c r="Y124">
        <v>706324.5</v>
      </c>
      <c r="Z124">
        <v>215665</v>
      </c>
      <c r="AA124">
        <v>1086567.5</v>
      </c>
      <c r="AC124">
        <v>18690</v>
      </c>
      <c r="AD124">
        <v>734099.91</v>
      </c>
      <c r="AE124">
        <v>24354.78</v>
      </c>
      <c r="AI124">
        <v>105083.05</v>
      </c>
    </row>
    <row r="125" spans="1:35" x14ac:dyDescent="0.25">
      <c r="A125" t="s">
        <v>2252</v>
      </c>
      <c r="B125">
        <v>849291.9</v>
      </c>
      <c r="C125">
        <v>0</v>
      </c>
      <c r="D125">
        <v>92883.66</v>
      </c>
      <c r="G125">
        <v>253316.88</v>
      </c>
      <c r="H125">
        <v>424294.78</v>
      </c>
      <c r="L125">
        <v>44520</v>
      </c>
      <c r="N125">
        <v>450.7</v>
      </c>
      <c r="Q125">
        <v>-828623.01</v>
      </c>
      <c r="S125">
        <v>2407634.36</v>
      </c>
      <c r="U125">
        <v>507253.24</v>
      </c>
      <c r="W125">
        <v>2173.9299999999998</v>
      </c>
      <c r="Y125">
        <v>422226</v>
      </c>
      <c r="Z125">
        <v>305067.05</v>
      </c>
      <c r="AA125">
        <v>615315</v>
      </c>
      <c r="AC125">
        <v>12760</v>
      </c>
      <c r="AD125">
        <v>494837.97</v>
      </c>
      <c r="AE125">
        <v>16807.62</v>
      </c>
      <c r="AI125">
        <v>101194.46</v>
      </c>
    </row>
    <row r="126" spans="1:35" x14ac:dyDescent="0.25">
      <c r="A126" t="s">
        <v>2253</v>
      </c>
      <c r="B126">
        <v>1302143.53</v>
      </c>
      <c r="C126">
        <v>0</v>
      </c>
      <c r="D126">
        <v>150315.47</v>
      </c>
      <c r="G126">
        <v>1975565.89</v>
      </c>
      <c r="H126">
        <v>51578.34</v>
      </c>
      <c r="K126">
        <v>9590</v>
      </c>
      <c r="L126">
        <v>35647</v>
      </c>
      <c r="N126">
        <v>573.04</v>
      </c>
      <c r="Q126">
        <v>178772.51</v>
      </c>
      <c r="R126">
        <v>-1008831.64</v>
      </c>
      <c r="S126">
        <v>3580405.02</v>
      </c>
      <c r="U126">
        <v>231709.75</v>
      </c>
      <c r="V126">
        <v>666520</v>
      </c>
      <c r="W126">
        <v>2157.0500000000002</v>
      </c>
      <c r="Y126">
        <v>449526</v>
      </c>
      <c r="Z126">
        <v>643040.88</v>
      </c>
      <c r="AA126">
        <v>783919</v>
      </c>
      <c r="AB126">
        <v>790</v>
      </c>
      <c r="AC126">
        <v>760</v>
      </c>
      <c r="AD126">
        <v>477912.38</v>
      </c>
      <c r="AE126">
        <v>35625</v>
      </c>
      <c r="AI126">
        <v>10500</v>
      </c>
    </row>
    <row r="127" spans="1:35" x14ac:dyDescent="0.25">
      <c r="A127" t="s">
        <v>2254</v>
      </c>
      <c r="B127">
        <v>1727716.05</v>
      </c>
      <c r="C127">
        <v>0</v>
      </c>
      <c r="D127">
        <v>152152.51</v>
      </c>
      <c r="G127">
        <v>0</v>
      </c>
      <c r="H127">
        <v>30926.52</v>
      </c>
      <c r="L127">
        <v>14025</v>
      </c>
      <c r="N127">
        <v>0</v>
      </c>
      <c r="Q127">
        <v>1519628.46</v>
      </c>
      <c r="R127">
        <v>-2041809.05</v>
      </c>
      <c r="S127">
        <v>2242898.44</v>
      </c>
      <c r="U127">
        <v>611590.92000000004</v>
      </c>
      <c r="V127">
        <v>70000</v>
      </c>
      <c r="W127">
        <v>4260.9399999999996</v>
      </c>
      <c r="Y127">
        <v>731800</v>
      </c>
      <c r="Z127">
        <v>46000</v>
      </c>
      <c r="AA127">
        <v>807742</v>
      </c>
      <c r="AD127">
        <v>477547.63</v>
      </c>
      <c r="AE127">
        <v>2310</v>
      </c>
    </row>
    <row r="128" spans="1:35" x14ac:dyDescent="0.25">
      <c r="A128" t="s">
        <v>2255</v>
      </c>
      <c r="B128">
        <v>1059456.1399999999</v>
      </c>
      <c r="C128">
        <v>401</v>
      </c>
      <c r="D128">
        <v>50462.41</v>
      </c>
      <c r="G128">
        <v>2</v>
      </c>
      <c r="H128">
        <v>593654.22</v>
      </c>
      <c r="K128">
        <v>0</v>
      </c>
      <c r="L128">
        <v>19062.169999999998</v>
      </c>
      <c r="N128">
        <v>0</v>
      </c>
      <c r="Q128">
        <v>-2313901.89</v>
      </c>
      <c r="S128">
        <v>3888577.4</v>
      </c>
      <c r="U128">
        <v>309962</v>
      </c>
      <c r="W128">
        <v>2559.34</v>
      </c>
      <c r="Y128">
        <v>691845.8</v>
      </c>
      <c r="Z128">
        <v>219142.39999999999</v>
      </c>
      <c r="AA128">
        <v>797523.8</v>
      </c>
      <c r="AB128">
        <v>1590</v>
      </c>
      <c r="AD128">
        <v>299057.65000000002</v>
      </c>
      <c r="AE128">
        <v>15100</v>
      </c>
    </row>
    <row r="129" spans="1:35" x14ac:dyDescent="0.25">
      <c r="A129" t="s">
        <v>2256</v>
      </c>
      <c r="B129">
        <v>444231.21</v>
      </c>
      <c r="C129">
        <v>0</v>
      </c>
      <c r="D129">
        <v>87030.6</v>
      </c>
      <c r="G129">
        <v>2697948.79</v>
      </c>
      <c r="H129">
        <v>12</v>
      </c>
      <c r="L129">
        <v>52937.599999999999</v>
      </c>
      <c r="N129">
        <v>0</v>
      </c>
      <c r="Q129">
        <v>-4470356.71</v>
      </c>
      <c r="R129">
        <v>1498276.15</v>
      </c>
      <c r="S129">
        <v>6097995.7300000004</v>
      </c>
      <c r="U129">
        <v>750780.24</v>
      </c>
      <c r="W129">
        <v>1073.54</v>
      </c>
      <c r="Y129">
        <v>351351</v>
      </c>
      <c r="Z129">
        <v>51252.02</v>
      </c>
      <c r="AA129">
        <v>605802</v>
      </c>
      <c r="AB129">
        <v>970</v>
      </c>
      <c r="AC129">
        <v>970</v>
      </c>
      <c r="AD129">
        <v>331868.25</v>
      </c>
      <c r="AE129">
        <v>102873.21</v>
      </c>
      <c r="AI129">
        <v>61603.51</v>
      </c>
    </row>
    <row r="130" spans="1:35" x14ac:dyDescent="0.25">
      <c r="A130" t="s">
        <v>2257</v>
      </c>
      <c r="B130">
        <v>1133140.54</v>
      </c>
      <c r="C130">
        <v>139009</v>
      </c>
      <c r="D130">
        <v>476007.54</v>
      </c>
      <c r="G130">
        <v>310469.34999999998</v>
      </c>
      <c r="H130">
        <v>-11286.93</v>
      </c>
      <c r="K130">
        <v>0</v>
      </c>
      <c r="L130">
        <v>107737.35</v>
      </c>
      <c r="N130">
        <v>4723.3900000000003</v>
      </c>
      <c r="P130">
        <v>110153</v>
      </c>
      <c r="R130">
        <v>-2154374.48</v>
      </c>
      <c r="S130">
        <v>3801437.29</v>
      </c>
      <c r="U130">
        <v>1055282.9099999999</v>
      </c>
      <c r="W130">
        <v>3051.85</v>
      </c>
      <c r="Y130">
        <v>1526580.6</v>
      </c>
      <c r="Z130">
        <v>1009166.27</v>
      </c>
      <c r="AA130">
        <v>2002927.2</v>
      </c>
      <c r="AC130">
        <v>3160</v>
      </c>
      <c r="AD130">
        <v>1030674.76</v>
      </c>
      <c r="AE130">
        <v>106710.72</v>
      </c>
      <c r="AI130">
        <v>272946</v>
      </c>
    </row>
    <row r="131" spans="1:35" x14ac:dyDescent="0.25">
      <c r="A131" t="s">
        <v>2258</v>
      </c>
      <c r="B131">
        <v>118286.98</v>
      </c>
      <c r="C131">
        <v>49303.6</v>
      </c>
      <c r="D131">
        <v>242508.85</v>
      </c>
      <c r="G131">
        <v>266241.3</v>
      </c>
      <c r="H131">
        <v>168677.14</v>
      </c>
      <c r="K131">
        <v>4600</v>
      </c>
      <c r="L131">
        <v>108712.48</v>
      </c>
      <c r="N131">
        <v>4020</v>
      </c>
      <c r="P131">
        <v>53200</v>
      </c>
      <c r="R131">
        <v>-1054796.06</v>
      </c>
      <c r="S131">
        <v>2453088.7400000002</v>
      </c>
      <c r="U131">
        <v>567218.73</v>
      </c>
      <c r="W131">
        <v>788.66</v>
      </c>
      <c r="Y131">
        <v>983404.1</v>
      </c>
      <c r="Z131">
        <v>61000</v>
      </c>
      <c r="AA131">
        <v>1429487.1</v>
      </c>
      <c r="AB131">
        <v>13500</v>
      </c>
      <c r="AD131">
        <v>713913.58</v>
      </c>
      <c r="AE131">
        <v>38576.11</v>
      </c>
      <c r="AI131">
        <v>140741.99</v>
      </c>
    </row>
    <row r="132" spans="1:35" x14ac:dyDescent="0.25">
      <c r="A132" t="s">
        <v>2259</v>
      </c>
      <c r="B132">
        <v>2052608.21</v>
      </c>
      <c r="C132">
        <v>375018.77</v>
      </c>
      <c r="D132">
        <v>827832.42</v>
      </c>
      <c r="G132">
        <v>188731.7</v>
      </c>
      <c r="H132">
        <v>430396.72</v>
      </c>
      <c r="K132">
        <v>0</v>
      </c>
      <c r="L132">
        <v>165842.53</v>
      </c>
      <c r="N132">
        <v>2716</v>
      </c>
      <c r="P132">
        <v>698200</v>
      </c>
      <c r="R132">
        <v>130827.36</v>
      </c>
      <c r="S132">
        <v>3154881.69</v>
      </c>
      <c r="U132">
        <v>1440726.54</v>
      </c>
      <c r="V132">
        <v>929338</v>
      </c>
      <c r="W132">
        <v>4776.75</v>
      </c>
      <c r="Y132">
        <v>1271991</v>
      </c>
      <c r="Z132">
        <v>158160</v>
      </c>
      <c r="AA132">
        <v>1567674</v>
      </c>
      <c r="AB132">
        <v>10292</v>
      </c>
      <c r="AD132">
        <v>2120257.94</v>
      </c>
      <c r="AE132">
        <v>117931.51</v>
      </c>
      <c r="AI132">
        <v>266716.59999999998</v>
      </c>
    </row>
    <row r="133" spans="1:35" x14ac:dyDescent="0.25">
      <c r="A133" t="s">
        <v>2260</v>
      </c>
      <c r="B133">
        <v>1528112.64</v>
      </c>
      <c r="C133">
        <v>130609.95</v>
      </c>
      <c r="D133">
        <v>166010</v>
      </c>
      <c r="G133">
        <v>67626.38</v>
      </c>
      <c r="H133">
        <v>544340.59</v>
      </c>
      <c r="K133">
        <v>0</v>
      </c>
      <c r="L133">
        <v>113620.71</v>
      </c>
      <c r="N133">
        <v>6283.04</v>
      </c>
      <c r="P133">
        <v>415855</v>
      </c>
      <c r="Q133">
        <v>-132601.09</v>
      </c>
      <c r="R133">
        <v>1374998.29</v>
      </c>
      <c r="S133">
        <v>1192306.58</v>
      </c>
      <c r="U133">
        <v>1105486.93</v>
      </c>
      <c r="V133">
        <v>213004</v>
      </c>
      <c r="W133">
        <v>3336.15</v>
      </c>
      <c r="Y133">
        <v>716479.5</v>
      </c>
      <c r="Z133">
        <v>116400</v>
      </c>
      <c r="AA133">
        <v>1177568.5</v>
      </c>
      <c r="AB133">
        <v>20580</v>
      </c>
      <c r="AD133">
        <v>1092746.3700000001</v>
      </c>
      <c r="AE133">
        <v>93127.81</v>
      </c>
      <c r="AI133">
        <v>304446.87</v>
      </c>
    </row>
    <row r="134" spans="1:35" x14ac:dyDescent="0.25">
      <c r="A134" t="s">
        <v>2261</v>
      </c>
      <c r="B134">
        <v>1064823.29</v>
      </c>
      <c r="C134">
        <v>88674.25</v>
      </c>
      <c r="D134">
        <v>26996.639999999999</v>
      </c>
      <c r="G134">
        <v>239919.54</v>
      </c>
      <c r="H134">
        <v>181835.35</v>
      </c>
      <c r="K134">
        <v>6000</v>
      </c>
      <c r="L134">
        <v>75996.58</v>
      </c>
      <c r="N134">
        <v>2457.8000000000002</v>
      </c>
      <c r="P134">
        <v>15000</v>
      </c>
      <c r="R134">
        <v>-350885.88</v>
      </c>
      <c r="S134">
        <v>2072080.16</v>
      </c>
      <c r="U134">
        <v>428500.55</v>
      </c>
      <c r="V134">
        <v>193840</v>
      </c>
      <c r="W134">
        <v>2964.78</v>
      </c>
      <c r="Y134">
        <v>958083.14</v>
      </c>
      <c r="Z134">
        <v>444184.34</v>
      </c>
      <c r="AA134">
        <v>1211060.3</v>
      </c>
      <c r="AB134">
        <v>3000</v>
      </c>
      <c r="AD134">
        <v>761708.64</v>
      </c>
      <c r="AE134">
        <v>68621.37</v>
      </c>
      <c r="AI134">
        <v>201582.09</v>
      </c>
    </row>
    <row r="135" spans="1:35" x14ac:dyDescent="0.25">
      <c r="A135" t="s">
        <v>2262</v>
      </c>
      <c r="B135">
        <v>774150.95</v>
      </c>
      <c r="C135">
        <v>147134.65</v>
      </c>
      <c r="D135">
        <v>389237.09</v>
      </c>
      <c r="G135">
        <v>283832.73</v>
      </c>
      <c r="H135">
        <v>178532.73</v>
      </c>
      <c r="K135">
        <v>0</v>
      </c>
      <c r="L135">
        <v>260395.78</v>
      </c>
      <c r="N135">
        <v>4062.9</v>
      </c>
      <c r="P135">
        <v>36000</v>
      </c>
      <c r="R135">
        <v>-1148557.04</v>
      </c>
      <c r="S135">
        <v>3517785.78</v>
      </c>
      <c r="U135">
        <v>2313467.88</v>
      </c>
      <c r="V135">
        <v>329470</v>
      </c>
      <c r="W135">
        <v>2919.04</v>
      </c>
      <c r="Y135">
        <v>1068564</v>
      </c>
      <c r="AA135">
        <v>1404792</v>
      </c>
      <c r="AD135">
        <v>1814682.94</v>
      </c>
      <c r="AE135">
        <v>35091.68</v>
      </c>
      <c r="AI135">
        <v>1356653.57</v>
      </c>
    </row>
    <row r="136" spans="1:35" x14ac:dyDescent="0.25">
      <c r="A136" t="s">
        <v>2263</v>
      </c>
      <c r="B136">
        <v>483701.7</v>
      </c>
      <c r="C136">
        <v>33699.589999999997</v>
      </c>
      <c r="D136">
        <v>21652.79</v>
      </c>
      <c r="G136">
        <v>230459.34</v>
      </c>
      <c r="H136">
        <v>83259.539999999994</v>
      </c>
      <c r="K136">
        <v>45461.93</v>
      </c>
      <c r="L136">
        <v>109831.67999999999</v>
      </c>
      <c r="N136">
        <v>3528</v>
      </c>
      <c r="P136">
        <v>23730</v>
      </c>
      <c r="R136">
        <v>-1501209.15</v>
      </c>
      <c r="S136">
        <v>2461639.23</v>
      </c>
      <c r="U136">
        <v>462982.06</v>
      </c>
      <c r="W136">
        <v>1621.75</v>
      </c>
      <c r="Y136">
        <v>1226953.3500000001</v>
      </c>
      <c r="Z136">
        <v>410630.49</v>
      </c>
      <c r="AA136">
        <v>1418907.35</v>
      </c>
      <c r="AB136">
        <v>13746.05</v>
      </c>
      <c r="AD136">
        <v>807229.91</v>
      </c>
      <c r="AE136">
        <v>47361.16</v>
      </c>
      <c r="AI136">
        <v>105151.91</v>
      </c>
    </row>
    <row r="137" spans="1:35" x14ac:dyDescent="0.25">
      <c r="A137" t="s">
        <v>2264</v>
      </c>
      <c r="B137">
        <v>325076.7</v>
      </c>
      <c r="C137">
        <v>31351.62</v>
      </c>
      <c r="D137">
        <v>186154.05</v>
      </c>
      <c r="G137">
        <v>1263552.3500000001</v>
      </c>
      <c r="H137">
        <v>241316.77</v>
      </c>
      <c r="K137">
        <v>30000</v>
      </c>
      <c r="L137">
        <v>69724.55</v>
      </c>
      <c r="N137">
        <v>1866.9</v>
      </c>
      <c r="P137">
        <v>94919.5</v>
      </c>
      <c r="R137">
        <v>928261.09</v>
      </c>
      <c r="S137">
        <v>1490475.39</v>
      </c>
      <c r="U137">
        <v>425880.33</v>
      </c>
      <c r="W137">
        <v>873.85</v>
      </c>
      <c r="Y137">
        <v>759950</v>
      </c>
      <c r="Z137">
        <v>92590.3</v>
      </c>
      <c r="AA137">
        <v>971292.3</v>
      </c>
      <c r="AD137">
        <v>511371.91</v>
      </c>
      <c r="AE137">
        <v>107270.32</v>
      </c>
      <c r="AI137">
        <v>257155.89</v>
      </c>
    </row>
    <row r="138" spans="1:35" x14ac:dyDescent="0.25">
      <c r="A138" t="s">
        <v>2265</v>
      </c>
      <c r="B138">
        <v>1070924.17</v>
      </c>
      <c r="C138">
        <v>77739.45</v>
      </c>
      <c r="D138">
        <v>401277</v>
      </c>
      <c r="G138">
        <v>930241.32</v>
      </c>
      <c r="H138">
        <v>511007.16</v>
      </c>
      <c r="K138">
        <v>3000</v>
      </c>
      <c r="L138">
        <v>120236.23</v>
      </c>
      <c r="N138">
        <v>5558.5</v>
      </c>
      <c r="P138">
        <v>46500</v>
      </c>
      <c r="R138">
        <v>-1117425.45</v>
      </c>
      <c r="S138">
        <v>3529981.97</v>
      </c>
      <c r="U138">
        <v>2299399.19</v>
      </c>
      <c r="V138">
        <v>8500</v>
      </c>
      <c r="W138">
        <v>2224.46</v>
      </c>
      <c r="Y138">
        <v>904035.6</v>
      </c>
      <c r="Z138">
        <v>63400</v>
      </c>
      <c r="AA138">
        <v>1459349.6</v>
      </c>
      <c r="AB138">
        <v>2940</v>
      </c>
      <c r="AD138">
        <v>1163417.8999999999</v>
      </c>
      <c r="AE138">
        <v>101065.9</v>
      </c>
      <c r="AI138">
        <v>147448</v>
      </c>
    </row>
    <row r="139" spans="1:35" x14ac:dyDescent="0.25">
      <c r="A139" t="s">
        <v>2266</v>
      </c>
      <c r="B139">
        <v>509731.33</v>
      </c>
      <c r="C139">
        <v>67459.75</v>
      </c>
      <c r="D139">
        <v>181753.42</v>
      </c>
      <c r="G139">
        <v>246879.29</v>
      </c>
      <c r="H139">
        <v>174927.38</v>
      </c>
      <c r="K139">
        <v>0</v>
      </c>
      <c r="L139">
        <v>106900</v>
      </c>
      <c r="N139">
        <v>1477.99</v>
      </c>
      <c r="P139">
        <v>148480</v>
      </c>
      <c r="R139">
        <v>-716859.09</v>
      </c>
      <c r="S139">
        <v>1467910.57</v>
      </c>
      <c r="U139">
        <v>1367149.24</v>
      </c>
      <c r="W139">
        <v>1324.8</v>
      </c>
      <c r="Y139">
        <v>846270</v>
      </c>
      <c r="Z139">
        <v>794341.31</v>
      </c>
      <c r="AA139">
        <v>1075563.3799999999</v>
      </c>
      <c r="AC139">
        <v>10000</v>
      </c>
      <c r="AD139">
        <v>896788.78</v>
      </c>
      <c r="AE139">
        <v>48745.68</v>
      </c>
      <c r="AI139">
        <v>805145.81</v>
      </c>
    </row>
    <row r="140" spans="1:35" x14ac:dyDescent="0.25">
      <c r="A140" t="s">
        <v>2267</v>
      </c>
      <c r="B140">
        <v>485151.78</v>
      </c>
      <c r="C140">
        <v>144073.54</v>
      </c>
      <c r="D140">
        <v>98392.28</v>
      </c>
      <c r="G140">
        <v>168806.96</v>
      </c>
      <c r="H140">
        <v>182063.01</v>
      </c>
      <c r="K140">
        <v>50649</v>
      </c>
      <c r="L140">
        <v>109899.41</v>
      </c>
      <c r="N140">
        <v>4018.03</v>
      </c>
      <c r="P140">
        <v>21998</v>
      </c>
      <c r="R140">
        <v>662715.4</v>
      </c>
      <c r="S140">
        <v>431311.75</v>
      </c>
      <c r="U140">
        <v>2780287.33</v>
      </c>
      <c r="V140">
        <v>56000</v>
      </c>
      <c r="W140">
        <v>1912.79</v>
      </c>
      <c r="Y140">
        <v>803922</v>
      </c>
      <c r="Z140">
        <v>348308.9</v>
      </c>
      <c r="AA140">
        <v>1083062</v>
      </c>
      <c r="AD140">
        <v>969360.9</v>
      </c>
      <c r="AE140">
        <v>41693.68</v>
      </c>
      <c r="AI140">
        <v>2098418.46</v>
      </c>
    </row>
    <row r="141" spans="1:35" x14ac:dyDescent="0.25">
      <c r="A141" t="s">
        <v>2268</v>
      </c>
      <c r="B141">
        <v>477442.08</v>
      </c>
      <c r="C141">
        <v>73396.600000000006</v>
      </c>
      <c r="D141">
        <v>334202.38</v>
      </c>
      <c r="G141">
        <v>324391.67</v>
      </c>
      <c r="H141">
        <v>293418.57</v>
      </c>
      <c r="K141">
        <v>5000</v>
      </c>
      <c r="L141">
        <v>75017.919999999998</v>
      </c>
      <c r="N141">
        <v>2101.1999999999998</v>
      </c>
      <c r="R141">
        <v>-555081.43000000005</v>
      </c>
      <c r="S141">
        <v>2115546</v>
      </c>
      <c r="U141">
        <v>902856.69</v>
      </c>
      <c r="V141">
        <v>15000</v>
      </c>
      <c r="W141">
        <v>1335.24</v>
      </c>
      <c r="Y141">
        <v>963060</v>
      </c>
      <c r="Z141">
        <v>30500</v>
      </c>
      <c r="AA141">
        <v>1155259</v>
      </c>
      <c r="AB141">
        <v>760</v>
      </c>
      <c r="AD141">
        <v>696347.54</v>
      </c>
      <c r="AE141">
        <v>73672.44</v>
      </c>
      <c r="AI141">
        <v>126445.34</v>
      </c>
    </row>
    <row r="142" spans="1:35" x14ac:dyDescent="0.25">
      <c r="A142" t="s">
        <v>2269</v>
      </c>
      <c r="B142">
        <v>91426.84</v>
      </c>
      <c r="C142">
        <v>36681.339999999997</v>
      </c>
      <c r="D142">
        <v>147765.98000000001</v>
      </c>
      <c r="G142">
        <v>599926.91</v>
      </c>
      <c r="H142">
        <v>141510.78</v>
      </c>
      <c r="K142">
        <v>0</v>
      </c>
      <c r="L142">
        <v>161230.19</v>
      </c>
      <c r="N142">
        <v>2600</v>
      </c>
      <c r="R142">
        <v>-1386473</v>
      </c>
      <c r="S142">
        <v>2263113.85</v>
      </c>
      <c r="U142">
        <v>416772.44</v>
      </c>
      <c r="V142">
        <v>230</v>
      </c>
      <c r="W142">
        <v>234.67</v>
      </c>
      <c r="Y142">
        <v>1790264</v>
      </c>
      <c r="Z142">
        <v>299685.86</v>
      </c>
      <c r="AA142">
        <v>2080297</v>
      </c>
      <c r="AD142">
        <v>199959.64</v>
      </c>
      <c r="AE142">
        <v>47601.66</v>
      </c>
      <c r="AI142">
        <v>202487.86</v>
      </c>
    </row>
    <row r="143" spans="1:35" x14ac:dyDescent="0.25">
      <c r="A143" t="s">
        <v>2270</v>
      </c>
      <c r="B143">
        <v>573986.37</v>
      </c>
      <c r="C143">
        <v>249273.28</v>
      </c>
      <c r="D143">
        <v>436808.34</v>
      </c>
      <c r="G143">
        <v>462852.78</v>
      </c>
      <c r="H143">
        <v>100299.03</v>
      </c>
      <c r="K143">
        <v>3000</v>
      </c>
      <c r="L143">
        <v>100248.1</v>
      </c>
      <c r="M143">
        <v>137392.9</v>
      </c>
      <c r="N143">
        <v>5969.09</v>
      </c>
      <c r="R143">
        <v>-1309838.32</v>
      </c>
      <c r="S143">
        <v>2512572.4500000002</v>
      </c>
      <c r="U143">
        <v>1912900.6</v>
      </c>
      <c r="V143">
        <v>43300</v>
      </c>
      <c r="W143">
        <v>1352.05</v>
      </c>
      <c r="Y143">
        <v>1143259.2</v>
      </c>
      <c r="Z143">
        <v>565457.35</v>
      </c>
      <c r="AA143">
        <v>1530335.2</v>
      </c>
      <c r="AB143">
        <v>10160</v>
      </c>
      <c r="AD143">
        <v>1127255.67</v>
      </c>
      <c r="AE143">
        <v>56389.8</v>
      </c>
      <c r="AI143">
        <v>568252.94999999995</v>
      </c>
    </row>
    <row r="144" spans="1:35" x14ac:dyDescent="0.25">
      <c r="A144" t="s">
        <v>2271</v>
      </c>
      <c r="B144">
        <v>1549163.3</v>
      </c>
      <c r="C144">
        <v>198915.20000000001</v>
      </c>
      <c r="D144">
        <v>167696.93</v>
      </c>
      <c r="G144">
        <v>1249738.26</v>
      </c>
      <c r="H144">
        <v>273155.23</v>
      </c>
      <c r="K144">
        <v>195500</v>
      </c>
      <c r="L144">
        <v>124220.62</v>
      </c>
      <c r="N144">
        <v>3071.1</v>
      </c>
      <c r="P144">
        <v>261990</v>
      </c>
      <c r="R144">
        <v>1982322.64</v>
      </c>
      <c r="S144">
        <v>1298036.29</v>
      </c>
      <c r="U144">
        <v>1477606.3999999999</v>
      </c>
      <c r="V144">
        <v>27000</v>
      </c>
      <c r="W144">
        <v>3536.15</v>
      </c>
      <c r="Y144">
        <v>1052664.05</v>
      </c>
      <c r="Z144">
        <v>33000</v>
      </c>
      <c r="AA144">
        <v>1413932.05</v>
      </c>
      <c r="AB144">
        <v>1320</v>
      </c>
      <c r="AD144">
        <v>1115940.8</v>
      </c>
      <c r="AE144">
        <v>143458.62</v>
      </c>
      <c r="AI144">
        <v>345626.86</v>
      </c>
    </row>
    <row r="145" spans="1:35" x14ac:dyDescent="0.25">
      <c r="A145" t="s">
        <v>2272</v>
      </c>
      <c r="B145">
        <v>635847.56000000006</v>
      </c>
      <c r="C145">
        <v>69118.83</v>
      </c>
      <c r="D145">
        <v>352527.82</v>
      </c>
      <c r="G145">
        <v>414337.86</v>
      </c>
      <c r="H145">
        <v>84956.96</v>
      </c>
      <c r="K145">
        <v>162564</v>
      </c>
      <c r="L145">
        <v>56279</v>
      </c>
      <c r="N145">
        <v>0</v>
      </c>
      <c r="R145">
        <v>-290972.51</v>
      </c>
      <c r="S145">
        <v>1854562.35</v>
      </c>
      <c r="U145">
        <v>721044.11</v>
      </c>
      <c r="W145">
        <v>951.82</v>
      </c>
      <c r="Y145">
        <v>611583</v>
      </c>
      <c r="Z145">
        <v>61331.92</v>
      </c>
      <c r="AA145">
        <v>790773</v>
      </c>
      <c r="AB145">
        <v>6020</v>
      </c>
      <c r="AD145">
        <v>675145.74</v>
      </c>
      <c r="AE145">
        <v>113274.07</v>
      </c>
      <c r="AI145">
        <v>35341.85</v>
      </c>
    </row>
    <row r="146" spans="1:35" x14ac:dyDescent="0.25">
      <c r="A146" t="s">
        <v>2273</v>
      </c>
      <c r="B146">
        <v>1996864.06</v>
      </c>
      <c r="C146">
        <v>163712.79999999999</v>
      </c>
      <c r="D146">
        <v>290749.17</v>
      </c>
      <c r="G146">
        <v>270008.81</v>
      </c>
      <c r="H146">
        <v>496333.96</v>
      </c>
      <c r="K146">
        <v>2150</v>
      </c>
      <c r="L146">
        <v>210054.84</v>
      </c>
      <c r="N146">
        <v>3534</v>
      </c>
      <c r="R146">
        <v>-416282.51</v>
      </c>
      <c r="S146">
        <v>3974625.34</v>
      </c>
      <c r="U146">
        <v>1342825.49</v>
      </c>
      <c r="W146">
        <v>4340.3500000000004</v>
      </c>
      <c r="Y146">
        <v>1115646</v>
      </c>
      <c r="Z146">
        <v>108252.89</v>
      </c>
      <c r="AA146">
        <v>1539981</v>
      </c>
      <c r="AB146">
        <v>16040</v>
      </c>
      <c r="AD146">
        <v>1319776.68</v>
      </c>
      <c r="AE146">
        <v>161538.99</v>
      </c>
      <c r="AI146">
        <v>90140.93</v>
      </c>
    </row>
    <row r="147" spans="1:35" x14ac:dyDescent="0.25">
      <c r="A147" t="s">
        <v>2274</v>
      </c>
      <c r="B147">
        <v>666949.1</v>
      </c>
      <c r="C147">
        <v>298316.7</v>
      </c>
      <c r="D147">
        <v>78820.12</v>
      </c>
      <c r="G147">
        <v>713283.81</v>
      </c>
      <c r="H147">
        <v>329496.21000000002</v>
      </c>
      <c r="K147">
        <v>5000</v>
      </c>
      <c r="L147">
        <v>43743.43</v>
      </c>
      <c r="N147">
        <v>697</v>
      </c>
      <c r="R147">
        <v>-621741.34</v>
      </c>
      <c r="S147">
        <v>2427116.52</v>
      </c>
      <c r="U147">
        <v>803495.45</v>
      </c>
      <c r="V147">
        <v>177514</v>
      </c>
      <c r="Y147">
        <v>600043.5</v>
      </c>
      <c r="Z147">
        <v>73709.2</v>
      </c>
      <c r="AA147">
        <v>763500.22</v>
      </c>
      <c r="AB147">
        <v>102320</v>
      </c>
      <c r="AC147">
        <v>2340</v>
      </c>
      <c r="AD147">
        <v>409948.37</v>
      </c>
      <c r="AE147">
        <v>85465.23</v>
      </c>
      <c r="AI147">
        <v>59138</v>
      </c>
    </row>
    <row r="148" spans="1:35" x14ac:dyDescent="0.25">
      <c r="A148" t="s">
        <v>2275</v>
      </c>
      <c r="B148">
        <v>1776508.83</v>
      </c>
      <c r="C148">
        <v>49645.85</v>
      </c>
      <c r="D148">
        <v>65358.16</v>
      </c>
      <c r="G148">
        <v>387086.17</v>
      </c>
      <c r="H148">
        <v>504383.02</v>
      </c>
      <c r="K148">
        <v>5850</v>
      </c>
      <c r="L148">
        <v>114880</v>
      </c>
      <c r="N148">
        <v>1425</v>
      </c>
      <c r="R148">
        <v>352946.12</v>
      </c>
      <c r="S148">
        <v>2538450.7999999998</v>
      </c>
      <c r="U148">
        <v>1352226.68</v>
      </c>
      <c r="V148">
        <v>281934</v>
      </c>
      <c r="Y148">
        <v>655777.5</v>
      </c>
      <c r="Z148">
        <v>97316.800000000003</v>
      </c>
      <c r="AA148">
        <v>978288.5</v>
      </c>
      <c r="AD148">
        <v>967748.66</v>
      </c>
      <c r="AE148">
        <v>43823.55</v>
      </c>
      <c r="AI148">
        <v>627964.16000000003</v>
      </c>
    </row>
    <row r="149" spans="1:35" x14ac:dyDescent="0.25">
      <c r="A149" t="s">
        <v>2276</v>
      </c>
      <c r="B149">
        <v>2059599.89</v>
      </c>
      <c r="C149">
        <v>308010.2</v>
      </c>
      <c r="D149">
        <v>541315.83999999997</v>
      </c>
      <c r="G149">
        <v>572611.22</v>
      </c>
      <c r="H149">
        <v>122595.81</v>
      </c>
      <c r="K149">
        <v>5000</v>
      </c>
      <c r="L149">
        <v>116842.07</v>
      </c>
      <c r="N149">
        <v>0</v>
      </c>
      <c r="R149">
        <v>-556039.32999999996</v>
      </c>
      <c r="S149">
        <v>3053279.47</v>
      </c>
      <c r="U149">
        <v>1724741.82</v>
      </c>
      <c r="V149">
        <v>637018</v>
      </c>
      <c r="W149">
        <v>3517.86</v>
      </c>
      <c r="Y149">
        <v>1214482.5</v>
      </c>
      <c r="Z149">
        <v>74046.880000000005</v>
      </c>
      <c r="AA149">
        <v>1552534.5</v>
      </c>
      <c r="AB149">
        <v>3320</v>
      </c>
      <c r="AD149">
        <v>728524.42</v>
      </c>
      <c r="AE149">
        <v>87568.23</v>
      </c>
      <c r="AI149">
        <v>296809.15999999997</v>
      </c>
    </row>
    <row r="150" spans="1:35" x14ac:dyDescent="0.25">
      <c r="A150" t="s">
        <v>2277</v>
      </c>
      <c r="B150">
        <v>1582749.37</v>
      </c>
      <c r="C150">
        <v>74363.320000000007</v>
      </c>
      <c r="D150">
        <v>144949.16</v>
      </c>
      <c r="G150">
        <v>161465.64000000001</v>
      </c>
      <c r="H150">
        <v>206514.53</v>
      </c>
      <c r="K150">
        <v>2000</v>
      </c>
      <c r="L150">
        <v>73515</v>
      </c>
      <c r="N150">
        <v>0</v>
      </c>
      <c r="R150">
        <v>468791.17</v>
      </c>
      <c r="S150">
        <v>1819262.69</v>
      </c>
      <c r="U150">
        <v>859559.13</v>
      </c>
      <c r="W150">
        <v>3681.09</v>
      </c>
      <c r="Y150">
        <v>705607.75</v>
      </c>
      <c r="Z150">
        <v>75564</v>
      </c>
      <c r="AA150">
        <v>1181606.75</v>
      </c>
      <c r="AB150">
        <v>5400</v>
      </c>
      <c r="AD150">
        <v>559897.98</v>
      </c>
      <c r="AE150">
        <v>19348.89</v>
      </c>
      <c r="AI150">
        <v>71685.19</v>
      </c>
    </row>
    <row r="151" spans="1:35" x14ac:dyDescent="0.25">
      <c r="A151" t="s">
        <v>2278</v>
      </c>
      <c r="B151">
        <v>700279.74</v>
      </c>
      <c r="C151">
        <v>406244.63</v>
      </c>
      <c r="D151">
        <v>758225.21</v>
      </c>
      <c r="G151">
        <v>403112.18</v>
      </c>
      <c r="H151">
        <v>424464.93</v>
      </c>
      <c r="K151">
        <v>4500</v>
      </c>
      <c r="L151">
        <v>65731.990000000005</v>
      </c>
      <c r="N151">
        <v>0</v>
      </c>
      <c r="R151">
        <v>23771.95</v>
      </c>
      <c r="S151">
        <v>2522678.58</v>
      </c>
      <c r="U151">
        <v>1295687.0900000001</v>
      </c>
      <c r="W151">
        <v>988.24</v>
      </c>
      <c r="Y151">
        <v>813693</v>
      </c>
      <c r="Z151">
        <v>91021.2</v>
      </c>
      <c r="AA151">
        <v>1177443</v>
      </c>
      <c r="AB151">
        <v>7180</v>
      </c>
      <c r="AD151">
        <v>857636.52</v>
      </c>
      <c r="AE151">
        <v>52824.84</v>
      </c>
      <c r="AI151">
        <v>30661</v>
      </c>
    </row>
    <row r="152" spans="1:35" x14ac:dyDescent="0.25">
      <c r="A152" t="s">
        <v>2279</v>
      </c>
      <c r="B152">
        <v>699798.4</v>
      </c>
      <c r="C152">
        <v>14999.55</v>
      </c>
      <c r="D152">
        <v>125716.47</v>
      </c>
      <c r="G152">
        <v>377202.07</v>
      </c>
      <c r="H152">
        <v>236414.05</v>
      </c>
      <c r="K152">
        <v>53950</v>
      </c>
      <c r="L152">
        <v>67768.87</v>
      </c>
      <c r="N152">
        <v>0</v>
      </c>
      <c r="R152">
        <v>-3537283.74</v>
      </c>
      <c r="S152">
        <v>4801199.47</v>
      </c>
      <c r="U152">
        <v>996505.61</v>
      </c>
      <c r="W152">
        <v>728.09</v>
      </c>
      <c r="Y152">
        <v>804258</v>
      </c>
      <c r="Z152">
        <v>77492.800000000003</v>
      </c>
      <c r="AA152">
        <v>1068888.78</v>
      </c>
      <c r="AD152">
        <v>576156.16000000003</v>
      </c>
      <c r="AE152">
        <v>83311.77</v>
      </c>
      <c r="AI152">
        <v>82131.850000000006</v>
      </c>
    </row>
    <row r="153" spans="1:35" x14ac:dyDescent="0.25">
      <c r="A153" t="s">
        <v>2280</v>
      </c>
      <c r="B153">
        <v>781292.32</v>
      </c>
      <c r="C153">
        <v>73717.25</v>
      </c>
      <c r="D153">
        <v>154532.95000000001</v>
      </c>
      <c r="G153">
        <v>410182.76</v>
      </c>
      <c r="H153">
        <v>264146.39</v>
      </c>
      <c r="K153">
        <v>0</v>
      </c>
      <c r="L153">
        <v>92515.59</v>
      </c>
      <c r="N153">
        <v>0</v>
      </c>
      <c r="R153">
        <v>-4132217.3</v>
      </c>
      <c r="S153">
        <v>5209136.26</v>
      </c>
      <c r="U153">
        <v>1462642.9</v>
      </c>
      <c r="V153">
        <v>1000</v>
      </c>
      <c r="W153">
        <v>1021.56</v>
      </c>
      <c r="Y153">
        <v>964239.72</v>
      </c>
      <c r="Z153">
        <v>71394.679999999993</v>
      </c>
      <c r="AA153">
        <v>1202599.72</v>
      </c>
      <c r="AB153">
        <v>3640</v>
      </c>
      <c r="AD153">
        <v>660034.34</v>
      </c>
      <c r="AE153">
        <v>66164.98</v>
      </c>
      <c r="AI153">
        <v>53422.7</v>
      </c>
    </row>
    <row r="154" spans="1:35" x14ac:dyDescent="0.25">
      <c r="A154" t="s">
        <v>2281</v>
      </c>
      <c r="B154">
        <v>914640.53</v>
      </c>
      <c r="C154">
        <v>92941.43</v>
      </c>
      <c r="D154">
        <v>653457.93000000005</v>
      </c>
      <c r="G154">
        <v>265261.14</v>
      </c>
      <c r="H154">
        <v>348891.65</v>
      </c>
      <c r="K154">
        <v>4500</v>
      </c>
      <c r="L154">
        <v>80078.5</v>
      </c>
      <c r="N154">
        <v>0</v>
      </c>
      <c r="R154">
        <v>-42641.31</v>
      </c>
      <c r="S154">
        <v>2453318.4700000002</v>
      </c>
      <c r="U154">
        <v>679449.63</v>
      </c>
      <c r="V154">
        <v>179000</v>
      </c>
      <c r="W154">
        <v>1860.79</v>
      </c>
      <c r="Y154">
        <v>557214</v>
      </c>
      <c r="Z154">
        <v>66650.17</v>
      </c>
      <c r="AA154">
        <v>796738.25</v>
      </c>
      <c r="AB154">
        <v>8580</v>
      </c>
      <c r="AD154">
        <v>778387.15</v>
      </c>
      <c r="AE154">
        <v>88065.56</v>
      </c>
      <c r="AI154">
        <v>32466.61</v>
      </c>
    </row>
    <row r="155" spans="1:35" x14ac:dyDescent="0.25">
      <c r="A155" t="s">
        <v>2282</v>
      </c>
      <c r="B155">
        <v>5118255.24</v>
      </c>
      <c r="C155">
        <v>140592.63</v>
      </c>
      <c r="D155">
        <v>132453.69</v>
      </c>
      <c r="G155">
        <v>363619.4</v>
      </c>
      <c r="H155">
        <v>1202829.6399999999</v>
      </c>
      <c r="K155">
        <v>6000</v>
      </c>
      <c r="L155">
        <v>160945.47</v>
      </c>
      <c r="N155">
        <v>2351</v>
      </c>
      <c r="R155">
        <v>2621016.0299999998</v>
      </c>
      <c r="S155">
        <v>4517827.99</v>
      </c>
      <c r="U155">
        <v>2434275.81</v>
      </c>
      <c r="W155">
        <v>12703.73</v>
      </c>
      <c r="Y155">
        <v>1450253</v>
      </c>
      <c r="Z155">
        <v>147662.72</v>
      </c>
      <c r="AA155">
        <v>2140120</v>
      </c>
      <c r="AB155">
        <v>12540</v>
      </c>
      <c r="AD155">
        <v>1968541.95</v>
      </c>
      <c r="AE155">
        <v>204293.55</v>
      </c>
      <c r="AI155">
        <v>69789.649999999994</v>
      </c>
    </row>
    <row r="156" spans="1:35" x14ac:dyDescent="0.25">
      <c r="A156" t="s">
        <v>2283</v>
      </c>
      <c r="B156">
        <v>152950.5</v>
      </c>
      <c r="C156">
        <v>115456.3</v>
      </c>
      <c r="D156">
        <v>648220.54</v>
      </c>
      <c r="G156">
        <v>315096.40000000002</v>
      </c>
      <c r="H156">
        <v>130249.54</v>
      </c>
      <c r="K156">
        <v>9500</v>
      </c>
      <c r="L156">
        <v>63181</v>
      </c>
      <c r="N156">
        <v>0</v>
      </c>
      <c r="R156">
        <v>-2047593.27</v>
      </c>
      <c r="S156">
        <v>3061336.79</v>
      </c>
      <c r="U156">
        <v>1223360.78</v>
      </c>
      <c r="V156">
        <v>532542</v>
      </c>
      <c r="W156">
        <v>26.3</v>
      </c>
      <c r="Y156">
        <v>935817.68</v>
      </c>
      <c r="AA156">
        <v>1183771.68</v>
      </c>
      <c r="AB156">
        <v>5618</v>
      </c>
      <c r="AD156">
        <v>1156667.28</v>
      </c>
      <c r="AE156">
        <v>19757</v>
      </c>
      <c r="AI156">
        <v>50384.04</v>
      </c>
    </row>
    <row r="157" spans="1:35" x14ac:dyDescent="0.25">
      <c r="A157" t="s">
        <v>2284</v>
      </c>
      <c r="B157">
        <v>241274.42</v>
      </c>
      <c r="C157">
        <v>67241.899999999994</v>
      </c>
      <c r="D157">
        <v>3350.26</v>
      </c>
      <c r="G157">
        <v>1607181.29</v>
      </c>
      <c r="H157">
        <v>381663.55</v>
      </c>
      <c r="K157">
        <v>0</v>
      </c>
      <c r="L157">
        <v>76242.3</v>
      </c>
      <c r="N157">
        <v>1643.15</v>
      </c>
      <c r="R157">
        <v>222242.63</v>
      </c>
      <c r="S157">
        <v>2227904.62</v>
      </c>
      <c r="U157">
        <v>686379.58</v>
      </c>
      <c r="W157">
        <v>307.86</v>
      </c>
      <c r="Y157">
        <v>405181</v>
      </c>
      <c r="Z157">
        <v>49786.879999999997</v>
      </c>
      <c r="AA157">
        <v>759108.85</v>
      </c>
      <c r="AB157">
        <v>6052</v>
      </c>
      <c r="AD157">
        <v>471302.6</v>
      </c>
      <c r="AE157">
        <v>69616.2</v>
      </c>
      <c r="AI157">
        <v>62896.95</v>
      </c>
    </row>
    <row r="158" spans="1:35" x14ac:dyDescent="0.25">
      <c r="A158" t="s">
        <v>2285</v>
      </c>
      <c r="B158">
        <v>1065839.1299999999</v>
      </c>
      <c r="C158">
        <v>453</v>
      </c>
      <c r="D158">
        <v>687712.94</v>
      </c>
      <c r="G158">
        <v>1148316.54</v>
      </c>
      <c r="H158">
        <v>693045.71</v>
      </c>
      <c r="K158">
        <v>2000</v>
      </c>
      <c r="L158">
        <v>81420.19</v>
      </c>
      <c r="N158">
        <v>653</v>
      </c>
      <c r="R158">
        <v>1606528.25</v>
      </c>
      <c r="S158">
        <v>1652500.79</v>
      </c>
      <c r="U158">
        <v>682836.99</v>
      </c>
      <c r="V158">
        <v>407228</v>
      </c>
      <c r="Y158">
        <v>874147</v>
      </c>
      <c r="Z158">
        <v>85688</v>
      </c>
      <c r="AA158">
        <v>1047817</v>
      </c>
      <c r="AB158">
        <v>10740</v>
      </c>
      <c r="AD158">
        <v>677792.94</v>
      </c>
      <c r="AE158">
        <v>61284.959999999999</v>
      </c>
    </row>
    <row r="159" spans="1:35" x14ac:dyDescent="0.25">
      <c r="A159" t="s">
        <v>2286</v>
      </c>
      <c r="B159">
        <v>1201506.3600000001</v>
      </c>
      <c r="C159">
        <v>0</v>
      </c>
      <c r="D159">
        <v>371553.58</v>
      </c>
      <c r="G159">
        <v>825218.43</v>
      </c>
      <c r="H159">
        <v>911686.06</v>
      </c>
      <c r="K159">
        <v>0</v>
      </c>
      <c r="L159">
        <v>93199.3</v>
      </c>
      <c r="N159">
        <v>450</v>
      </c>
      <c r="R159">
        <v>991578.54</v>
      </c>
      <c r="S159">
        <v>2038406.69</v>
      </c>
      <c r="U159">
        <v>1195946.6399999999</v>
      </c>
      <c r="V159">
        <v>194829</v>
      </c>
      <c r="W159">
        <v>2413.84</v>
      </c>
      <c r="Y159">
        <v>450534</v>
      </c>
      <c r="Z159">
        <v>55512.959999999999</v>
      </c>
      <c r="AA159">
        <v>849319</v>
      </c>
      <c r="AB159">
        <v>10330</v>
      </c>
      <c r="AD159">
        <v>731610.3</v>
      </c>
      <c r="AE159">
        <v>121647.24</v>
      </c>
    </row>
    <row r="160" spans="1:35" x14ac:dyDescent="0.25">
      <c r="A160" t="s">
        <v>2287</v>
      </c>
      <c r="B160">
        <v>1585498.04</v>
      </c>
      <c r="C160">
        <v>20596.84</v>
      </c>
      <c r="D160">
        <v>65332.81</v>
      </c>
      <c r="G160">
        <v>985326.3</v>
      </c>
      <c r="H160">
        <v>342507.47</v>
      </c>
      <c r="K160">
        <v>0</v>
      </c>
      <c r="L160">
        <v>82540</v>
      </c>
      <c r="N160">
        <v>597</v>
      </c>
      <c r="R160">
        <v>125283.02</v>
      </c>
      <c r="S160">
        <v>2546107.46</v>
      </c>
      <c r="U160">
        <v>1272187.8999999999</v>
      </c>
      <c r="V160">
        <v>156630</v>
      </c>
      <c r="W160">
        <v>2552.52</v>
      </c>
      <c r="Y160">
        <v>1095549</v>
      </c>
      <c r="Z160">
        <v>115452.9</v>
      </c>
      <c r="AA160">
        <v>1270147.5</v>
      </c>
      <c r="AB160">
        <v>1040</v>
      </c>
      <c r="AD160">
        <v>900184.32</v>
      </c>
      <c r="AE160">
        <v>155108.6</v>
      </c>
      <c r="AI160">
        <v>71157.919999999998</v>
      </c>
    </row>
    <row r="161" spans="1:35" x14ac:dyDescent="0.25">
      <c r="A161" t="s">
        <v>2288</v>
      </c>
      <c r="B161">
        <v>418014.61</v>
      </c>
      <c r="C161">
        <v>42902.54</v>
      </c>
      <c r="D161">
        <v>137303.54</v>
      </c>
      <c r="G161">
        <v>384650.23999999999</v>
      </c>
      <c r="H161">
        <v>756816.74</v>
      </c>
      <c r="K161">
        <v>0</v>
      </c>
      <c r="L161">
        <v>4050.04</v>
      </c>
      <c r="N161">
        <v>0</v>
      </c>
      <c r="R161">
        <v>-458313.69</v>
      </c>
      <c r="S161">
        <v>2320392.7599999998</v>
      </c>
      <c r="U161">
        <v>883722.8</v>
      </c>
      <c r="Y161">
        <v>755160</v>
      </c>
      <c r="Z161">
        <v>48180.88</v>
      </c>
      <c r="AA161">
        <v>929088</v>
      </c>
      <c r="AB161">
        <v>1500</v>
      </c>
      <c r="AD161">
        <v>524409.43000000005</v>
      </c>
      <c r="AE161">
        <v>16779.060000000001</v>
      </c>
      <c r="AI161">
        <v>341728.63</v>
      </c>
    </row>
    <row r="162" spans="1:35" x14ac:dyDescent="0.25">
      <c r="A162" t="s">
        <v>2289</v>
      </c>
      <c r="B162">
        <v>919928.64</v>
      </c>
      <c r="C162">
        <v>51816.75</v>
      </c>
      <c r="D162">
        <v>85773.18</v>
      </c>
      <c r="G162">
        <v>355872.54</v>
      </c>
      <c r="H162">
        <v>212148.82</v>
      </c>
      <c r="K162">
        <v>2000</v>
      </c>
      <c r="L162">
        <v>55088</v>
      </c>
      <c r="N162">
        <v>0</v>
      </c>
      <c r="R162">
        <v>-1257505.3600000001</v>
      </c>
      <c r="S162">
        <v>2754433.99</v>
      </c>
      <c r="U162">
        <v>992053.84</v>
      </c>
      <c r="V162">
        <v>62652</v>
      </c>
      <c r="W162">
        <v>1118.5899999999999</v>
      </c>
      <c r="Y162">
        <v>907009.25</v>
      </c>
      <c r="Z162">
        <v>72579.12</v>
      </c>
      <c r="AA162">
        <v>1087773.25</v>
      </c>
      <c r="AD162">
        <v>588951.89</v>
      </c>
      <c r="AE162">
        <v>177283.86</v>
      </c>
      <c r="AI162">
        <v>109880.5</v>
      </c>
    </row>
    <row r="163" spans="1:35" x14ac:dyDescent="0.25">
      <c r="A163" t="s">
        <v>2290</v>
      </c>
      <c r="B163">
        <v>724181.5</v>
      </c>
      <c r="C163">
        <v>121049.73</v>
      </c>
      <c r="D163">
        <v>59546.22</v>
      </c>
      <c r="G163">
        <v>321585</v>
      </c>
      <c r="H163">
        <v>610624.81999999995</v>
      </c>
      <c r="K163">
        <v>3500</v>
      </c>
      <c r="L163">
        <v>88624.19</v>
      </c>
      <c r="N163">
        <v>1346</v>
      </c>
      <c r="R163">
        <v>-2316653.46</v>
      </c>
      <c r="S163">
        <v>4163724</v>
      </c>
      <c r="U163">
        <v>1131880.6399999999</v>
      </c>
      <c r="V163">
        <v>120000</v>
      </c>
      <c r="W163">
        <v>1295.8800000000001</v>
      </c>
      <c r="Y163">
        <v>898960.68</v>
      </c>
      <c r="Z163">
        <v>92871.42</v>
      </c>
      <c r="AA163">
        <v>1235720.1000000001</v>
      </c>
      <c r="AC163">
        <v>14882</v>
      </c>
      <c r="AD163">
        <v>955735.94</v>
      </c>
      <c r="AE163">
        <v>30535.439999999999</v>
      </c>
      <c r="AI163">
        <v>111688.6</v>
      </c>
    </row>
    <row r="164" spans="1:35" x14ac:dyDescent="0.25">
      <c r="A164" t="s">
        <v>2340</v>
      </c>
      <c r="B164">
        <v>780192.66</v>
      </c>
      <c r="C164">
        <v>8534.16</v>
      </c>
      <c r="D164">
        <v>300079.99</v>
      </c>
      <c r="G164">
        <v>561374.24</v>
      </c>
      <c r="H164">
        <v>95950.88</v>
      </c>
      <c r="K164">
        <v>22000</v>
      </c>
      <c r="L164">
        <v>88117.79</v>
      </c>
      <c r="N164">
        <v>432</v>
      </c>
      <c r="R164">
        <v>-1960779.91</v>
      </c>
      <c r="S164">
        <v>3254719.47</v>
      </c>
      <c r="U164">
        <v>719473.85</v>
      </c>
      <c r="V164">
        <v>355028</v>
      </c>
      <c r="W164">
        <v>1677.53</v>
      </c>
      <c r="Y164">
        <v>885857</v>
      </c>
      <c r="Z164">
        <v>41854.800000000003</v>
      </c>
      <c r="AA164">
        <v>1019477.88</v>
      </c>
      <c r="AD164">
        <v>620504.06000000006</v>
      </c>
      <c r="AE164">
        <v>7770.06</v>
      </c>
      <c r="AI164">
        <v>14496.6</v>
      </c>
    </row>
    <row r="165" spans="1:35" x14ac:dyDescent="0.25">
      <c r="A165" t="s">
        <v>2292</v>
      </c>
      <c r="B165">
        <v>1406910.48</v>
      </c>
      <c r="C165">
        <v>2715179.9</v>
      </c>
      <c r="D165">
        <v>138101.4</v>
      </c>
      <c r="G165">
        <v>233380.83</v>
      </c>
      <c r="H165">
        <v>239633.49</v>
      </c>
      <c r="K165">
        <v>8000</v>
      </c>
      <c r="L165">
        <v>111536.4</v>
      </c>
      <c r="N165">
        <v>0</v>
      </c>
      <c r="R165">
        <v>-1107374.31</v>
      </c>
      <c r="S165">
        <v>5043639.74</v>
      </c>
      <c r="T165">
        <v>730</v>
      </c>
      <c r="U165">
        <v>1988937.18</v>
      </c>
      <c r="V165">
        <v>171913</v>
      </c>
      <c r="W165">
        <v>3228.55</v>
      </c>
      <c r="Y165">
        <v>1546049.88</v>
      </c>
      <c r="Z165">
        <v>50000</v>
      </c>
      <c r="AA165">
        <v>2121759.88</v>
      </c>
      <c r="AB165">
        <v>27454</v>
      </c>
      <c r="AC165">
        <v>45884</v>
      </c>
      <c r="AD165">
        <v>796732.05</v>
      </c>
      <c r="AE165">
        <v>43520.02</v>
      </c>
      <c r="AI165">
        <v>48104.39</v>
      </c>
    </row>
    <row r="166" spans="1:35" x14ac:dyDescent="0.25">
      <c r="A166" t="s">
        <v>2293</v>
      </c>
      <c r="B166">
        <v>464432.82</v>
      </c>
      <c r="C166">
        <v>428629.27</v>
      </c>
      <c r="D166">
        <v>34664.18</v>
      </c>
      <c r="G166">
        <v>209198.26</v>
      </c>
      <c r="H166">
        <v>422631.22</v>
      </c>
      <c r="K166">
        <v>10000</v>
      </c>
      <c r="L166">
        <v>62718.3</v>
      </c>
      <c r="N166">
        <v>1449.49</v>
      </c>
      <c r="R166">
        <v>-2227354.88</v>
      </c>
      <c r="S166">
        <v>3325480.98</v>
      </c>
      <c r="U166">
        <v>895288.7</v>
      </c>
      <c r="V166">
        <v>313258</v>
      </c>
      <c r="W166">
        <v>1118.3699999999999</v>
      </c>
      <c r="Y166">
        <v>557697</v>
      </c>
      <c r="Z166">
        <v>30000</v>
      </c>
      <c r="AA166">
        <v>845034</v>
      </c>
      <c r="AB166">
        <v>5660</v>
      </c>
      <c r="AC166">
        <v>13400</v>
      </c>
      <c r="AD166">
        <v>438017.11</v>
      </c>
      <c r="AE166">
        <v>105580.62</v>
      </c>
      <c r="AI166">
        <v>2408.48</v>
      </c>
    </row>
    <row r="167" spans="1:35" x14ac:dyDescent="0.25">
      <c r="A167" t="s">
        <v>2294</v>
      </c>
      <c r="B167">
        <v>634712.43000000005</v>
      </c>
      <c r="C167">
        <v>2241840.2999999998</v>
      </c>
      <c r="D167">
        <v>98633.06</v>
      </c>
      <c r="G167">
        <v>294479.40999999997</v>
      </c>
      <c r="H167">
        <v>849187.54</v>
      </c>
      <c r="K167">
        <v>4500</v>
      </c>
      <c r="L167">
        <v>104592.3</v>
      </c>
      <c r="N167">
        <v>7939.04</v>
      </c>
      <c r="R167">
        <v>235538.44</v>
      </c>
      <c r="S167">
        <v>2391351.64</v>
      </c>
      <c r="U167">
        <v>1937375.89</v>
      </c>
      <c r="V167">
        <v>307741</v>
      </c>
      <c r="W167">
        <v>1298.07</v>
      </c>
      <c r="Y167">
        <v>925495.68</v>
      </c>
      <c r="Z167">
        <v>65000</v>
      </c>
      <c r="AA167">
        <v>1120715.68</v>
      </c>
      <c r="AB167">
        <v>160</v>
      </c>
      <c r="AC167">
        <v>3600</v>
      </c>
      <c r="AD167">
        <v>577374.89</v>
      </c>
      <c r="AE167">
        <v>142978.75</v>
      </c>
      <c r="AI167">
        <v>17150</v>
      </c>
    </row>
    <row r="168" spans="1:35" x14ac:dyDescent="0.25">
      <c r="A168" t="s">
        <v>2295</v>
      </c>
      <c r="B168">
        <v>3462947.34</v>
      </c>
      <c r="C168">
        <v>1989709.93</v>
      </c>
      <c r="D168">
        <v>149534.57</v>
      </c>
      <c r="G168">
        <v>94609.24</v>
      </c>
      <c r="H168">
        <v>737197.38</v>
      </c>
      <c r="L168">
        <v>227425</v>
      </c>
      <c r="N168">
        <v>0</v>
      </c>
      <c r="R168">
        <v>2278379.48</v>
      </c>
      <c r="S168">
        <v>3361619.92</v>
      </c>
      <c r="U168">
        <v>1567819.63</v>
      </c>
      <c r="V168">
        <v>542120</v>
      </c>
      <c r="W168">
        <v>8572.76</v>
      </c>
      <c r="Y168">
        <v>944832</v>
      </c>
      <c r="Z168">
        <v>50000</v>
      </c>
      <c r="AA168">
        <v>1470287</v>
      </c>
      <c r="AB168">
        <v>3940</v>
      </c>
      <c r="AC168">
        <v>11260</v>
      </c>
      <c r="AD168">
        <v>937218.01</v>
      </c>
      <c r="AE168">
        <v>89290.32</v>
      </c>
      <c r="AI168">
        <v>34775</v>
      </c>
    </row>
    <row r="169" spans="1:35" x14ac:dyDescent="0.25">
      <c r="A169" t="s">
        <v>2296</v>
      </c>
      <c r="B169">
        <v>3088263.39</v>
      </c>
      <c r="C169">
        <v>8898124.2899999991</v>
      </c>
      <c r="D169">
        <v>99123.3</v>
      </c>
      <c r="G169">
        <v>173067.23</v>
      </c>
      <c r="H169">
        <v>178385.73</v>
      </c>
      <c r="K169">
        <v>0</v>
      </c>
      <c r="L169">
        <v>77695</v>
      </c>
      <c r="N169">
        <v>5785.85</v>
      </c>
      <c r="R169">
        <v>9967498.9100000001</v>
      </c>
      <c r="S169">
        <v>1760380.65</v>
      </c>
      <c r="U169">
        <v>2303792.88</v>
      </c>
      <c r="V169">
        <v>574310</v>
      </c>
      <c r="W169">
        <v>7459.44</v>
      </c>
      <c r="Y169">
        <v>657266.69999999995</v>
      </c>
      <c r="AA169">
        <v>1191478.7</v>
      </c>
      <c r="AB169">
        <v>16719</v>
      </c>
      <c r="AC169">
        <v>30308</v>
      </c>
      <c r="AD169">
        <v>1621694.79</v>
      </c>
      <c r="AE169">
        <v>48225</v>
      </c>
      <c r="AI169">
        <v>8800</v>
      </c>
    </row>
    <row r="170" spans="1:35" x14ac:dyDescent="0.25">
      <c r="A170" t="s">
        <v>2297</v>
      </c>
      <c r="B170">
        <v>570738.43000000005</v>
      </c>
      <c r="C170">
        <v>1725081.2</v>
      </c>
      <c r="D170">
        <v>83117.53</v>
      </c>
      <c r="G170">
        <v>108514.4</v>
      </c>
      <c r="H170">
        <v>864914.91</v>
      </c>
      <c r="K170">
        <v>4000</v>
      </c>
      <c r="L170">
        <v>65900</v>
      </c>
      <c r="N170">
        <v>1277.07</v>
      </c>
      <c r="R170">
        <v>660649.59</v>
      </c>
      <c r="S170">
        <v>2322668.0699999998</v>
      </c>
      <c r="U170">
        <v>1183771.8500000001</v>
      </c>
      <c r="V170">
        <v>449006</v>
      </c>
      <c r="W170">
        <v>1301.29</v>
      </c>
      <c r="Y170">
        <v>866778</v>
      </c>
      <c r="AA170">
        <v>1161681</v>
      </c>
      <c r="AB170">
        <v>6050</v>
      </c>
      <c r="AC170">
        <v>13050</v>
      </c>
      <c r="AD170">
        <v>911116.04</v>
      </c>
      <c r="AE170">
        <v>106656.84</v>
      </c>
      <c r="AI170">
        <v>4431.5200000000004</v>
      </c>
    </row>
    <row r="171" spans="1:35" x14ac:dyDescent="0.25">
      <c r="A171" t="s">
        <v>2298</v>
      </c>
      <c r="B171">
        <v>1516768.5</v>
      </c>
      <c r="C171">
        <v>2720599.6</v>
      </c>
      <c r="D171">
        <v>172044.08</v>
      </c>
      <c r="G171">
        <v>93451.79</v>
      </c>
      <c r="H171">
        <v>408826.37</v>
      </c>
      <c r="K171">
        <v>4000</v>
      </c>
      <c r="L171">
        <v>91013.64</v>
      </c>
      <c r="N171">
        <v>3365.18</v>
      </c>
      <c r="R171">
        <v>2029258.13</v>
      </c>
      <c r="S171">
        <v>2698130.22</v>
      </c>
      <c r="U171">
        <v>1648143.97</v>
      </c>
      <c r="V171">
        <v>60000</v>
      </c>
      <c r="W171">
        <v>4414.67</v>
      </c>
      <c r="Y171">
        <v>586884</v>
      </c>
      <c r="AA171">
        <v>1065664</v>
      </c>
      <c r="AB171">
        <v>11800</v>
      </c>
      <c r="AC171">
        <v>30640</v>
      </c>
      <c r="AD171">
        <v>940978.01</v>
      </c>
      <c r="AE171">
        <v>127502.46</v>
      </c>
      <c r="AI171">
        <v>36935</v>
      </c>
    </row>
    <row r="172" spans="1:35" x14ac:dyDescent="0.25">
      <c r="A172" t="s">
        <v>2299</v>
      </c>
      <c r="B172">
        <v>747287.97</v>
      </c>
      <c r="C172">
        <v>1157677.1000000001</v>
      </c>
      <c r="D172">
        <v>59323.68</v>
      </c>
      <c r="G172">
        <v>2</v>
      </c>
      <c r="H172">
        <v>520790.31</v>
      </c>
      <c r="L172">
        <v>46835</v>
      </c>
      <c r="N172">
        <v>2312.4899999999998</v>
      </c>
      <c r="R172">
        <v>-213447.24</v>
      </c>
      <c r="S172">
        <v>2583594.75</v>
      </c>
      <c r="U172">
        <v>954418.17</v>
      </c>
      <c r="V172">
        <v>177514</v>
      </c>
      <c r="W172">
        <v>1905.5</v>
      </c>
      <c r="Y172">
        <v>591822</v>
      </c>
      <c r="AA172">
        <v>805854</v>
      </c>
      <c r="AB172">
        <v>12120</v>
      </c>
      <c r="AC172">
        <v>36336</v>
      </c>
      <c r="AD172">
        <v>622190.84</v>
      </c>
      <c r="AE172">
        <v>174625.77</v>
      </c>
      <c r="AI172">
        <v>8747</v>
      </c>
    </row>
    <row r="173" spans="1:35" x14ac:dyDescent="0.25">
      <c r="A173" t="s">
        <v>2300</v>
      </c>
      <c r="B173">
        <v>387706.53</v>
      </c>
      <c r="C173">
        <v>294916.05</v>
      </c>
      <c r="D173">
        <v>68245.39</v>
      </c>
      <c r="G173">
        <v>552118.37</v>
      </c>
      <c r="H173">
        <v>33873.15</v>
      </c>
      <c r="L173">
        <v>36324.22</v>
      </c>
      <c r="N173">
        <v>823.41</v>
      </c>
      <c r="R173">
        <v>-2313633.7599999998</v>
      </c>
      <c r="S173">
        <v>3606433.4</v>
      </c>
      <c r="U173">
        <v>565885.59</v>
      </c>
      <c r="V173">
        <v>181678</v>
      </c>
      <c r="W173">
        <v>919.22</v>
      </c>
      <c r="Y173">
        <v>568029</v>
      </c>
      <c r="AA173">
        <v>715402</v>
      </c>
      <c r="AB173">
        <v>2620</v>
      </c>
      <c r="AC173">
        <v>8000</v>
      </c>
      <c r="AD173">
        <v>481668.78</v>
      </c>
      <c r="AE173">
        <v>97281.81</v>
      </c>
      <c r="AI173">
        <v>4627</v>
      </c>
    </row>
    <row r="174" spans="1:35" x14ac:dyDescent="0.25">
      <c r="A174" t="s">
        <v>2301</v>
      </c>
      <c r="B174">
        <v>1225617.6499999999</v>
      </c>
      <c r="C174">
        <v>14014.45</v>
      </c>
      <c r="D174">
        <v>537457.43000000005</v>
      </c>
      <c r="G174">
        <v>998901.63</v>
      </c>
      <c r="H174">
        <v>312537.12</v>
      </c>
      <c r="K174">
        <v>52640</v>
      </c>
      <c r="L174">
        <v>190752.48</v>
      </c>
      <c r="M174">
        <v>398336.62</v>
      </c>
      <c r="N174">
        <v>422.82</v>
      </c>
      <c r="O174">
        <v>866</v>
      </c>
      <c r="R174">
        <v>965348.99</v>
      </c>
      <c r="S174">
        <v>1870843.71</v>
      </c>
      <c r="U174">
        <v>1242096.26</v>
      </c>
      <c r="W174">
        <v>1560.94</v>
      </c>
      <c r="Y174">
        <v>1110018</v>
      </c>
      <c r="Z174">
        <v>99600</v>
      </c>
      <c r="AA174">
        <v>1803074</v>
      </c>
      <c r="AB174">
        <v>1500</v>
      </c>
      <c r="AD174">
        <v>789663.53</v>
      </c>
      <c r="AE174">
        <v>115845.42</v>
      </c>
      <c r="AI174">
        <v>133874.59</v>
      </c>
    </row>
    <row r="175" spans="1:35" x14ac:dyDescent="0.25">
      <c r="A175" t="s">
        <v>2302</v>
      </c>
      <c r="B175">
        <v>868112.05</v>
      </c>
      <c r="C175">
        <v>18870.52</v>
      </c>
      <c r="D175">
        <v>196059.75</v>
      </c>
      <c r="G175">
        <v>406713.39</v>
      </c>
      <c r="H175">
        <v>392733.42</v>
      </c>
      <c r="K175">
        <v>4000</v>
      </c>
      <c r="L175">
        <v>101727.1</v>
      </c>
      <c r="M175">
        <v>60000</v>
      </c>
      <c r="N175">
        <v>170.85</v>
      </c>
      <c r="R175">
        <v>-1778228.61</v>
      </c>
      <c r="S175">
        <v>3462022.37</v>
      </c>
      <c r="U175">
        <v>1040810.94</v>
      </c>
      <c r="W175">
        <v>1265</v>
      </c>
      <c r="Y175">
        <v>1083082.8</v>
      </c>
      <c r="Z175">
        <v>54800</v>
      </c>
      <c r="AA175">
        <v>1336823.8</v>
      </c>
      <c r="AB175">
        <v>460</v>
      </c>
      <c r="AC175">
        <v>2509</v>
      </c>
      <c r="AD175">
        <v>531927.04000000004</v>
      </c>
      <c r="AE175">
        <v>195968.85</v>
      </c>
      <c r="AI175">
        <v>79472.63</v>
      </c>
    </row>
    <row r="176" spans="1:35" x14ac:dyDescent="0.25">
      <c r="A176" t="s">
        <v>2303</v>
      </c>
      <c r="B176">
        <v>1649461.8</v>
      </c>
      <c r="C176">
        <v>14000</v>
      </c>
      <c r="D176">
        <v>165257.71</v>
      </c>
      <c r="G176">
        <v>12789219.07</v>
      </c>
      <c r="H176">
        <v>1762282.99</v>
      </c>
      <c r="K176">
        <v>6871</v>
      </c>
      <c r="L176">
        <v>524.29999999999995</v>
      </c>
      <c r="N176">
        <v>1078.69</v>
      </c>
      <c r="R176">
        <v>13475929.07</v>
      </c>
      <c r="S176">
        <v>3101018.9</v>
      </c>
      <c r="U176">
        <v>1854757.91</v>
      </c>
      <c r="W176">
        <v>3002.62</v>
      </c>
      <c r="AA176">
        <v>358850</v>
      </c>
      <c r="AD176">
        <v>570012.56000000006</v>
      </c>
      <c r="AE176">
        <v>1003153.89</v>
      </c>
      <c r="AI176">
        <v>130944.47</v>
      </c>
    </row>
    <row r="177" spans="1:35" x14ac:dyDescent="0.25">
      <c r="A177" t="s">
        <v>2304</v>
      </c>
      <c r="B177">
        <v>1042367.99</v>
      </c>
      <c r="C177">
        <v>32363.14</v>
      </c>
      <c r="D177">
        <v>324485.26</v>
      </c>
      <c r="G177">
        <v>3</v>
      </c>
      <c r="H177">
        <v>366794.87</v>
      </c>
      <c r="K177">
        <v>67100</v>
      </c>
      <c r="L177">
        <v>92301.94</v>
      </c>
      <c r="M177">
        <v>362884</v>
      </c>
      <c r="N177">
        <v>4131.3100000000004</v>
      </c>
      <c r="R177">
        <v>-570802.25</v>
      </c>
      <c r="S177">
        <v>1627952.15</v>
      </c>
      <c r="U177">
        <v>1741363.83</v>
      </c>
      <c r="V177">
        <v>75680</v>
      </c>
      <c r="W177">
        <v>1338.77</v>
      </c>
      <c r="Y177">
        <v>1159048.2</v>
      </c>
      <c r="Z177">
        <v>66600</v>
      </c>
      <c r="AA177">
        <v>1534445.72</v>
      </c>
      <c r="AB177">
        <v>1640</v>
      </c>
      <c r="AD177">
        <v>724794.58</v>
      </c>
      <c r="AE177">
        <v>87180.59</v>
      </c>
      <c r="AI177">
        <v>513522.8</v>
      </c>
    </row>
    <row r="178" spans="1:35" x14ac:dyDescent="0.25">
      <c r="A178" t="s">
        <v>2305</v>
      </c>
      <c r="B178">
        <v>1085302.3999999999</v>
      </c>
      <c r="C178">
        <v>107543.23</v>
      </c>
      <c r="D178">
        <v>191928.73</v>
      </c>
      <c r="G178">
        <v>2</v>
      </c>
      <c r="H178">
        <v>248617.86</v>
      </c>
      <c r="K178">
        <v>4500</v>
      </c>
      <c r="L178">
        <v>336798.34</v>
      </c>
      <c r="N178">
        <v>2002</v>
      </c>
      <c r="R178">
        <v>-3518689.58</v>
      </c>
      <c r="S178">
        <v>4470863.96</v>
      </c>
      <c r="U178">
        <v>1141692.48</v>
      </c>
      <c r="W178">
        <v>805.55</v>
      </c>
      <c r="Y178">
        <v>226145.5</v>
      </c>
      <c r="Z178">
        <v>61200</v>
      </c>
      <c r="AA178">
        <v>495842.61</v>
      </c>
      <c r="AB178">
        <v>2202</v>
      </c>
      <c r="AD178">
        <v>442802.81</v>
      </c>
      <c r="AE178">
        <v>42799.12</v>
      </c>
      <c r="AI178">
        <v>108277.49</v>
      </c>
    </row>
    <row r="179" spans="1:35" x14ac:dyDescent="0.25">
      <c r="A179" t="s">
        <v>2306</v>
      </c>
      <c r="B179">
        <v>1268377.99</v>
      </c>
      <c r="C179">
        <v>53581</v>
      </c>
      <c r="D179">
        <v>192644.23</v>
      </c>
      <c r="G179">
        <v>-5045.7</v>
      </c>
      <c r="H179">
        <v>607082.4</v>
      </c>
      <c r="K179">
        <v>52868.08</v>
      </c>
      <c r="L179">
        <v>114818.42</v>
      </c>
      <c r="M179">
        <v>437890</v>
      </c>
      <c r="N179">
        <v>1621.96</v>
      </c>
      <c r="R179">
        <v>-241022.69</v>
      </c>
      <c r="S179">
        <v>1561169.34</v>
      </c>
      <c r="U179">
        <v>1412921.04</v>
      </c>
      <c r="V179">
        <v>9000</v>
      </c>
      <c r="W179">
        <v>1270.51</v>
      </c>
      <c r="Y179">
        <v>1259183.3999999999</v>
      </c>
      <c r="Z179">
        <v>49000</v>
      </c>
      <c r="AA179">
        <v>1818533.4</v>
      </c>
      <c r="AB179">
        <v>1100</v>
      </c>
      <c r="AD179">
        <v>541532.23</v>
      </c>
      <c r="AE179">
        <v>89398.98</v>
      </c>
      <c r="AI179">
        <v>91515.53</v>
      </c>
    </row>
    <row r="180" spans="1:35" x14ac:dyDescent="0.25">
      <c r="A180" t="s">
        <v>2307</v>
      </c>
      <c r="B180">
        <v>1287516.2</v>
      </c>
      <c r="C180">
        <v>14134.81</v>
      </c>
      <c r="D180">
        <v>291482.87</v>
      </c>
      <c r="G180">
        <v>455084.71</v>
      </c>
      <c r="H180">
        <v>1093140.73</v>
      </c>
      <c r="K180">
        <v>236680</v>
      </c>
      <c r="L180">
        <v>112627.28</v>
      </c>
      <c r="N180">
        <v>420.96</v>
      </c>
      <c r="R180">
        <v>1738885.77</v>
      </c>
      <c r="S180">
        <v>1137972.49</v>
      </c>
      <c r="U180">
        <v>1213105.0900000001</v>
      </c>
      <c r="V180">
        <v>9526.89</v>
      </c>
      <c r="W180">
        <v>2280.09</v>
      </c>
      <c r="Y180">
        <v>1437930.6</v>
      </c>
      <c r="Z180">
        <v>60000</v>
      </c>
      <c r="AA180">
        <v>1699993.6000000001</v>
      </c>
      <c r="AD180">
        <v>795512.89</v>
      </c>
      <c r="AE180">
        <v>205179</v>
      </c>
      <c r="AI180">
        <v>107384.36</v>
      </c>
    </row>
    <row r="181" spans="1:35" x14ac:dyDescent="0.25">
      <c r="A181" t="s">
        <v>2308</v>
      </c>
      <c r="B181">
        <v>1258266.55</v>
      </c>
      <c r="C181">
        <v>104568.87</v>
      </c>
      <c r="D181">
        <v>307960.68</v>
      </c>
      <c r="G181">
        <v>1644414.75</v>
      </c>
      <c r="H181">
        <v>659635.98</v>
      </c>
      <c r="K181">
        <v>128000</v>
      </c>
      <c r="L181">
        <v>175780.37</v>
      </c>
      <c r="M181">
        <v>263300</v>
      </c>
      <c r="N181">
        <v>9279.33</v>
      </c>
      <c r="R181">
        <v>1649698.94</v>
      </c>
      <c r="S181">
        <v>1899168.01</v>
      </c>
      <c r="U181">
        <v>2216789.9</v>
      </c>
      <c r="W181">
        <v>2277.7399999999998</v>
      </c>
      <c r="Y181">
        <v>1110094.2</v>
      </c>
      <c r="Z181">
        <v>40800</v>
      </c>
      <c r="AA181">
        <v>1742916.2</v>
      </c>
      <c r="AB181">
        <v>5800</v>
      </c>
      <c r="AD181">
        <v>1100296.3899999999</v>
      </c>
      <c r="AE181">
        <v>227526.64</v>
      </c>
      <c r="AI181">
        <v>443802.43</v>
      </c>
    </row>
    <row r="182" spans="1:35" x14ac:dyDescent="0.25">
      <c r="A182" t="s">
        <v>2309</v>
      </c>
      <c r="B182">
        <v>1126131.1200000001</v>
      </c>
      <c r="C182">
        <v>10751.7</v>
      </c>
      <c r="D182">
        <v>288927.78999999998</v>
      </c>
      <c r="G182">
        <v>1131232.49</v>
      </c>
      <c r="H182">
        <v>389116.68</v>
      </c>
      <c r="K182">
        <v>4500</v>
      </c>
      <c r="L182">
        <v>113907.3</v>
      </c>
      <c r="M182">
        <v>652609.27</v>
      </c>
      <c r="N182">
        <v>806.8</v>
      </c>
      <c r="R182">
        <v>-2165017.7599999998</v>
      </c>
      <c r="S182">
        <v>4476501.28</v>
      </c>
      <c r="U182">
        <v>1325391.95</v>
      </c>
      <c r="V182">
        <v>161652</v>
      </c>
      <c r="W182">
        <v>1623.96</v>
      </c>
      <c r="Y182">
        <v>896494.8</v>
      </c>
      <c r="Z182">
        <v>47400</v>
      </c>
      <c r="AA182">
        <v>1225763.8</v>
      </c>
      <c r="AB182">
        <v>2000</v>
      </c>
      <c r="AD182">
        <v>1140832.1100000001</v>
      </c>
      <c r="AE182">
        <v>136615.94</v>
      </c>
      <c r="AI182">
        <v>64497.97</v>
      </c>
    </row>
    <row r="183" spans="1:35" x14ac:dyDescent="0.25">
      <c r="A183" t="s">
        <v>2310</v>
      </c>
      <c r="B183">
        <v>995048.01</v>
      </c>
      <c r="C183">
        <v>70254.5</v>
      </c>
      <c r="D183">
        <v>162608.07</v>
      </c>
      <c r="G183">
        <v>202228.41</v>
      </c>
      <c r="H183">
        <v>942195.26</v>
      </c>
      <c r="K183">
        <v>5500</v>
      </c>
      <c r="L183">
        <v>93560.4</v>
      </c>
      <c r="M183">
        <v>166040</v>
      </c>
      <c r="N183">
        <v>36115</v>
      </c>
      <c r="R183">
        <v>376599.29</v>
      </c>
      <c r="S183">
        <v>1898710.57</v>
      </c>
      <c r="U183">
        <v>916625.48</v>
      </c>
      <c r="V183">
        <v>1500</v>
      </c>
      <c r="W183">
        <v>1484.42</v>
      </c>
      <c r="Y183">
        <v>1436545.2</v>
      </c>
      <c r="Z183">
        <v>46200</v>
      </c>
      <c r="AA183">
        <v>1733265.2</v>
      </c>
      <c r="AB183">
        <v>6080</v>
      </c>
      <c r="AD183">
        <v>568044.05000000005</v>
      </c>
      <c r="AE183">
        <v>216688.15</v>
      </c>
      <c r="AI183">
        <v>82468.710000000006</v>
      </c>
    </row>
    <row r="184" spans="1:35" x14ac:dyDescent="0.25">
      <c r="A184" t="s">
        <v>2311</v>
      </c>
      <c r="B184">
        <v>765005.75</v>
      </c>
      <c r="C184">
        <v>24310.01</v>
      </c>
      <c r="D184">
        <v>105701.81</v>
      </c>
      <c r="G184">
        <v>162090.29999999999</v>
      </c>
      <c r="H184">
        <v>582564.41</v>
      </c>
      <c r="K184">
        <v>14500</v>
      </c>
      <c r="L184">
        <v>86504.63</v>
      </c>
      <c r="N184">
        <v>102.96</v>
      </c>
      <c r="R184">
        <v>-781662.9</v>
      </c>
      <c r="S184">
        <v>2242933.0699999998</v>
      </c>
      <c r="U184">
        <v>1347988.06</v>
      </c>
      <c r="V184">
        <v>3000</v>
      </c>
      <c r="W184">
        <v>1091.46</v>
      </c>
      <c r="Y184">
        <v>976144.8</v>
      </c>
      <c r="Z184">
        <v>56800</v>
      </c>
      <c r="AA184">
        <v>1382544.8</v>
      </c>
      <c r="AD184">
        <v>577956.96</v>
      </c>
      <c r="AE184">
        <v>138920.22</v>
      </c>
      <c r="AI184">
        <v>208307.82</v>
      </c>
    </row>
    <row r="185" spans="1:35" x14ac:dyDescent="0.25">
      <c r="A185" t="s">
        <v>2312</v>
      </c>
      <c r="B185">
        <v>702914.69</v>
      </c>
      <c r="C185">
        <v>18910.68</v>
      </c>
      <c r="D185">
        <v>55748.25</v>
      </c>
      <c r="G185">
        <v>159966.28</v>
      </c>
      <c r="H185">
        <v>296307.92</v>
      </c>
      <c r="K185">
        <v>10005</v>
      </c>
      <c r="L185">
        <v>66303</v>
      </c>
      <c r="M185">
        <v>0</v>
      </c>
      <c r="N185">
        <v>1580.62</v>
      </c>
      <c r="R185">
        <v>-2183586.11</v>
      </c>
      <c r="S185">
        <v>3271789.71</v>
      </c>
      <c r="U185">
        <v>842940.73</v>
      </c>
      <c r="V185">
        <v>18000</v>
      </c>
      <c r="W185">
        <v>922.3</v>
      </c>
      <c r="Y185">
        <v>779236.2</v>
      </c>
      <c r="Z185">
        <v>38400</v>
      </c>
      <c r="AA185">
        <v>1001622.2</v>
      </c>
      <c r="AB185">
        <v>7210</v>
      </c>
      <c r="AD185">
        <v>452039.9</v>
      </c>
      <c r="AE185">
        <v>87863.58</v>
      </c>
      <c r="AI185">
        <v>63007.95</v>
      </c>
    </row>
    <row r="186" spans="1:35" x14ac:dyDescent="0.25">
      <c r="A186" t="s">
        <v>2313</v>
      </c>
      <c r="B186">
        <v>1092296.6299999999</v>
      </c>
      <c r="C186">
        <v>9190.77</v>
      </c>
      <c r="D186">
        <v>514399.37</v>
      </c>
      <c r="G186">
        <v>781055.94</v>
      </c>
      <c r="H186">
        <v>361031.25</v>
      </c>
      <c r="K186">
        <v>1500</v>
      </c>
      <c r="L186">
        <v>107565.16</v>
      </c>
      <c r="M186">
        <v>346748</v>
      </c>
      <c r="N186">
        <v>2260.4</v>
      </c>
      <c r="R186">
        <v>-1325559.67</v>
      </c>
      <c r="S186">
        <v>3600900</v>
      </c>
      <c r="U186">
        <v>1402469.93</v>
      </c>
      <c r="V186">
        <v>112700</v>
      </c>
      <c r="W186">
        <v>1006.91</v>
      </c>
      <c r="Y186">
        <v>1053153.6000000001</v>
      </c>
      <c r="Z186">
        <v>69600</v>
      </c>
      <c r="AA186">
        <v>1528725.6</v>
      </c>
      <c r="AD186">
        <v>785006.57</v>
      </c>
      <c r="AE186">
        <v>193333.16</v>
      </c>
      <c r="AI186">
        <v>107305.04</v>
      </c>
    </row>
    <row r="187" spans="1:35" x14ac:dyDescent="0.25">
      <c r="A187" t="s">
        <v>2314</v>
      </c>
      <c r="B187">
        <v>210114.39</v>
      </c>
      <c r="C187">
        <v>2570</v>
      </c>
      <c r="D187">
        <v>28748.86</v>
      </c>
      <c r="G187">
        <v>430755.54</v>
      </c>
      <c r="H187">
        <v>48086.91</v>
      </c>
      <c r="K187">
        <v>1000</v>
      </c>
      <c r="L187">
        <v>83884.17</v>
      </c>
      <c r="N187">
        <v>588.33000000000004</v>
      </c>
      <c r="R187">
        <v>-2062261.68</v>
      </c>
      <c r="S187">
        <v>2938659.03</v>
      </c>
      <c r="T187">
        <v>8100</v>
      </c>
      <c r="U187">
        <v>429941.91</v>
      </c>
      <c r="W187">
        <v>529.39</v>
      </c>
      <c r="Y187">
        <v>512386.7</v>
      </c>
      <c r="AA187">
        <v>732468.7</v>
      </c>
      <c r="AB187">
        <v>80</v>
      </c>
      <c r="AC187">
        <v>520</v>
      </c>
      <c r="AD187">
        <v>422819.79</v>
      </c>
      <c r="AE187">
        <v>36663.660000000003</v>
      </c>
    </row>
    <row r="188" spans="1:35" x14ac:dyDescent="0.25">
      <c r="A188" t="s">
        <v>2315</v>
      </c>
      <c r="B188">
        <v>822122.16</v>
      </c>
      <c r="C188">
        <v>7500</v>
      </c>
      <c r="D188">
        <v>21050</v>
      </c>
      <c r="G188">
        <v>584739.59</v>
      </c>
      <c r="H188">
        <v>362476.36</v>
      </c>
      <c r="K188">
        <v>1500</v>
      </c>
      <c r="L188">
        <v>68335</v>
      </c>
      <c r="N188">
        <v>15.4</v>
      </c>
      <c r="R188">
        <v>2655146.42</v>
      </c>
      <c r="S188">
        <v>514242.15</v>
      </c>
      <c r="T188">
        <v>6060</v>
      </c>
      <c r="U188">
        <v>314162.32</v>
      </c>
      <c r="W188">
        <v>1958.04</v>
      </c>
      <c r="Y188">
        <v>943183.23</v>
      </c>
      <c r="Z188">
        <v>18000</v>
      </c>
      <c r="AA188">
        <v>1216236.23</v>
      </c>
      <c r="AD188">
        <v>512493.53</v>
      </c>
      <c r="AE188">
        <v>995984.69</v>
      </c>
    </row>
    <row r="189" spans="1:35" x14ac:dyDescent="0.25">
      <c r="A189" t="s">
        <v>2316</v>
      </c>
      <c r="B189">
        <v>1217948.73</v>
      </c>
      <c r="C189">
        <v>4700</v>
      </c>
      <c r="D189">
        <v>189907.59</v>
      </c>
      <c r="G189">
        <v>1497138.64</v>
      </c>
      <c r="H189">
        <v>267902.06</v>
      </c>
      <c r="K189">
        <v>3000</v>
      </c>
      <c r="L189">
        <v>140075</v>
      </c>
      <c r="N189">
        <v>12.4</v>
      </c>
      <c r="R189">
        <v>226573.34</v>
      </c>
      <c r="S189">
        <v>2920045.89</v>
      </c>
      <c r="U189">
        <v>653022.47</v>
      </c>
      <c r="V189">
        <v>198398</v>
      </c>
      <c r="W189">
        <v>1846.46</v>
      </c>
      <c r="Y189">
        <v>1031391.45</v>
      </c>
      <c r="Z189">
        <v>18000</v>
      </c>
      <c r="AA189">
        <v>1469441.45</v>
      </c>
      <c r="AC189">
        <v>2000</v>
      </c>
      <c r="AD189">
        <v>414601.57</v>
      </c>
      <c r="AE189">
        <v>128724.97</v>
      </c>
    </row>
    <row r="190" spans="1:35" x14ac:dyDescent="0.25">
      <c r="A190" t="s">
        <v>2317</v>
      </c>
      <c r="B190">
        <v>255217.32</v>
      </c>
      <c r="C190">
        <v>6600</v>
      </c>
      <c r="D190">
        <v>62220.18</v>
      </c>
      <c r="G190">
        <v>198621.76</v>
      </c>
      <c r="H190">
        <v>37431.49</v>
      </c>
      <c r="K190">
        <v>0</v>
      </c>
      <c r="L190">
        <v>60799</v>
      </c>
      <c r="N190">
        <v>32.71</v>
      </c>
      <c r="R190">
        <v>-1852208.49</v>
      </c>
      <c r="S190">
        <v>2662416.9900000002</v>
      </c>
      <c r="T190">
        <v>4900</v>
      </c>
      <c r="U190">
        <v>388613.11</v>
      </c>
      <c r="W190">
        <v>604.42999999999995</v>
      </c>
      <c r="Z190">
        <v>9000</v>
      </c>
      <c r="AA190">
        <v>173637</v>
      </c>
      <c r="AD190">
        <v>376388.51</v>
      </c>
      <c r="AE190">
        <v>42205.49</v>
      </c>
      <c r="AI190">
        <v>121836</v>
      </c>
    </row>
    <row r="191" spans="1:35" x14ac:dyDescent="0.25">
      <c r="A191" t="s">
        <v>2318</v>
      </c>
      <c r="B191">
        <v>674000.98</v>
      </c>
      <c r="C191">
        <v>6648.76</v>
      </c>
      <c r="D191">
        <v>39427.64</v>
      </c>
      <c r="G191">
        <v>2</v>
      </c>
      <c r="H191">
        <v>65349.440000000002</v>
      </c>
      <c r="K191">
        <v>1500</v>
      </c>
      <c r="L191">
        <v>36980</v>
      </c>
      <c r="N191">
        <v>22.9</v>
      </c>
      <c r="R191">
        <v>-1597129.25</v>
      </c>
      <c r="S191">
        <v>2577037.9500000002</v>
      </c>
      <c r="U191">
        <v>670511.92000000004</v>
      </c>
      <c r="V191">
        <v>65200</v>
      </c>
      <c r="W191">
        <v>1474.06</v>
      </c>
      <c r="Y191">
        <v>387778</v>
      </c>
      <c r="AA191">
        <v>787959</v>
      </c>
      <c r="AD191">
        <v>547062.19999999995</v>
      </c>
      <c r="AE191">
        <v>22925.56</v>
      </c>
    </row>
    <row r="192" spans="1:35" x14ac:dyDescent="0.25">
      <c r="A192" t="s">
        <v>2319</v>
      </c>
      <c r="B192">
        <v>1063252.21</v>
      </c>
      <c r="C192">
        <v>89218</v>
      </c>
      <c r="D192">
        <v>110787.34</v>
      </c>
      <c r="G192">
        <v>257612.1</v>
      </c>
      <c r="H192">
        <v>-164309.12</v>
      </c>
      <c r="K192">
        <v>0</v>
      </c>
      <c r="L192">
        <v>118940</v>
      </c>
      <c r="N192">
        <v>15000</v>
      </c>
      <c r="R192">
        <v>-2068426.66</v>
      </c>
      <c r="S192">
        <v>2987149.95</v>
      </c>
      <c r="U192">
        <v>1394298.29</v>
      </c>
      <c r="W192">
        <v>1922.38</v>
      </c>
      <c r="Y192">
        <v>560940</v>
      </c>
      <c r="AA192">
        <v>868707</v>
      </c>
      <c r="AB192">
        <v>3252</v>
      </c>
      <c r="AD192">
        <v>462301.13</v>
      </c>
      <c r="AE192">
        <v>116560.3</v>
      </c>
      <c r="AI192">
        <v>202443</v>
      </c>
    </row>
    <row r="193" spans="1:35" x14ac:dyDescent="0.25">
      <c r="A193" t="s">
        <v>2320</v>
      </c>
      <c r="B193">
        <v>634721.52</v>
      </c>
      <c r="C193">
        <v>669248.5</v>
      </c>
      <c r="D193">
        <v>95761.57</v>
      </c>
      <c r="G193">
        <v>3257519.49</v>
      </c>
      <c r="H193">
        <v>718901.1</v>
      </c>
      <c r="K193">
        <v>0</v>
      </c>
      <c r="L193">
        <v>0</v>
      </c>
      <c r="N193">
        <v>1000.33</v>
      </c>
      <c r="P193">
        <v>2</v>
      </c>
      <c r="R193">
        <v>1586224.85</v>
      </c>
      <c r="S193">
        <v>2987149.95</v>
      </c>
      <c r="U193">
        <v>1401110.86</v>
      </c>
      <c r="W193">
        <v>904.14</v>
      </c>
      <c r="Y193">
        <v>742147</v>
      </c>
      <c r="AA193">
        <v>909938.23</v>
      </c>
      <c r="AB193">
        <v>14630</v>
      </c>
      <c r="AD193">
        <v>386456</v>
      </c>
      <c r="AE193">
        <v>3561.54</v>
      </c>
      <c r="AI193">
        <v>27801.18</v>
      </c>
    </row>
    <row r="194" spans="1:35" x14ac:dyDescent="0.25">
      <c r="A194" t="s">
        <v>2321</v>
      </c>
      <c r="B194">
        <v>889738.9</v>
      </c>
      <c r="C194">
        <v>8600</v>
      </c>
      <c r="D194">
        <v>4202.53</v>
      </c>
      <c r="G194">
        <v>149146.20000000001</v>
      </c>
      <c r="H194">
        <v>145444.54</v>
      </c>
      <c r="K194">
        <v>0</v>
      </c>
      <c r="L194">
        <v>66845</v>
      </c>
      <c r="N194">
        <v>19235</v>
      </c>
      <c r="R194">
        <v>-722651.02</v>
      </c>
      <c r="S194">
        <v>2090614.96</v>
      </c>
      <c r="U194">
        <v>735481.33</v>
      </c>
      <c r="V194">
        <v>60000</v>
      </c>
      <c r="W194">
        <v>2196.4899999999998</v>
      </c>
      <c r="Y194">
        <v>926484</v>
      </c>
      <c r="Z194">
        <v>18800</v>
      </c>
      <c r="AA194">
        <v>1152447.3600000001</v>
      </c>
      <c r="AB194">
        <v>23780</v>
      </c>
      <c r="AD194">
        <v>717849.89</v>
      </c>
      <c r="AE194">
        <v>105629.34</v>
      </c>
      <c r="AI194">
        <v>167</v>
      </c>
    </row>
    <row r="195" spans="1:35" x14ac:dyDescent="0.25">
      <c r="A195" t="s">
        <v>2322</v>
      </c>
      <c r="B195">
        <v>1046368.15</v>
      </c>
      <c r="C195">
        <v>14000</v>
      </c>
      <c r="D195">
        <v>111340.99</v>
      </c>
      <c r="G195">
        <v>697677.59</v>
      </c>
      <c r="H195">
        <v>762194.51</v>
      </c>
      <c r="K195">
        <v>0</v>
      </c>
      <c r="L195">
        <v>133042.94</v>
      </c>
      <c r="M195">
        <v>110</v>
      </c>
      <c r="N195">
        <v>100</v>
      </c>
      <c r="P195">
        <v>9382.5</v>
      </c>
      <c r="R195">
        <v>1742521.05</v>
      </c>
      <c r="S195">
        <v>433496.95</v>
      </c>
      <c r="U195">
        <v>1386383.6</v>
      </c>
      <c r="W195">
        <v>1635.87</v>
      </c>
      <c r="Y195">
        <v>1300560</v>
      </c>
      <c r="Z195">
        <v>38500</v>
      </c>
      <c r="AA195">
        <v>1478251</v>
      </c>
      <c r="AB195">
        <v>4982</v>
      </c>
      <c r="AD195">
        <v>587481.61</v>
      </c>
      <c r="AE195">
        <v>104232.96000000001</v>
      </c>
      <c r="AI195">
        <v>239204.1</v>
      </c>
    </row>
    <row r="196" spans="1:35" x14ac:dyDescent="0.25">
      <c r="A196" t="s">
        <v>2323</v>
      </c>
      <c r="B196">
        <v>1035068.73</v>
      </c>
      <c r="C196">
        <v>0</v>
      </c>
      <c r="D196">
        <v>79999.34</v>
      </c>
      <c r="G196">
        <v>79529.97</v>
      </c>
      <c r="H196">
        <v>277919.52</v>
      </c>
      <c r="K196">
        <v>3500</v>
      </c>
      <c r="L196">
        <v>27025</v>
      </c>
      <c r="N196">
        <v>0</v>
      </c>
      <c r="Q196">
        <v>-8100056.1100000003</v>
      </c>
      <c r="R196">
        <v>5065372.91</v>
      </c>
      <c r="S196">
        <v>4047651.72</v>
      </c>
      <c r="U196">
        <v>1363717.04</v>
      </c>
      <c r="V196">
        <v>123622</v>
      </c>
      <c r="W196">
        <v>5472.49</v>
      </c>
      <c r="AA196">
        <v>572616.94999999995</v>
      </c>
      <c r="AB196">
        <v>37810</v>
      </c>
      <c r="AD196">
        <v>418275.96</v>
      </c>
      <c r="AE196">
        <v>35084.58</v>
      </c>
    </row>
    <row r="197" spans="1:35" x14ac:dyDescent="0.25">
      <c r="A197" t="s">
        <v>2324</v>
      </c>
      <c r="B197">
        <v>1032124.75</v>
      </c>
      <c r="C197">
        <v>12900</v>
      </c>
      <c r="D197">
        <v>9462.67</v>
      </c>
      <c r="G197">
        <v>408772.7</v>
      </c>
      <c r="H197">
        <v>160216.66</v>
      </c>
      <c r="K197">
        <v>260082.1</v>
      </c>
      <c r="L197">
        <v>58160</v>
      </c>
      <c r="N197">
        <v>0</v>
      </c>
      <c r="Q197">
        <v>327749.2</v>
      </c>
      <c r="R197">
        <v>-108913.73</v>
      </c>
      <c r="S197">
        <v>769808.6</v>
      </c>
      <c r="U197">
        <v>1191669.6499999999</v>
      </c>
      <c r="V197">
        <v>90000</v>
      </c>
      <c r="Y197">
        <v>527579.4</v>
      </c>
      <c r="Z197">
        <v>5516.09</v>
      </c>
      <c r="AA197">
        <v>857776.4</v>
      </c>
      <c r="AC197">
        <v>31440</v>
      </c>
      <c r="AD197">
        <v>546883.63</v>
      </c>
      <c r="AE197">
        <v>62074.5</v>
      </c>
    </row>
    <row r="198" spans="1:35" x14ac:dyDescent="0.25">
      <c r="A198" t="s">
        <v>2325</v>
      </c>
      <c r="B198">
        <v>610503.97</v>
      </c>
      <c r="C198">
        <v>46304</v>
      </c>
      <c r="D198">
        <v>69320.53</v>
      </c>
      <c r="G198">
        <v>1172236.94</v>
      </c>
      <c r="H198">
        <v>176083.13</v>
      </c>
      <c r="K198">
        <v>125963.2</v>
      </c>
      <c r="L198">
        <v>54191</v>
      </c>
      <c r="M198">
        <v>57679</v>
      </c>
      <c r="N198">
        <v>105</v>
      </c>
      <c r="R198">
        <v>558653.22</v>
      </c>
      <c r="S198">
        <v>1268762.8700000001</v>
      </c>
      <c r="U198">
        <v>1834016.6</v>
      </c>
      <c r="Y198">
        <v>613704</v>
      </c>
      <c r="AA198">
        <v>1184097</v>
      </c>
      <c r="AC198">
        <v>30116</v>
      </c>
      <c r="AD198">
        <v>1078566.3400000001</v>
      </c>
      <c r="AE198">
        <v>145846.98000000001</v>
      </c>
    </row>
    <row r="199" spans="1:35" x14ac:dyDescent="0.25">
      <c r="A199" t="s">
        <v>2326</v>
      </c>
      <c r="B199">
        <v>471798.85</v>
      </c>
      <c r="C199">
        <v>78574</v>
      </c>
      <c r="D199">
        <v>91965.61</v>
      </c>
      <c r="G199">
        <v>443197.12</v>
      </c>
      <c r="H199">
        <v>375797.67</v>
      </c>
      <c r="K199">
        <v>20420</v>
      </c>
      <c r="L199">
        <v>55875</v>
      </c>
      <c r="N199">
        <v>0</v>
      </c>
      <c r="R199">
        <v>-1063065.6299999999</v>
      </c>
      <c r="S199">
        <v>2466734.7400000002</v>
      </c>
      <c r="U199">
        <v>674419.25</v>
      </c>
      <c r="V199">
        <v>208840</v>
      </c>
      <c r="Y199">
        <v>256080</v>
      </c>
      <c r="AA199">
        <v>506500</v>
      </c>
      <c r="AB199">
        <v>2170</v>
      </c>
      <c r="AC199">
        <v>9660</v>
      </c>
      <c r="AD199">
        <v>560505.75</v>
      </c>
      <c r="AE199">
        <v>79134.36</v>
      </c>
    </row>
    <row r="200" spans="1:35" x14ac:dyDescent="0.25">
      <c r="A200" t="s">
        <v>2327</v>
      </c>
      <c r="B200">
        <v>302353.58</v>
      </c>
      <c r="C200">
        <v>41800</v>
      </c>
      <c r="D200">
        <v>199858.7</v>
      </c>
      <c r="G200">
        <v>853098.26</v>
      </c>
      <c r="H200">
        <v>1000456.79</v>
      </c>
      <c r="K200">
        <v>408923</v>
      </c>
      <c r="L200">
        <v>24620.07</v>
      </c>
      <c r="N200">
        <v>19693</v>
      </c>
      <c r="R200">
        <v>-855777.08</v>
      </c>
      <c r="S200">
        <v>2655980.98</v>
      </c>
      <c r="U200">
        <v>898178.9</v>
      </c>
      <c r="Y200">
        <v>270453</v>
      </c>
      <c r="AA200">
        <v>593433</v>
      </c>
      <c r="AB200">
        <v>2400</v>
      </c>
      <c r="AC200">
        <v>23120</v>
      </c>
      <c r="AD200">
        <v>331600</v>
      </c>
      <c r="AE200">
        <v>73951.539999999994</v>
      </c>
    </row>
    <row r="201" spans="1:35" x14ac:dyDescent="0.25">
      <c r="A201" t="s">
        <v>2328</v>
      </c>
      <c r="B201">
        <v>277624.96999999997</v>
      </c>
      <c r="C201">
        <v>16200</v>
      </c>
      <c r="D201">
        <v>25236</v>
      </c>
      <c r="G201">
        <v>228170.02</v>
      </c>
      <c r="H201">
        <v>307297.18</v>
      </c>
      <c r="K201">
        <v>7640</v>
      </c>
      <c r="L201">
        <v>39459.42</v>
      </c>
      <c r="N201">
        <v>135</v>
      </c>
      <c r="R201">
        <v>-1386589.78</v>
      </c>
      <c r="S201">
        <v>2312515.77</v>
      </c>
      <c r="U201">
        <v>676726.6</v>
      </c>
      <c r="W201">
        <v>1033.73</v>
      </c>
      <c r="Y201">
        <v>521850</v>
      </c>
      <c r="AA201">
        <v>804348</v>
      </c>
      <c r="AB201">
        <v>10080</v>
      </c>
      <c r="AC201">
        <v>43280</v>
      </c>
      <c r="AD201">
        <v>420949.25</v>
      </c>
      <c r="AE201">
        <v>39585.32</v>
      </c>
    </row>
    <row r="202" spans="1:35" x14ac:dyDescent="0.25">
      <c r="A202" t="s">
        <v>2329</v>
      </c>
      <c r="B202">
        <v>1386684.2</v>
      </c>
      <c r="C202">
        <v>13500</v>
      </c>
      <c r="D202">
        <v>98723.17</v>
      </c>
      <c r="G202">
        <v>2395391.48</v>
      </c>
      <c r="H202">
        <v>606487.84</v>
      </c>
      <c r="K202">
        <v>4500</v>
      </c>
      <c r="L202">
        <v>63166.09</v>
      </c>
      <c r="N202">
        <v>0</v>
      </c>
      <c r="R202">
        <v>464985.96</v>
      </c>
      <c r="S202">
        <v>4119895.74</v>
      </c>
      <c r="U202">
        <v>895725.77</v>
      </c>
      <c r="W202">
        <v>3552.81</v>
      </c>
      <c r="Y202">
        <v>623364.5</v>
      </c>
      <c r="AA202">
        <v>875601.5</v>
      </c>
      <c r="AC202">
        <v>17320</v>
      </c>
      <c r="AD202">
        <v>700991.48</v>
      </c>
      <c r="AE202">
        <v>80491.199999999997</v>
      </c>
    </row>
    <row r="203" spans="1:35" x14ac:dyDescent="0.25">
      <c r="A203" t="s">
        <v>2330</v>
      </c>
      <c r="B203">
        <v>642731.01</v>
      </c>
      <c r="C203">
        <v>0</v>
      </c>
      <c r="D203">
        <v>44315</v>
      </c>
      <c r="G203">
        <v>460957.32</v>
      </c>
      <c r="H203">
        <v>806510.42</v>
      </c>
      <c r="K203">
        <v>4500</v>
      </c>
      <c r="L203">
        <v>15685</v>
      </c>
      <c r="N203">
        <v>20099</v>
      </c>
      <c r="R203">
        <v>-1286984.3700000001</v>
      </c>
      <c r="S203">
        <v>2992215.82</v>
      </c>
      <c r="U203">
        <v>938519.4</v>
      </c>
      <c r="Y203">
        <v>805074</v>
      </c>
      <c r="AA203">
        <v>1022270</v>
      </c>
      <c r="AB203">
        <v>31570</v>
      </c>
      <c r="AD203">
        <v>424404.05</v>
      </c>
      <c r="AE203">
        <v>56351.05</v>
      </c>
    </row>
    <row r="204" spans="1:35" x14ac:dyDescent="0.25">
      <c r="A204" t="s">
        <v>2331</v>
      </c>
      <c r="B204">
        <v>558773.13</v>
      </c>
      <c r="C204">
        <v>12916</v>
      </c>
      <c r="D204">
        <v>84831</v>
      </c>
      <c r="G204">
        <v>-1052289.83</v>
      </c>
      <c r="H204">
        <v>567397.73</v>
      </c>
      <c r="N204">
        <v>2085</v>
      </c>
      <c r="R204">
        <v>-583575.68999999994</v>
      </c>
      <c r="S204">
        <v>889745.48</v>
      </c>
      <c r="U204">
        <v>581741.39</v>
      </c>
      <c r="W204">
        <v>3110.31</v>
      </c>
      <c r="AA204">
        <v>263184.58</v>
      </c>
      <c r="AB204">
        <v>28590</v>
      </c>
      <c r="AC204">
        <v>15880</v>
      </c>
      <c r="AD204">
        <v>284193.91999999998</v>
      </c>
      <c r="AE204">
        <v>129629.96</v>
      </c>
    </row>
    <row r="205" spans="1:35" x14ac:dyDescent="0.25">
      <c r="A205" t="s">
        <v>2332</v>
      </c>
      <c r="B205">
        <v>642689.84</v>
      </c>
      <c r="C205">
        <v>11640</v>
      </c>
      <c r="D205">
        <v>32658.99</v>
      </c>
      <c r="G205">
        <v>1885010.13</v>
      </c>
      <c r="H205">
        <v>698568.14</v>
      </c>
      <c r="L205">
        <v>62020</v>
      </c>
      <c r="N205">
        <v>4086</v>
      </c>
      <c r="R205">
        <v>2374736.89</v>
      </c>
      <c r="S205">
        <v>574807.30000000005</v>
      </c>
      <c r="U205">
        <v>1206410.72</v>
      </c>
      <c r="W205">
        <v>1126.8</v>
      </c>
      <c r="Y205">
        <v>853692</v>
      </c>
      <c r="Z205">
        <v>35200</v>
      </c>
      <c r="AA205">
        <v>1195903</v>
      </c>
      <c r="AB205">
        <v>20390</v>
      </c>
      <c r="AD205">
        <v>336315.85</v>
      </c>
      <c r="AE205">
        <v>178392.76</v>
      </c>
      <c r="AI205">
        <v>110511</v>
      </c>
    </row>
    <row r="206" spans="1:35" x14ac:dyDescent="0.25">
      <c r="A206" t="s">
        <v>2333</v>
      </c>
      <c r="B206">
        <v>1424050.69</v>
      </c>
      <c r="C206">
        <v>10798</v>
      </c>
      <c r="D206">
        <v>92346.62</v>
      </c>
      <c r="G206">
        <v>576061.26</v>
      </c>
      <c r="H206">
        <v>881160.6</v>
      </c>
      <c r="L206">
        <v>23428.47</v>
      </c>
      <c r="N206">
        <v>8001</v>
      </c>
      <c r="R206">
        <v>132501.51</v>
      </c>
      <c r="S206">
        <v>2085517.75</v>
      </c>
      <c r="U206">
        <v>1777716.31</v>
      </c>
      <c r="W206">
        <v>2173.46</v>
      </c>
      <c r="Y206">
        <v>550938</v>
      </c>
      <c r="Z206">
        <v>135400</v>
      </c>
      <c r="AA206">
        <v>1046569</v>
      </c>
      <c r="AB206">
        <v>15586</v>
      </c>
      <c r="AD206">
        <v>499131.43</v>
      </c>
      <c r="AE206">
        <v>141333.9</v>
      </c>
      <c r="AI206">
        <v>28639</v>
      </c>
    </row>
    <row r="207" spans="1:35" x14ac:dyDescent="0.25">
      <c r="A207" t="s">
        <v>2334</v>
      </c>
      <c r="B207">
        <v>707746.73</v>
      </c>
      <c r="C207">
        <v>11760</v>
      </c>
      <c r="D207">
        <v>67716.86</v>
      </c>
      <c r="G207">
        <v>1365469.68</v>
      </c>
      <c r="H207">
        <v>522709.98</v>
      </c>
      <c r="K207">
        <v>0</v>
      </c>
      <c r="L207">
        <v>71842.5</v>
      </c>
      <c r="N207">
        <v>1074</v>
      </c>
      <c r="R207">
        <v>-313546.34999999998</v>
      </c>
      <c r="S207">
        <v>2982894.62</v>
      </c>
      <c r="U207">
        <v>942103.92</v>
      </c>
      <c r="W207">
        <v>1654.94</v>
      </c>
      <c r="Y207">
        <v>1555773</v>
      </c>
      <c r="Z207">
        <v>174100</v>
      </c>
      <c r="AA207">
        <v>1808521</v>
      </c>
      <c r="AC207">
        <v>16920</v>
      </c>
      <c r="AD207">
        <v>535783.36</v>
      </c>
      <c r="AE207">
        <v>230852.02</v>
      </c>
      <c r="AF207">
        <v>108000</v>
      </c>
      <c r="AI207">
        <v>40417</v>
      </c>
    </row>
    <row r="208" spans="1:35" x14ac:dyDescent="0.25">
      <c r="A208" t="s">
        <v>2335</v>
      </c>
      <c r="B208">
        <v>940776.42</v>
      </c>
      <c r="C208">
        <v>9335</v>
      </c>
      <c r="D208">
        <v>51246.21</v>
      </c>
      <c r="G208">
        <v>1749092.99</v>
      </c>
      <c r="H208">
        <v>196713.7</v>
      </c>
      <c r="L208">
        <v>136340</v>
      </c>
      <c r="N208">
        <v>603</v>
      </c>
      <c r="R208">
        <v>-80145.3</v>
      </c>
      <c r="S208">
        <v>2454994.11</v>
      </c>
      <c r="U208">
        <v>1175704.24</v>
      </c>
      <c r="X208">
        <v>1108.69</v>
      </c>
      <c r="Y208">
        <v>968027.4</v>
      </c>
      <c r="Z208">
        <v>128428</v>
      </c>
      <c r="AA208">
        <v>1104320.3999999999</v>
      </c>
      <c r="AB208">
        <v>12120</v>
      </c>
      <c r="AD208">
        <v>538827.14</v>
      </c>
      <c r="AE208">
        <v>166511.28</v>
      </c>
      <c r="AI208">
        <v>16117</v>
      </c>
    </row>
    <row r="209" spans="1:35" x14ac:dyDescent="0.25">
      <c r="A209" t="s">
        <v>2336</v>
      </c>
      <c r="B209">
        <v>2471807.7000000002</v>
      </c>
      <c r="C209">
        <v>85057.98</v>
      </c>
      <c r="D209">
        <v>91744.25</v>
      </c>
      <c r="G209">
        <v>823243.14</v>
      </c>
      <c r="H209">
        <v>290647.95</v>
      </c>
      <c r="K209">
        <v>101735</v>
      </c>
      <c r="L209">
        <v>149665.43</v>
      </c>
      <c r="N209">
        <v>4122.59</v>
      </c>
      <c r="R209">
        <v>-278032.92</v>
      </c>
      <c r="S209">
        <v>3300171.5</v>
      </c>
      <c r="U209">
        <v>1086234.83</v>
      </c>
      <c r="V209">
        <v>557100</v>
      </c>
      <c r="W209">
        <v>5582.95</v>
      </c>
      <c r="X209">
        <v>100</v>
      </c>
      <c r="Y209">
        <v>484400</v>
      </c>
      <c r="Z209">
        <v>131700</v>
      </c>
      <c r="AA209">
        <v>771318</v>
      </c>
      <c r="AB209">
        <v>12820</v>
      </c>
      <c r="AD209">
        <v>887099.24</v>
      </c>
      <c r="AE209">
        <v>103215.6</v>
      </c>
      <c r="AG209">
        <v>5825.52</v>
      </c>
    </row>
    <row r="210" spans="1:35" x14ac:dyDescent="0.25">
      <c r="A210" t="s">
        <v>2337</v>
      </c>
      <c r="B210">
        <v>2039324.01</v>
      </c>
      <c r="C210">
        <v>89458.5</v>
      </c>
      <c r="D210">
        <v>170036.51</v>
      </c>
      <c r="G210">
        <v>685309.32</v>
      </c>
      <c r="H210">
        <v>481986.95</v>
      </c>
      <c r="L210">
        <v>33873</v>
      </c>
      <c r="N210">
        <v>1746.06</v>
      </c>
      <c r="R210">
        <v>1902077.25</v>
      </c>
      <c r="S210">
        <v>1463514.66</v>
      </c>
      <c r="U210">
        <v>98822.28</v>
      </c>
      <c r="W210">
        <v>4436.57</v>
      </c>
      <c r="Y210">
        <v>817100</v>
      </c>
      <c r="Z210">
        <v>925548.25</v>
      </c>
      <c r="AA210">
        <v>1197648</v>
      </c>
      <c r="AB210">
        <v>3230</v>
      </c>
      <c r="AD210">
        <v>414940.86</v>
      </c>
      <c r="AE210">
        <v>164413.92000000001</v>
      </c>
      <c r="AG210">
        <v>0</v>
      </c>
      <c r="AI210">
        <v>770</v>
      </c>
    </row>
    <row r="211" spans="1:35" x14ac:dyDescent="0.25">
      <c r="A211" t="s">
        <v>2338</v>
      </c>
      <c r="B211">
        <v>1446115</v>
      </c>
      <c r="C211">
        <v>455401.82</v>
      </c>
      <c r="D211">
        <v>57155.94</v>
      </c>
      <c r="G211">
        <v>1345048.75</v>
      </c>
      <c r="H211">
        <v>361797.13</v>
      </c>
      <c r="K211">
        <v>6710</v>
      </c>
      <c r="L211">
        <v>26830.5</v>
      </c>
      <c r="N211">
        <v>969.5</v>
      </c>
      <c r="R211">
        <v>533172.96</v>
      </c>
      <c r="S211">
        <v>2681365.84</v>
      </c>
      <c r="U211">
        <v>1265695.2</v>
      </c>
      <c r="V211">
        <v>125000</v>
      </c>
      <c r="W211">
        <v>2798.6</v>
      </c>
      <c r="Y211">
        <v>693460</v>
      </c>
      <c r="AA211">
        <v>978692</v>
      </c>
      <c r="AB211">
        <v>2070</v>
      </c>
      <c r="AC211">
        <v>690</v>
      </c>
      <c r="AD211">
        <v>569971.78</v>
      </c>
      <c r="AE211">
        <v>87886.5</v>
      </c>
      <c r="AG211">
        <v>31173.68</v>
      </c>
    </row>
    <row r="212" spans="1:35" x14ac:dyDescent="0.25">
      <c r="A212" t="s">
        <v>2339</v>
      </c>
      <c r="B212">
        <v>2983355.91</v>
      </c>
      <c r="C212">
        <v>59545.2</v>
      </c>
      <c r="D212">
        <v>139521.5</v>
      </c>
      <c r="G212">
        <v>480376.17</v>
      </c>
      <c r="H212">
        <v>1154516.95</v>
      </c>
      <c r="K212">
        <v>72505</v>
      </c>
      <c r="L212">
        <v>52313.22</v>
      </c>
      <c r="N212">
        <v>2009.11</v>
      </c>
      <c r="R212">
        <v>-921426.08</v>
      </c>
      <c r="S212">
        <v>5060758.04</v>
      </c>
      <c r="U212">
        <v>1610111.97</v>
      </c>
      <c r="W212">
        <v>6543.26</v>
      </c>
      <c r="Y212">
        <v>1057420</v>
      </c>
      <c r="Z212">
        <v>183700</v>
      </c>
      <c r="AA212">
        <v>1468390</v>
      </c>
      <c r="AC212">
        <v>16470</v>
      </c>
      <c r="AD212">
        <v>752736.87</v>
      </c>
      <c r="AE212">
        <v>60142.62</v>
      </c>
      <c r="AG212">
        <v>8039.3</v>
      </c>
      <c r="AI212">
        <v>840</v>
      </c>
    </row>
    <row r="213" spans="1:35" x14ac:dyDescent="0.25">
      <c r="A213" t="s">
        <v>2291</v>
      </c>
      <c r="B213">
        <v>1238248.3700000001</v>
      </c>
      <c r="C213">
        <v>4718.96</v>
      </c>
      <c r="D213">
        <v>76786.05</v>
      </c>
      <c r="G213">
        <v>127222.57</v>
      </c>
      <c r="H213">
        <v>424666.81</v>
      </c>
      <c r="K213">
        <v>34718</v>
      </c>
      <c r="L213">
        <v>28599.97</v>
      </c>
      <c r="N213">
        <v>219.11</v>
      </c>
      <c r="R213">
        <v>-67932.679999999993</v>
      </c>
      <c r="S213">
        <v>1741122.88</v>
      </c>
      <c r="U213">
        <v>678575.66</v>
      </c>
      <c r="V213">
        <v>166696</v>
      </c>
      <c r="W213">
        <v>2610.7399999999998</v>
      </c>
      <c r="Y213">
        <v>504960</v>
      </c>
      <c r="Z213">
        <v>630</v>
      </c>
      <c r="AA213">
        <v>688160</v>
      </c>
      <c r="AB213">
        <v>9080</v>
      </c>
      <c r="AD213">
        <v>440610.53</v>
      </c>
      <c r="AE213">
        <v>79225.63</v>
      </c>
      <c r="AG213">
        <v>480.76</v>
      </c>
      <c r="AI213">
        <v>1000</v>
      </c>
    </row>
    <row r="214" spans="1:35" x14ac:dyDescent="0.25">
      <c r="A214" t="s">
        <v>2341</v>
      </c>
      <c r="B214">
        <v>1891539.43</v>
      </c>
      <c r="C214">
        <v>3414.38</v>
      </c>
      <c r="D214">
        <v>20440</v>
      </c>
      <c r="G214">
        <v>471903.34</v>
      </c>
      <c r="H214">
        <v>668348.81999999995</v>
      </c>
      <c r="K214">
        <v>20000</v>
      </c>
      <c r="L214">
        <v>73025</v>
      </c>
      <c r="N214">
        <v>3975.98</v>
      </c>
      <c r="P214">
        <v>720</v>
      </c>
      <c r="R214">
        <v>-1795758.82</v>
      </c>
      <c r="S214">
        <v>3760347.17</v>
      </c>
      <c r="U214">
        <v>1284147.57</v>
      </c>
      <c r="V214">
        <v>532542</v>
      </c>
      <c r="Y214">
        <v>813391</v>
      </c>
      <c r="Z214">
        <v>13900</v>
      </c>
      <c r="AA214">
        <v>989438</v>
      </c>
      <c r="AB214">
        <v>2680</v>
      </c>
      <c r="AD214">
        <v>584569.85</v>
      </c>
      <c r="AE214">
        <v>30473.81</v>
      </c>
      <c r="AI214">
        <v>43482.27</v>
      </c>
    </row>
    <row r="215" spans="1:35" x14ac:dyDescent="0.25">
      <c r="A215" t="s">
        <v>2342</v>
      </c>
      <c r="B215">
        <v>2316875.8199999998</v>
      </c>
      <c r="C215">
        <v>51760.27</v>
      </c>
      <c r="D215">
        <v>52214.15</v>
      </c>
      <c r="G215">
        <v>965858.56</v>
      </c>
      <c r="H215">
        <v>315182.08000000002</v>
      </c>
      <c r="K215">
        <v>2000</v>
      </c>
      <c r="L215">
        <v>17833</v>
      </c>
      <c r="N215">
        <v>1333.94</v>
      </c>
      <c r="R215">
        <v>1168000.1100000001</v>
      </c>
      <c r="S215">
        <v>2267172.48</v>
      </c>
      <c r="U215">
        <v>1085003.43</v>
      </c>
      <c r="V215">
        <v>449006</v>
      </c>
      <c r="W215">
        <v>4773.13</v>
      </c>
      <c r="Y215">
        <v>881926.5</v>
      </c>
      <c r="Z215">
        <v>26293.3</v>
      </c>
      <c r="AA215">
        <v>1108470.5</v>
      </c>
      <c r="AB215">
        <v>13854.98</v>
      </c>
      <c r="AD215">
        <v>696109.27</v>
      </c>
      <c r="AE215">
        <v>314098.46999999997</v>
      </c>
      <c r="AI215">
        <v>68917.789999999994</v>
      </c>
    </row>
    <row r="216" spans="1:35" x14ac:dyDescent="0.25">
      <c r="A216" t="s">
        <v>2343</v>
      </c>
      <c r="B216">
        <v>606294.93999999994</v>
      </c>
      <c r="C216">
        <v>74184</v>
      </c>
      <c r="D216">
        <v>39899.74</v>
      </c>
      <c r="G216">
        <v>200925.45</v>
      </c>
      <c r="H216">
        <v>744126.91</v>
      </c>
      <c r="K216">
        <v>56452</v>
      </c>
      <c r="L216">
        <v>24800</v>
      </c>
      <c r="N216">
        <v>50870.51</v>
      </c>
      <c r="P216">
        <v>2215</v>
      </c>
      <c r="R216">
        <v>-221161.13</v>
      </c>
      <c r="S216">
        <v>1878069.39</v>
      </c>
      <c r="U216">
        <v>992648.35</v>
      </c>
      <c r="W216">
        <v>2980.12</v>
      </c>
      <c r="Y216">
        <v>1139894</v>
      </c>
      <c r="Z216">
        <v>800</v>
      </c>
      <c r="AA216">
        <v>1281608.8</v>
      </c>
      <c r="AD216">
        <v>831796.83</v>
      </c>
      <c r="AE216">
        <v>67822.320000000007</v>
      </c>
      <c r="AI216">
        <v>80909.25</v>
      </c>
    </row>
    <row r="217" spans="1:35" x14ac:dyDescent="0.25">
      <c r="A217" t="s">
        <v>2344</v>
      </c>
      <c r="B217">
        <v>2721253.31</v>
      </c>
      <c r="C217">
        <v>84880.54</v>
      </c>
      <c r="D217">
        <v>145596.32</v>
      </c>
      <c r="G217">
        <v>376037.85</v>
      </c>
      <c r="H217">
        <v>1299165.8</v>
      </c>
      <c r="K217">
        <v>0</v>
      </c>
      <c r="L217">
        <v>168415.7</v>
      </c>
      <c r="N217">
        <v>2204.59</v>
      </c>
      <c r="R217">
        <v>-868449.41</v>
      </c>
      <c r="S217">
        <v>4524693.96</v>
      </c>
      <c r="U217">
        <v>2942432.29</v>
      </c>
      <c r="V217">
        <v>656800</v>
      </c>
      <c r="W217">
        <v>6162.62</v>
      </c>
      <c r="Y217">
        <v>1282863.8999999999</v>
      </c>
      <c r="Z217">
        <v>216787.68</v>
      </c>
      <c r="AA217">
        <v>2223474.1</v>
      </c>
      <c r="AB217">
        <v>16144</v>
      </c>
      <c r="AD217">
        <v>1544572.14</v>
      </c>
      <c r="AE217">
        <v>145285.26</v>
      </c>
      <c r="AI217">
        <v>375502.01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topLeftCell="AE1" zoomScale="96" zoomScaleNormal="96" workbookViewId="0">
      <pane ySplit="3" topLeftCell="A4" activePane="bottomLeft" state="frozen"/>
      <selection pane="bottomLeft" activeCell="AS10" sqref="AS10:AS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2121</v>
      </c>
      <c r="J1" t="s">
        <v>2122</v>
      </c>
      <c r="K1" t="s">
        <v>2060</v>
      </c>
      <c r="L1" t="s">
        <v>2061</v>
      </c>
      <c r="M1" t="s">
        <v>2062</v>
      </c>
      <c r="N1" t="s">
        <v>2123</v>
      </c>
      <c r="O1" t="s">
        <v>2063</v>
      </c>
      <c r="P1" t="s">
        <v>2064</v>
      </c>
      <c r="Q1" t="s">
        <v>2066</v>
      </c>
      <c r="R1" t="s">
        <v>2067</v>
      </c>
      <c r="S1" t="s">
        <v>2124</v>
      </c>
      <c r="T1" t="s">
        <v>2068</v>
      </c>
      <c r="U1" t="s">
        <v>2125</v>
      </c>
      <c r="V1" t="s">
        <v>2069</v>
      </c>
      <c r="W1" t="s">
        <v>2070</v>
      </c>
      <c r="X1" t="s">
        <v>2126</v>
      </c>
      <c r="Y1" t="s">
        <v>2072</v>
      </c>
      <c r="Z1" t="s">
        <v>2073</v>
      </c>
      <c r="AA1" t="s">
        <v>2074</v>
      </c>
      <c r="AB1" t="s">
        <v>2127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2081</v>
      </c>
      <c r="AJ1" t="s">
        <v>2082</v>
      </c>
      <c r="AK1" t="s">
        <v>2083</v>
      </c>
      <c r="AL1" t="s">
        <v>2128</v>
      </c>
      <c r="AM1" t="s">
        <v>2084</v>
      </c>
      <c r="AN1" t="s">
        <v>2085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2086</v>
      </c>
      <c r="F2" t="s">
        <v>2087</v>
      </c>
      <c r="G2" t="s">
        <v>2088</v>
      </c>
      <c r="H2" t="s">
        <v>2089</v>
      </c>
      <c r="I2" t="s">
        <v>2129</v>
      </c>
      <c r="J2" t="s">
        <v>2130</v>
      </c>
      <c r="K2" t="s">
        <v>2090</v>
      </c>
      <c r="L2" t="s">
        <v>2091</v>
      </c>
      <c r="M2" t="s">
        <v>2092</v>
      </c>
      <c r="N2" t="s">
        <v>2131</v>
      </c>
      <c r="O2" t="s">
        <v>2093</v>
      </c>
      <c r="P2" t="s">
        <v>2094</v>
      </c>
      <c r="Q2" t="s">
        <v>2096</v>
      </c>
      <c r="R2" t="s">
        <v>2097</v>
      </c>
      <c r="S2" t="s">
        <v>2132</v>
      </c>
      <c r="T2" t="s">
        <v>2098</v>
      </c>
      <c r="U2" t="s">
        <v>2133</v>
      </c>
      <c r="V2" t="s">
        <v>2099</v>
      </c>
      <c r="W2" t="s">
        <v>2100</v>
      </c>
      <c r="X2" t="s">
        <v>2134</v>
      </c>
      <c r="Y2" t="s">
        <v>2102</v>
      </c>
      <c r="Z2" t="s">
        <v>2103</v>
      </c>
      <c r="AA2" t="s">
        <v>2104</v>
      </c>
      <c r="AB2" t="s">
        <v>2135</v>
      </c>
      <c r="AC2" t="s">
        <v>2105</v>
      </c>
      <c r="AD2" t="s">
        <v>2106</v>
      </c>
      <c r="AE2" t="s">
        <v>2107</v>
      </c>
      <c r="AF2" t="s">
        <v>2108</v>
      </c>
      <c r="AG2" t="s">
        <v>2109</v>
      </c>
      <c r="AH2" t="s">
        <v>2110</v>
      </c>
      <c r="AI2" t="s">
        <v>2111</v>
      </c>
      <c r="AJ2" t="s">
        <v>2112</v>
      </c>
      <c r="AK2" t="s">
        <v>2113</v>
      </c>
      <c r="AL2" t="s">
        <v>2136</v>
      </c>
      <c r="AM2" t="s">
        <v>2114</v>
      </c>
      <c r="AN2" t="s">
        <v>2115</v>
      </c>
      <c r="AP2" s="124"/>
      <c r="AT2" s="125"/>
    </row>
    <row r="3" spans="1:46" x14ac:dyDescent="0.25">
      <c r="B3" s="115" t="s">
        <v>37</v>
      </c>
      <c r="E3" t="s">
        <v>2116</v>
      </c>
      <c r="F3">
        <v>243187452.41</v>
      </c>
      <c r="G3">
        <v>53349930.759999998</v>
      </c>
      <c r="H3">
        <v>45854994.020000003</v>
      </c>
      <c r="I3">
        <v>0</v>
      </c>
      <c r="J3">
        <v>0</v>
      </c>
      <c r="K3">
        <v>116597642.05</v>
      </c>
      <c r="L3">
        <v>116260925.62</v>
      </c>
      <c r="M3">
        <v>-132361.76999999999</v>
      </c>
      <c r="N3">
        <v>0</v>
      </c>
      <c r="O3">
        <v>5455416.7800000003</v>
      </c>
      <c r="P3">
        <v>19275016.039999999</v>
      </c>
      <c r="Q3">
        <v>6136638.9500000002</v>
      </c>
      <c r="R3">
        <v>4431491.47</v>
      </c>
      <c r="S3">
        <v>866</v>
      </c>
      <c r="T3">
        <v>9449591.6300000008</v>
      </c>
      <c r="U3">
        <v>-25685113.739999998</v>
      </c>
      <c r="V3">
        <v>56409829.740000002</v>
      </c>
      <c r="W3">
        <v>508621392.44</v>
      </c>
      <c r="X3">
        <v>28340</v>
      </c>
      <c r="Y3">
        <v>209508901.53999999</v>
      </c>
      <c r="Z3">
        <v>43460568.979999997</v>
      </c>
      <c r="AA3">
        <v>512212.9</v>
      </c>
      <c r="AB3">
        <v>1208.69</v>
      </c>
      <c r="AC3">
        <v>199028387.72999999</v>
      </c>
      <c r="AD3">
        <v>22229437.350000001</v>
      </c>
      <c r="AE3">
        <v>268060161.38999999</v>
      </c>
      <c r="AF3">
        <v>1201146.74</v>
      </c>
      <c r="AG3">
        <v>561576</v>
      </c>
      <c r="AH3">
        <v>169770457.97999999</v>
      </c>
      <c r="AI3">
        <v>24987031.879999999</v>
      </c>
      <c r="AJ3">
        <v>307307</v>
      </c>
      <c r="AK3">
        <v>442596.17</v>
      </c>
      <c r="AL3">
        <v>289434.87</v>
      </c>
      <c r="AM3">
        <v>18069671.379999999</v>
      </c>
      <c r="AN3">
        <v>56220</v>
      </c>
      <c r="AO3" s="123">
        <f t="shared" ref="AO3:AT3" si="0">SUM(AO4:AO84)</f>
        <v>140622902.00000003</v>
      </c>
      <c r="AP3" s="124">
        <f t="shared" si="0"/>
        <v>13019530.619999997</v>
      </c>
      <c r="AQ3" s="138">
        <f t="shared" si="0"/>
        <v>127603371.38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2137</v>
      </c>
      <c r="F10">
        <v>690134.72</v>
      </c>
      <c r="G10">
        <v>143809</v>
      </c>
      <c r="H10">
        <v>667807.17000000004</v>
      </c>
      <c r="K10">
        <v>298669.63</v>
      </c>
      <c r="L10">
        <v>757687.02</v>
      </c>
      <c r="O10">
        <v>11179</v>
      </c>
      <c r="P10">
        <v>98868.63</v>
      </c>
      <c r="R10">
        <v>0</v>
      </c>
      <c r="V10">
        <v>1750651.01</v>
      </c>
      <c r="W10">
        <v>1534772.11</v>
      </c>
      <c r="Y10">
        <v>809130.45</v>
      </c>
      <c r="Z10">
        <v>1500</v>
      </c>
      <c r="AA10">
        <v>91.54</v>
      </c>
      <c r="AC10">
        <v>2047497.5</v>
      </c>
      <c r="AD10">
        <v>121107.5</v>
      </c>
      <c r="AE10">
        <v>2477904</v>
      </c>
      <c r="AF10">
        <v>3500</v>
      </c>
      <c r="AH10">
        <v>1140903</v>
      </c>
      <c r="AI10">
        <v>186636.2</v>
      </c>
      <c r="AJ10">
        <v>7747</v>
      </c>
      <c r="AO10" s="123">
        <f>SUM(F10:I10)</f>
        <v>1501750.8900000001</v>
      </c>
      <c r="AP10" s="129">
        <f>SUM(O10:S10)</f>
        <v>110047.63</v>
      </c>
      <c r="AQ10" s="142">
        <f>AO10-AP10</f>
        <v>1391703.2600000002</v>
      </c>
      <c r="AR10" s="143">
        <f>SUM(X10:AD10)</f>
        <v>2979326.99</v>
      </c>
      <c r="AS10" s="143">
        <f>SUM(AE10:AN10)</f>
        <v>3816690.2</v>
      </c>
      <c r="AT10" s="125">
        <f t="shared" si="4"/>
        <v>-837363.21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2138</v>
      </c>
      <c r="F11">
        <v>1996919.02</v>
      </c>
      <c r="G11">
        <v>16600</v>
      </c>
      <c r="H11">
        <v>118571.04</v>
      </c>
      <c r="K11">
        <v>49135.32</v>
      </c>
      <c r="L11">
        <v>2227631.98</v>
      </c>
      <c r="O11">
        <v>15064</v>
      </c>
      <c r="P11">
        <v>72597</v>
      </c>
      <c r="R11">
        <v>1913.7</v>
      </c>
      <c r="V11">
        <v>4374563.95</v>
      </c>
      <c r="W11">
        <v>1097038.29</v>
      </c>
      <c r="Y11">
        <v>356895.78</v>
      </c>
      <c r="AA11">
        <v>5812.46</v>
      </c>
      <c r="AC11">
        <v>1175580</v>
      </c>
      <c r="AD11">
        <v>111998</v>
      </c>
      <c r="AE11">
        <v>1408868</v>
      </c>
      <c r="AF11">
        <v>1500</v>
      </c>
      <c r="AH11">
        <v>931003.74</v>
      </c>
      <c r="AI11">
        <v>453487.08</v>
      </c>
      <c r="AM11">
        <v>7747</v>
      </c>
      <c r="AO11" s="123">
        <f t="shared" ref="AO11:AO74" si="5">SUM(F11:I11)</f>
        <v>2132090.06</v>
      </c>
      <c r="AP11" s="129">
        <f t="shared" ref="AP11:AP74" si="6">SUM(O11:S11)</f>
        <v>89574.7</v>
      </c>
      <c r="AQ11" s="142">
        <f t="shared" ref="AQ11:AQ74" si="7">AO11-AP11</f>
        <v>2042515.36</v>
      </c>
      <c r="AR11" s="143">
        <f t="shared" ref="AR11:AR74" si="8">SUM(X11:AD11)</f>
        <v>1650286.24</v>
      </c>
      <c r="AS11" s="143">
        <f t="shared" ref="AS11:AS74" si="9">SUM(AE11:AN11)</f>
        <v>2802605.8200000003</v>
      </c>
      <c r="AT11" s="125">
        <f t="shared" si="4"/>
        <v>-1152319.5800000003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2139</v>
      </c>
      <c r="F12">
        <v>589270.27</v>
      </c>
      <c r="G12">
        <v>5100</v>
      </c>
      <c r="H12">
        <v>334623.84999999998</v>
      </c>
      <c r="K12">
        <v>1453965.92</v>
      </c>
      <c r="L12">
        <v>1137003.67</v>
      </c>
      <c r="O12">
        <v>11210</v>
      </c>
      <c r="P12">
        <v>50718.43</v>
      </c>
      <c r="R12">
        <v>0</v>
      </c>
      <c r="V12">
        <v>2248156.8199999998</v>
      </c>
      <c r="W12">
        <v>1718005.94</v>
      </c>
      <c r="Y12">
        <v>488806.46</v>
      </c>
      <c r="AA12">
        <v>1806.36</v>
      </c>
      <c r="AC12">
        <v>785930</v>
      </c>
      <c r="AD12">
        <v>68300</v>
      </c>
      <c r="AE12">
        <v>984300</v>
      </c>
      <c r="AH12">
        <v>498197.81</v>
      </c>
      <c r="AI12">
        <v>370472.49</v>
      </c>
      <c r="AO12" s="123">
        <f t="shared" si="5"/>
        <v>928994.12</v>
      </c>
      <c r="AP12" s="129">
        <f t="shared" si="6"/>
        <v>61928.43</v>
      </c>
      <c r="AQ12" s="142">
        <f t="shared" si="7"/>
        <v>867065.69</v>
      </c>
      <c r="AR12" s="143">
        <f t="shared" si="8"/>
        <v>1344842.82</v>
      </c>
      <c r="AS12" s="143">
        <f t="shared" si="9"/>
        <v>1852970.3</v>
      </c>
      <c r="AT12" s="125">
        <f t="shared" si="4"/>
        <v>-508127.48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2140</v>
      </c>
      <c r="F13">
        <v>1769452.1</v>
      </c>
      <c r="G13">
        <v>48249.5</v>
      </c>
      <c r="H13">
        <v>703667.19</v>
      </c>
      <c r="K13">
        <v>7</v>
      </c>
      <c r="L13">
        <v>678739.66</v>
      </c>
      <c r="O13">
        <v>13051</v>
      </c>
      <c r="P13">
        <v>105391.6</v>
      </c>
      <c r="R13">
        <v>32087.279999999999</v>
      </c>
      <c r="T13">
        <v>300</v>
      </c>
      <c r="V13">
        <v>-112283.54</v>
      </c>
      <c r="W13">
        <v>3950541.16</v>
      </c>
      <c r="Y13">
        <v>1063047.67</v>
      </c>
      <c r="Z13">
        <v>3050</v>
      </c>
      <c r="AA13">
        <v>4529.7</v>
      </c>
      <c r="AC13">
        <v>2793769.5</v>
      </c>
      <c r="AD13">
        <v>115344</v>
      </c>
      <c r="AE13">
        <v>3147340.5</v>
      </c>
      <c r="AH13">
        <v>1445193.44</v>
      </c>
      <c r="AI13">
        <v>133743.98000000001</v>
      </c>
      <c r="AM13">
        <v>42435</v>
      </c>
      <c r="AO13" s="123">
        <f t="shared" si="5"/>
        <v>2521368.79</v>
      </c>
      <c r="AP13" s="129">
        <f t="shared" si="6"/>
        <v>150529.88</v>
      </c>
      <c r="AQ13" s="142">
        <f t="shared" si="7"/>
        <v>2370838.91</v>
      </c>
      <c r="AR13" s="143">
        <f t="shared" si="8"/>
        <v>3979740.87</v>
      </c>
      <c r="AS13" s="143">
        <f t="shared" si="9"/>
        <v>4768712.92</v>
      </c>
      <c r="AT13" s="125">
        <f t="shared" si="4"/>
        <v>-788972.04999999981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2141</v>
      </c>
      <c r="F14">
        <v>2080598.93</v>
      </c>
      <c r="G14">
        <v>53431.1</v>
      </c>
      <c r="H14">
        <v>573045.02</v>
      </c>
      <c r="K14">
        <v>448705.14</v>
      </c>
      <c r="L14">
        <v>285819</v>
      </c>
      <c r="O14">
        <v>15000</v>
      </c>
      <c r="P14">
        <v>122777.44</v>
      </c>
      <c r="R14">
        <v>2502.81</v>
      </c>
      <c r="V14">
        <v>1514079.23</v>
      </c>
      <c r="W14">
        <v>2643840</v>
      </c>
      <c r="Y14">
        <v>1111773.71</v>
      </c>
      <c r="Z14">
        <v>180000</v>
      </c>
      <c r="AA14">
        <v>5128.1400000000003</v>
      </c>
      <c r="AC14">
        <v>1635728</v>
      </c>
      <c r="AD14">
        <v>143839</v>
      </c>
      <c r="AE14">
        <v>2127551</v>
      </c>
      <c r="AF14">
        <v>5590</v>
      </c>
      <c r="AG14">
        <v>2806</v>
      </c>
      <c r="AH14">
        <v>1695565.03</v>
      </c>
      <c r="AI14">
        <v>87445.11</v>
      </c>
      <c r="AM14">
        <v>14112</v>
      </c>
      <c r="AO14" s="123">
        <f t="shared" si="5"/>
        <v>2707075.05</v>
      </c>
      <c r="AP14" s="129">
        <f t="shared" si="6"/>
        <v>140280.25</v>
      </c>
      <c r="AQ14" s="142">
        <f t="shared" si="7"/>
        <v>2566794.7999999998</v>
      </c>
      <c r="AR14" s="143">
        <f t="shared" si="8"/>
        <v>3076468.8499999996</v>
      </c>
      <c r="AS14" s="143">
        <f t="shared" si="9"/>
        <v>3933069.14</v>
      </c>
      <c r="AT14" s="125">
        <f t="shared" si="4"/>
        <v>-856600.2900000005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2142</v>
      </c>
      <c r="F15">
        <v>946295.53</v>
      </c>
      <c r="G15">
        <v>18001.5</v>
      </c>
      <c r="H15">
        <v>296037.08</v>
      </c>
      <c r="K15">
        <v>390060.91</v>
      </c>
      <c r="L15">
        <v>642946.18999999994</v>
      </c>
      <c r="P15">
        <v>58357.54</v>
      </c>
      <c r="R15">
        <v>1264.8399999999999</v>
      </c>
      <c r="V15">
        <v>680268.3</v>
      </c>
      <c r="W15">
        <v>2287723.02</v>
      </c>
      <c r="Y15">
        <v>439874.06</v>
      </c>
      <c r="AA15">
        <v>2939.4</v>
      </c>
      <c r="AC15">
        <v>925153</v>
      </c>
      <c r="AD15">
        <v>57200</v>
      </c>
      <c r="AE15">
        <v>1158966</v>
      </c>
      <c r="AF15">
        <v>59960.08</v>
      </c>
      <c r="AH15">
        <v>806222.19</v>
      </c>
      <c r="AI15">
        <v>112648.68</v>
      </c>
      <c r="AM15">
        <v>21642</v>
      </c>
      <c r="AO15" s="123">
        <f t="shared" si="5"/>
        <v>1260334.1100000001</v>
      </c>
      <c r="AP15" s="129">
        <f t="shared" si="6"/>
        <v>59622.38</v>
      </c>
      <c r="AQ15" s="142">
        <f t="shared" si="7"/>
        <v>1200711.7300000002</v>
      </c>
      <c r="AR15" s="143">
        <f t="shared" si="8"/>
        <v>1425166.46</v>
      </c>
      <c r="AS15" s="143">
        <f t="shared" si="9"/>
        <v>2159438.9500000002</v>
      </c>
      <c r="AT15" s="125">
        <f t="shared" si="4"/>
        <v>-734272.49000000022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2143</v>
      </c>
      <c r="F16">
        <v>1160526.6599999999</v>
      </c>
      <c r="G16">
        <v>55545</v>
      </c>
      <c r="H16">
        <v>601920.96</v>
      </c>
      <c r="K16">
        <v>518204.36</v>
      </c>
      <c r="L16">
        <v>613840.77</v>
      </c>
      <c r="O16">
        <v>30814</v>
      </c>
      <c r="P16">
        <v>101356.39</v>
      </c>
      <c r="R16">
        <v>2582.77</v>
      </c>
      <c r="V16">
        <v>3265338.17</v>
      </c>
      <c r="W16">
        <v>312292.87</v>
      </c>
      <c r="Y16">
        <v>994251.86</v>
      </c>
      <c r="AA16">
        <v>3103.49</v>
      </c>
      <c r="AC16">
        <v>1712947.5</v>
      </c>
      <c r="AD16">
        <v>112721</v>
      </c>
      <c r="AE16">
        <v>2094959.5</v>
      </c>
      <c r="AG16">
        <v>3030</v>
      </c>
      <c r="AH16">
        <v>1301774.6100000001</v>
      </c>
      <c r="AI16">
        <v>177859.19</v>
      </c>
      <c r="AM16">
        <v>7747</v>
      </c>
      <c r="AO16" s="123">
        <f t="shared" si="5"/>
        <v>1817992.6199999999</v>
      </c>
      <c r="AP16" s="129">
        <f t="shared" si="6"/>
        <v>134753.16</v>
      </c>
      <c r="AQ16" s="142">
        <f t="shared" si="7"/>
        <v>1683239.46</v>
      </c>
      <c r="AR16" s="143">
        <f t="shared" si="8"/>
        <v>2823023.85</v>
      </c>
      <c r="AS16" s="143">
        <f t="shared" si="9"/>
        <v>3585370.3000000003</v>
      </c>
      <c r="AT16" s="125">
        <f t="shared" si="4"/>
        <v>-762346.45000000019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2144</v>
      </c>
      <c r="F17">
        <v>1812126.5</v>
      </c>
      <c r="G17">
        <v>26246</v>
      </c>
      <c r="H17">
        <v>1306217.3500000001</v>
      </c>
      <c r="K17">
        <v>864139.06</v>
      </c>
      <c r="L17">
        <v>112496.22</v>
      </c>
      <c r="P17">
        <v>115841</v>
      </c>
      <c r="R17">
        <v>56</v>
      </c>
      <c r="V17">
        <v>3533057.56</v>
      </c>
      <c r="W17">
        <v>928313.81</v>
      </c>
      <c r="Y17">
        <v>797801.98</v>
      </c>
      <c r="AC17">
        <v>1305046.24</v>
      </c>
      <c r="AD17">
        <v>88671</v>
      </c>
      <c r="AE17">
        <v>1737525.24</v>
      </c>
      <c r="AH17">
        <v>831917.67</v>
      </c>
      <c r="AI17">
        <v>65853.66</v>
      </c>
      <c r="AM17">
        <v>12265.89</v>
      </c>
      <c r="AO17" s="123">
        <f t="shared" si="5"/>
        <v>3144589.85</v>
      </c>
      <c r="AP17" s="129">
        <f t="shared" si="6"/>
        <v>115897</v>
      </c>
      <c r="AQ17" s="142">
        <f t="shared" si="7"/>
        <v>3028692.85</v>
      </c>
      <c r="AR17" s="143">
        <f t="shared" si="8"/>
        <v>2191519.2199999997</v>
      </c>
      <c r="AS17" s="143">
        <f t="shared" si="9"/>
        <v>2647562.4600000004</v>
      </c>
      <c r="AT17" s="125">
        <f t="shared" si="4"/>
        <v>-456043.24000000069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2145</v>
      </c>
      <c r="F18">
        <v>2325760.17</v>
      </c>
      <c r="G18">
        <v>24000</v>
      </c>
      <c r="H18">
        <v>628412.5</v>
      </c>
      <c r="K18">
        <v>165607.64000000001</v>
      </c>
      <c r="L18">
        <v>187653.37</v>
      </c>
      <c r="O18">
        <v>45826</v>
      </c>
      <c r="P18">
        <v>122192.85</v>
      </c>
      <c r="R18">
        <v>0</v>
      </c>
      <c r="V18">
        <v>2211213.4700000002</v>
      </c>
      <c r="W18">
        <v>955989.15</v>
      </c>
      <c r="Y18">
        <v>771235.39</v>
      </c>
      <c r="Z18">
        <v>824918</v>
      </c>
      <c r="AA18">
        <v>5447.68</v>
      </c>
      <c r="AC18">
        <v>1479405</v>
      </c>
      <c r="AD18">
        <v>89700</v>
      </c>
      <c r="AE18">
        <v>1789169.65</v>
      </c>
      <c r="AH18">
        <v>1287090.52</v>
      </c>
      <c r="AI18">
        <v>80356.69</v>
      </c>
      <c r="AM18">
        <v>17877</v>
      </c>
      <c r="AO18" s="123">
        <f t="shared" si="5"/>
        <v>2978172.67</v>
      </c>
      <c r="AP18" s="129">
        <f t="shared" si="6"/>
        <v>168018.85</v>
      </c>
      <c r="AQ18" s="142">
        <f t="shared" si="7"/>
        <v>2810153.82</v>
      </c>
      <c r="AR18" s="143">
        <f t="shared" si="8"/>
        <v>3170706.0700000003</v>
      </c>
      <c r="AS18" s="143">
        <f t="shared" si="9"/>
        <v>3174493.86</v>
      </c>
      <c r="AT18" s="125">
        <f t="shared" si="4"/>
        <v>-3787.7899999995716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2146</v>
      </c>
      <c r="F19">
        <v>2175698.64</v>
      </c>
      <c r="G19">
        <v>9500</v>
      </c>
      <c r="H19">
        <v>324054.84999999998</v>
      </c>
      <c r="K19">
        <v>1359660.3</v>
      </c>
      <c r="L19">
        <v>895002.19</v>
      </c>
      <c r="O19">
        <v>1500</v>
      </c>
      <c r="P19">
        <v>90396.45</v>
      </c>
      <c r="R19">
        <v>28</v>
      </c>
      <c r="V19">
        <v>3437893.78</v>
      </c>
      <c r="W19">
        <v>1540469.93</v>
      </c>
      <c r="Y19">
        <v>390566.08</v>
      </c>
      <c r="Z19">
        <v>600132</v>
      </c>
      <c r="AA19">
        <v>4698.24</v>
      </c>
      <c r="AC19">
        <v>1613370</v>
      </c>
      <c r="AD19">
        <v>109143.25</v>
      </c>
      <c r="AE19">
        <v>1861988.25</v>
      </c>
      <c r="AH19">
        <v>968997.32</v>
      </c>
      <c r="AI19">
        <v>193296.18</v>
      </c>
      <c r="AO19" s="123">
        <f t="shared" si="5"/>
        <v>2509253.4900000002</v>
      </c>
      <c r="AP19" s="129">
        <f t="shared" si="6"/>
        <v>91924.45</v>
      </c>
      <c r="AQ19" s="142">
        <f t="shared" si="7"/>
        <v>2417329.04</v>
      </c>
      <c r="AR19" s="143">
        <f t="shared" si="8"/>
        <v>2717909.5700000003</v>
      </c>
      <c r="AS19" s="143">
        <f t="shared" si="9"/>
        <v>3024281.75</v>
      </c>
      <c r="AT19" s="125">
        <f t="shared" si="4"/>
        <v>-306372.1799999997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2147</v>
      </c>
      <c r="F20">
        <v>1921120.29</v>
      </c>
      <c r="G20">
        <v>8934</v>
      </c>
      <c r="H20">
        <v>442892.5</v>
      </c>
      <c r="K20">
        <v>1055106.23</v>
      </c>
      <c r="L20">
        <v>1338844.3899999999</v>
      </c>
      <c r="O20">
        <v>2000</v>
      </c>
      <c r="P20">
        <v>114403.57</v>
      </c>
      <c r="R20">
        <v>3385.71</v>
      </c>
      <c r="V20">
        <v>3513485.15</v>
      </c>
      <c r="W20">
        <v>2399548.4500000002</v>
      </c>
      <c r="Y20">
        <v>948294.67</v>
      </c>
      <c r="AA20">
        <v>6811.14</v>
      </c>
      <c r="AC20">
        <v>2395583</v>
      </c>
      <c r="AD20">
        <v>155500</v>
      </c>
      <c r="AE20">
        <v>2910918</v>
      </c>
      <c r="AF20">
        <v>41064</v>
      </c>
      <c r="AH20">
        <v>1598211.83</v>
      </c>
      <c r="AI20">
        <v>211323.45</v>
      </c>
      <c r="AM20">
        <v>10597</v>
      </c>
      <c r="AO20" s="123">
        <f t="shared" si="5"/>
        <v>2372946.79</v>
      </c>
      <c r="AP20" s="129">
        <f t="shared" si="6"/>
        <v>119789.28000000001</v>
      </c>
      <c r="AQ20" s="142">
        <f t="shared" si="7"/>
        <v>2253157.5100000002</v>
      </c>
      <c r="AR20" s="143">
        <f t="shared" si="8"/>
        <v>3506188.81</v>
      </c>
      <c r="AS20" s="143">
        <f t="shared" si="9"/>
        <v>4772114.28</v>
      </c>
      <c r="AT20" s="125">
        <f t="shared" si="4"/>
        <v>-1265925.4700000002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2148</v>
      </c>
      <c r="F21">
        <v>1566036.79</v>
      </c>
      <c r="G21">
        <v>53700</v>
      </c>
      <c r="H21">
        <v>468124.66</v>
      </c>
      <c r="K21">
        <v>648018.01</v>
      </c>
      <c r="L21">
        <v>1214303.1100000001</v>
      </c>
      <c r="O21">
        <v>0</v>
      </c>
      <c r="P21">
        <v>78545.460000000006</v>
      </c>
      <c r="R21">
        <v>11403.56</v>
      </c>
      <c r="V21">
        <v>970671.66</v>
      </c>
      <c r="W21">
        <v>3847094.62</v>
      </c>
      <c r="Y21">
        <v>1014368.98</v>
      </c>
      <c r="Z21">
        <v>814476</v>
      </c>
      <c r="AA21">
        <v>6040.1</v>
      </c>
      <c r="AC21">
        <v>2039214</v>
      </c>
      <c r="AD21">
        <v>98400</v>
      </c>
      <c r="AE21">
        <v>2469403</v>
      </c>
      <c r="AH21">
        <v>2278022.89</v>
      </c>
      <c r="AI21">
        <v>174858.92</v>
      </c>
      <c r="AM21">
        <v>7747</v>
      </c>
      <c r="AO21" s="123">
        <f t="shared" si="5"/>
        <v>2087861.45</v>
      </c>
      <c r="AP21" s="129">
        <f t="shared" si="6"/>
        <v>89949.02</v>
      </c>
      <c r="AQ21" s="142">
        <f t="shared" si="7"/>
        <v>1997912.43</v>
      </c>
      <c r="AR21" s="143">
        <f t="shared" si="8"/>
        <v>3972499.08</v>
      </c>
      <c r="AS21" s="143">
        <f t="shared" si="9"/>
        <v>4930031.8100000005</v>
      </c>
      <c r="AT21" s="125">
        <f t="shared" si="4"/>
        <v>-957532.73000000045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2149</v>
      </c>
      <c r="F22">
        <v>2952200.96</v>
      </c>
      <c r="G22">
        <v>41000</v>
      </c>
      <c r="H22">
        <v>3114202.48</v>
      </c>
      <c r="K22">
        <v>4</v>
      </c>
      <c r="L22">
        <v>759199.24</v>
      </c>
      <c r="O22">
        <v>0</v>
      </c>
      <c r="P22">
        <v>125135.36</v>
      </c>
      <c r="R22">
        <v>0</v>
      </c>
      <c r="V22">
        <v>4953612.05</v>
      </c>
      <c r="W22">
        <v>2781867.7</v>
      </c>
      <c r="Y22">
        <v>1488437.64</v>
      </c>
      <c r="Z22">
        <v>11700</v>
      </c>
      <c r="AA22">
        <v>7425.98</v>
      </c>
      <c r="AC22">
        <v>1991044.46</v>
      </c>
      <c r="AD22">
        <v>201071</v>
      </c>
      <c r="AE22">
        <v>2469969.36</v>
      </c>
      <c r="AF22">
        <v>2000</v>
      </c>
      <c r="AG22">
        <v>3540</v>
      </c>
      <c r="AH22">
        <v>2139467.15</v>
      </c>
      <c r="AI22">
        <v>66215.48</v>
      </c>
      <c r="AM22">
        <v>12495.52</v>
      </c>
      <c r="AO22" s="123">
        <f t="shared" si="5"/>
        <v>6107403.4399999995</v>
      </c>
      <c r="AP22" s="129">
        <f t="shared" si="6"/>
        <v>125135.36</v>
      </c>
      <c r="AQ22" s="142">
        <f t="shared" si="7"/>
        <v>5982268.0799999991</v>
      </c>
      <c r="AR22" s="143">
        <f t="shared" si="8"/>
        <v>3699679.08</v>
      </c>
      <c r="AS22" s="143">
        <f t="shared" si="9"/>
        <v>4693687.51</v>
      </c>
      <c r="AT22" s="125">
        <f t="shared" si="4"/>
        <v>-994008.4299999997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2150</v>
      </c>
      <c r="F23">
        <v>2602594.17</v>
      </c>
      <c r="G23">
        <v>3957.37</v>
      </c>
      <c r="H23">
        <v>239144</v>
      </c>
      <c r="K23">
        <v>213603.12</v>
      </c>
      <c r="L23">
        <v>1652808.85</v>
      </c>
      <c r="O23">
        <v>888500</v>
      </c>
      <c r="P23">
        <v>98633.18</v>
      </c>
      <c r="R23">
        <v>2334.6999999999998</v>
      </c>
      <c r="V23">
        <v>2427333.63</v>
      </c>
      <c r="W23">
        <v>1887309.56</v>
      </c>
      <c r="Y23">
        <v>560258.57999999996</v>
      </c>
      <c r="Z23">
        <v>138465</v>
      </c>
      <c r="AA23">
        <v>6152.07</v>
      </c>
      <c r="AC23">
        <v>1787496</v>
      </c>
      <c r="AD23">
        <v>108468</v>
      </c>
      <c r="AE23">
        <v>1953423</v>
      </c>
      <c r="AF23">
        <v>2020</v>
      </c>
      <c r="AG23">
        <v>5445</v>
      </c>
      <c r="AH23">
        <v>1074738.68</v>
      </c>
      <c r="AI23">
        <v>141479.53</v>
      </c>
      <c r="AM23">
        <v>15737</v>
      </c>
      <c r="AO23" s="123">
        <f t="shared" si="5"/>
        <v>2845695.54</v>
      </c>
      <c r="AP23" s="129">
        <f t="shared" si="6"/>
        <v>989467.87999999989</v>
      </c>
      <c r="AQ23" s="142">
        <f t="shared" si="7"/>
        <v>1856227.6600000001</v>
      </c>
      <c r="AR23" s="143">
        <f t="shared" si="8"/>
        <v>2600839.65</v>
      </c>
      <c r="AS23" s="143">
        <f t="shared" si="9"/>
        <v>3192843.2099999995</v>
      </c>
      <c r="AT23" s="125">
        <f t="shared" si="4"/>
        <v>-592003.55999999959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2151</v>
      </c>
      <c r="F24">
        <v>1013589.88</v>
      </c>
      <c r="G24">
        <v>28135.85</v>
      </c>
      <c r="H24">
        <v>146037.42000000001</v>
      </c>
      <c r="K24">
        <v>455480.13</v>
      </c>
      <c r="L24">
        <v>258350.61</v>
      </c>
      <c r="P24">
        <v>71608</v>
      </c>
      <c r="R24">
        <v>588</v>
      </c>
      <c r="V24">
        <v>-386875.07</v>
      </c>
      <c r="W24">
        <v>2302867.0299999998</v>
      </c>
      <c r="Y24">
        <v>461491.13</v>
      </c>
      <c r="Z24">
        <v>579448</v>
      </c>
      <c r="AA24">
        <v>1179.49</v>
      </c>
      <c r="AC24">
        <v>1035332</v>
      </c>
      <c r="AD24">
        <v>97080</v>
      </c>
      <c r="AE24">
        <v>1213802</v>
      </c>
      <c r="AF24">
        <v>3000</v>
      </c>
      <c r="AG24">
        <v>9692</v>
      </c>
      <c r="AH24">
        <v>911423.97</v>
      </c>
      <c r="AI24">
        <v>115459.72</v>
      </c>
      <c r="AM24">
        <v>7747</v>
      </c>
      <c r="AO24" s="123">
        <f t="shared" si="5"/>
        <v>1187763.1499999999</v>
      </c>
      <c r="AP24" s="129">
        <f t="shared" si="6"/>
        <v>72196</v>
      </c>
      <c r="AQ24" s="142">
        <f t="shared" si="7"/>
        <v>1115567.1499999999</v>
      </c>
      <c r="AR24" s="143">
        <f t="shared" si="8"/>
        <v>2174530.62</v>
      </c>
      <c r="AS24" s="143">
        <f t="shared" si="9"/>
        <v>2261124.69</v>
      </c>
      <c r="AT24" s="125">
        <f t="shared" si="4"/>
        <v>-86594.069999999832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2152</v>
      </c>
      <c r="F25">
        <v>1824370.93</v>
      </c>
      <c r="G25">
        <v>7241.6</v>
      </c>
      <c r="H25">
        <v>523914.53</v>
      </c>
      <c r="K25">
        <v>146277</v>
      </c>
      <c r="L25">
        <v>681946.12</v>
      </c>
      <c r="P25">
        <v>87331.39</v>
      </c>
      <c r="R25">
        <v>0</v>
      </c>
      <c r="V25">
        <v>1316510.51</v>
      </c>
      <c r="W25">
        <v>1722667.58</v>
      </c>
      <c r="Y25">
        <v>622867.86</v>
      </c>
      <c r="Z25">
        <v>584944</v>
      </c>
      <c r="AA25">
        <v>4374.28</v>
      </c>
      <c r="AC25">
        <v>1341895</v>
      </c>
      <c r="AD25">
        <v>85600</v>
      </c>
      <c r="AE25">
        <v>1589933</v>
      </c>
      <c r="AF25">
        <v>6906</v>
      </c>
      <c r="AH25">
        <v>965442.63</v>
      </c>
      <c r="AI25">
        <v>12411.81</v>
      </c>
      <c r="AM25">
        <v>7747</v>
      </c>
      <c r="AO25" s="123">
        <f t="shared" si="5"/>
        <v>2355527.06</v>
      </c>
      <c r="AP25" s="129">
        <f t="shared" si="6"/>
        <v>87331.39</v>
      </c>
      <c r="AQ25" s="142">
        <f t="shared" si="7"/>
        <v>2268195.67</v>
      </c>
      <c r="AR25" s="143">
        <f t="shared" si="8"/>
        <v>2639681.1399999997</v>
      </c>
      <c r="AS25" s="143">
        <f t="shared" si="9"/>
        <v>2582440.44</v>
      </c>
      <c r="AT25" s="125">
        <f t="shared" si="4"/>
        <v>57240.699999999721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2153</v>
      </c>
      <c r="F26">
        <v>1822362.61</v>
      </c>
      <c r="G26">
        <v>2809.54</v>
      </c>
      <c r="H26">
        <v>694152.62</v>
      </c>
      <c r="K26">
        <v>238003.02</v>
      </c>
      <c r="L26">
        <v>661920.76</v>
      </c>
      <c r="O26">
        <v>100</v>
      </c>
      <c r="P26">
        <v>82955.600000000006</v>
      </c>
      <c r="R26">
        <v>43978</v>
      </c>
      <c r="V26">
        <v>1226516.98</v>
      </c>
      <c r="W26">
        <v>2074532.05</v>
      </c>
      <c r="Y26">
        <v>456073.16</v>
      </c>
      <c r="Z26">
        <v>560270</v>
      </c>
      <c r="AA26">
        <v>2531.46</v>
      </c>
      <c r="AC26">
        <v>1073648</v>
      </c>
      <c r="AD26">
        <v>66800</v>
      </c>
      <c r="AE26">
        <v>1219276</v>
      </c>
      <c r="AF26">
        <v>4908</v>
      </c>
      <c r="AH26">
        <v>825375.7</v>
      </c>
      <c r="AI26">
        <v>109350</v>
      </c>
      <c r="AM26">
        <v>9247</v>
      </c>
      <c r="AO26" s="123">
        <f t="shared" si="5"/>
        <v>2519324.77</v>
      </c>
      <c r="AP26" s="129">
        <f t="shared" si="6"/>
        <v>127033.60000000001</v>
      </c>
      <c r="AQ26" s="142">
        <f t="shared" si="7"/>
        <v>2392291.17</v>
      </c>
      <c r="AR26" s="143">
        <f t="shared" si="8"/>
        <v>2159322.62</v>
      </c>
      <c r="AS26" s="143">
        <f t="shared" si="9"/>
        <v>2168156.7000000002</v>
      </c>
      <c r="AT26" s="125">
        <f t="shared" si="4"/>
        <v>-8834.0800000000745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2154</v>
      </c>
      <c r="F27">
        <v>1549865.63</v>
      </c>
      <c r="G27">
        <v>29824.29</v>
      </c>
      <c r="H27">
        <v>789783.53</v>
      </c>
      <c r="K27">
        <v>214377.91</v>
      </c>
      <c r="L27">
        <v>1032148.85</v>
      </c>
      <c r="P27">
        <v>41264.03</v>
      </c>
      <c r="R27">
        <v>0</v>
      </c>
      <c r="V27">
        <v>2909065.91</v>
      </c>
      <c r="W27">
        <v>900591.29</v>
      </c>
      <c r="Y27">
        <v>564620.13</v>
      </c>
      <c r="Z27">
        <v>655194</v>
      </c>
      <c r="AA27">
        <v>4601.53</v>
      </c>
      <c r="AC27">
        <v>2114677</v>
      </c>
      <c r="AD27">
        <v>73891</v>
      </c>
      <c r="AE27">
        <v>2322859</v>
      </c>
      <c r="AF27">
        <v>2860</v>
      </c>
      <c r="AG27">
        <v>4290</v>
      </c>
      <c r="AH27">
        <v>1098300.69</v>
      </c>
      <c r="AI27">
        <v>181577.99</v>
      </c>
      <c r="AM27">
        <v>38017</v>
      </c>
      <c r="AO27" s="123">
        <f t="shared" si="5"/>
        <v>2369473.4500000002</v>
      </c>
      <c r="AP27" s="129">
        <f t="shared" si="6"/>
        <v>41264.03</v>
      </c>
      <c r="AQ27" s="142">
        <f t="shared" si="7"/>
        <v>2328209.4200000004</v>
      </c>
      <c r="AR27" s="143">
        <f t="shared" si="8"/>
        <v>3412983.66</v>
      </c>
      <c r="AS27" s="143">
        <f t="shared" si="9"/>
        <v>3647904.6799999997</v>
      </c>
      <c r="AT27" s="125">
        <f t="shared" si="4"/>
        <v>-234921.01999999955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2155</v>
      </c>
      <c r="F28">
        <v>2041818.21</v>
      </c>
      <c r="G28">
        <v>38572.800000000003</v>
      </c>
      <c r="H28">
        <v>283801.81</v>
      </c>
      <c r="K28">
        <v>190575</v>
      </c>
      <c r="L28">
        <v>714022.99</v>
      </c>
      <c r="O28">
        <v>10486</v>
      </c>
      <c r="P28">
        <v>90519.17</v>
      </c>
      <c r="R28">
        <v>66775.91</v>
      </c>
      <c r="V28">
        <v>1157064.49</v>
      </c>
      <c r="W28">
        <v>2673935.1</v>
      </c>
      <c r="Y28">
        <v>729932.11</v>
      </c>
      <c r="Z28">
        <v>993316</v>
      </c>
      <c r="AA28">
        <v>5270.62</v>
      </c>
      <c r="AC28">
        <v>2180023</v>
      </c>
      <c r="AD28">
        <v>99600</v>
      </c>
      <c r="AE28">
        <v>2561421</v>
      </c>
      <c r="AH28">
        <v>2084446.99</v>
      </c>
      <c r="AI28">
        <v>92263.6</v>
      </c>
      <c r="AO28" s="123">
        <f t="shared" si="5"/>
        <v>2364192.8199999998</v>
      </c>
      <c r="AP28" s="129">
        <f t="shared" si="6"/>
        <v>167781.08000000002</v>
      </c>
      <c r="AQ28" s="142">
        <f t="shared" si="7"/>
        <v>2196411.7399999998</v>
      </c>
      <c r="AR28" s="143">
        <f t="shared" si="8"/>
        <v>4008141.73</v>
      </c>
      <c r="AS28" s="143">
        <f t="shared" si="9"/>
        <v>4738131.59</v>
      </c>
      <c r="AT28" s="125">
        <f t="shared" si="4"/>
        <v>-729989.85999999987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2156</v>
      </c>
      <c r="F29">
        <v>1394543.05</v>
      </c>
      <c r="G29">
        <v>69578.509999999995</v>
      </c>
      <c r="H29">
        <v>362709.93</v>
      </c>
      <c r="K29">
        <v>794450.64</v>
      </c>
      <c r="L29">
        <v>571574.03</v>
      </c>
      <c r="O29">
        <v>14630</v>
      </c>
      <c r="P29">
        <v>89202.880000000005</v>
      </c>
      <c r="R29">
        <v>0</v>
      </c>
      <c r="V29">
        <v>1973561.7</v>
      </c>
      <c r="W29">
        <v>1942985.43</v>
      </c>
      <c r="Y29">
        <v>660829.22</v>
      </c>
      <c r="Z29">
        <v>144800</v>
      </c>
      <c r="AA29">
        <v>3845.42</v>
      </c>
      <c r="AC29">
        <v>1570377.7</v>
      </c>
      <c r="AD29">
        <v>119540</v>
      </c>
      <c r="AE29">
        <v>1729335.7</v>
      </c>
      <c r="AH29">
        <v>1379835.83</v>
      </c>
      <c r="AI29">
        <v>202997.66</v>
      </c>
      <c r="AM29">
        <v>14747</v>
      </c>
      <c r="AO29" s="123">
        <f t="shared" si="5"/>
        <v>1826831.49</v>
      </c>
      <c r="AP29" s="129">
        <f t="shared" si="6"/>
        <v>103832.88</v>
      </c>
      <c r="AQ29" s="142">
        <f t="shared" si="7"/>
        <v>1722998.6099999999</v>
      </c>
      <c r="AR29" s="143">
        <f t="shared" si="8"/>
        <v>2499392.34</v>
      </c>
      <c r="AS29" s="143">
        <f t="shared" si="9"/>
        <v>3326916.1900000004</v>
      </c>
      <c r="AT29" s="125">
        <f t="shared" si="4"/>
        <v>-827523.85000000056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2157</v>
      </c>
      <c r="F30">
        <v>1754940.22</v>
      </c>
      <c r="G30">
        <v>2986.97</v>
      </c>
      <c r="H30">
        <v>198748.65</v>
      </c>
      <c r="K30">
        <v>912075.99</v>
      </c>
      <c r="L30">
        <v>2534369.7000000002</v>
      </c>
      <c r="P30">
        <v>84918</v>
      </c>
      <c r="R30">
        <v>613</v>
      </c>
      <c r="V30">
        <v>2541650.84</v>
      </c>
      <c r="W30">
        <v>2306439.37</v>
      </c>
      <c r="Y30">
        <v>594714.12</v>
      </c>
      <c r="Z30">
        <v>2234588</v>
      </c>
      <c r="AA30">
        <v>3407.6</v>
      </c>
      <c r="AC30">
        <v>1305103</v>
      </c>
      <c r="AD30">
        <v>70648</v>
      </c>
      <c r="AE30">
        <v>1434855</v>
      </c>
      <c r="AH30">
        <v>2133694.21</v>
      </c>
      <c r="AI30">
        <v>151904.19</v>
      </c>
      <c r="AM30">
        <v>18507</v>
      </c>
      <c r="AO30" s="123">
        <f t="shared" si="5"/>
        <v>1956675.8399999999</v>
      </c>
      <c r="AP30" s="129">
        <f t="shared" si="6"/>
        <v>85531</v>
      </c>
      <c r="AQ30" s="142">
        <f t="shared" si="7"/>
        <v>1871144.8399999999</v>
      </c>
      <c r="AR30" s="143">
        <f t="shared" si="8"/>
        <v>4208460.7200000007</v>
      </c>
      <c r="AS30" s="143">
        <f t="shared" si="9"/>
        <v>3738960.4</v>
      </c>
      <c r="AT30" s="125">
        <f t="shared" si="4"/>
        <v>469500.32000000076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2158</v>
      </c>
      <c r="F31">
        <v>704235.93</v>
      </c>
      <c r="G31">
        <v>22490.12</v>
      </c>
      <c r="H31">
        <v>313913.31</v>
      </c>
      <c r="K31">
        <v>201659.42</v>
      </c>
      <c r="L31">
        <v>1121352.06</v>
      </c>
      <c r="O31">
        <v>7318.69</v>
      </c>
      <c r="P31">
        <v>46887.87</v>
      </c>
      <c r="R31">
        <v>0</v>
      </c>
      <c r="V31">
        <v>1104404.43</v>
      </c>
      <c r="W31">
        <v>1600056.47</v>
      </c>
      <c r="Y31">
        <v>683448.08</v>
      </c>
      <c r="AA31">
        <v>3105.08</v>
      </c>
      <c r="AC31">
        <v>1058442</v>
      </c>
      <c r="AD31">
        <v>67360</v>
      </c>
      <c r="AE31">
        <v>1290675.7</v>
      </c>
      <c r="AH31">
        <v>808605.67</v>
      </c>
      <c r="AI31">
        <v>100343.41</v>
      </c>
      <c r="AM31">
        <v>7747</v>
      </c>
      <c r="AO31" s="123">
        <f t="shared" si="5"/>
        <v>1040639.3600000001</v>
      </c>
      <c r="AP31" s="129">
        <f t="shared" si="6"/>
        <v>54206.560000000005</v>
      </c>
      <c r="AQ31" s="142">
        <f t="shared" si="7"/>
        <v>986432.8</v>
      </c>
      <c r="AR31" s="143">
        <f t="shared" si="8"/>
        <v>1812355.16</v>
      </c>
      <c r="AS31" s="143">
        <f t="shared" si="9"/>
        <v>2207371.7800000003</v>
      </c>
      <c r="AT31" s="125">
        <f t="shared" si="4"/>
        <v>-395016.62000000034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2159</v>
      </c>
      <c r="F32">
        <v>2069374.08</v>
      </c>
      <c r="G32">
        <v>87606</v>
      </c>
      <c r="H32">
        <v>491784</v>
      </c>
      <c r="K32">
        <v>3</v>
      </c>
      <c r="L32">
        <v>1222609.94</v>
      </c>
      <c r="O32">
        <v>11000</v>
      </c>
      <c r="P32">
        <v>67077.460000000006</v>
      </c>
      <c r="R32">
        <v>102.73</v>
      </c>
      <c r="V32">
        <v>1332775.1299999999</v>
      </c>
      <c r="W32">
        <v>2970314.75</v>
      </c>
      <c r="Y32">
        <v>1060172.67</v>
      </c>
      <c r="AA32">
        <v>4262.13</v>
      </c>
      <c r="AC32">
        <v>1353708</v>
      </c>
      <c r="AD32">
        <v>77700</v>
      </c>
      <c r="AE32">
        <v>1781528</v>
      </c>
      <c r="AG32">
        <v>4552</v>
      </c>
      <c r="AH32">
        <v>976248.37</v>
      </c>
      <c r="AI32">
        <v>195480.76</v>
      </c>
      <c r="AM32">
        <v>47926.720000000001</v>
      </c>
      <c r="AO32" s="123">
        <f t="shared" si="5"/>
        <v>2648764.08</v>
      </c>
      <c r="AP32" s="129">
        <f t="shared" si="6"/>
        <v>78180.19</v>
      </c>
      <c r="AQ32" s="142">
        <f t="shared" si="7"/>
        <v>2570583.89</v>
      </c>
      <c r="AR32" s="143">
        <f t="shared" si="8"/>
        <v>2495842.7999999998</v>
      </c>
      <c r="AS32" s="143">
        <f t="shared" si="9"/>
        <v>3005735.85</v>
      </c>
      <c r="AT32" s="125">
        <f t="shared" si="4"/>
        <v>-509893.05000000028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2160</v>
      </c>
      <c r="F33">
        <v>1806849.57</v>
      </c>
      <c r="G33">
        <v>144026</v>
      </c>
      <c r="H33">
        <v>468616.95</v>
      </c>
      <c r="K33">
        <v>916111.16</v>
      </c>
      <c r="L33">
        <v>1009263.9</v>
      </c>
      <c r="P33">
        <v>97320.17</v>
      </c>
      <c r="R33">
        <v>2183.27</v>
      </c>
      <c r="V33">
        <v>2007531.94</v>
      </c>
      <c r="W33">
        <v>3203233.17</v>
      </c>
      <c r="Y33">
        <v>503911.4</v>
      </c>
      <c r="AA33">
        <v>5253.46</v>
      </c>
      <c r="AC33">
        <v>1351948</v>
      </c>
      <c r="AD33">
        <v>68200</v>
      </c>
      <c r="AE33">
        <v>1761451</v>
      </c>
      <c r="AH33">
        <v>914946.47</v>
      </c>
      <c r="AI33">
        <v>204394.36</v>
      </c>
      <c r="AM33">
        <v>13922</v>
      </c>
      <c r="AO33" s="123">
        <f t="shared" si="5"/>
        <v>2419492.52</v>
      </c>
      <c r="AP33" s="129">
        <f t="shared" si="6"/>
        <v>99503.44</v>
      </c>
      <c r="AQ33" s="142">
        <f t="shared" si="7"/>
        <v>2319989.08</v>
      </c>
      <c r="AR33" s="143">
        <f t="shared" si="8"/>
        <v>1929312.86</v>
      </c>
      <c r="AS33" s="143">
        <f t="shared" si="9"/>
        <v>2894713.8299999996</v>
      </c>
      <c r="AT33" s="125">
        <f t="shared" si="4"/>
        <v>-965400.96999999951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2161</v>
      </c>
      <c r="F34">
        <v>1463037.63</v>
      </c>
      <c r="G34">
        <v>48686.2</v>
      </c>
      <c r="H34">
        <v>957658.43</v>
      </c>
      <c r="K34">
        <v>3</v>
      </c>
      <c r="L34">
        <v>233480.75</v>
      </c>
      <c r="P34">
        <v>168271</v>
      </c>
      <c r="R34">
        <v>0</v>
      </c>
      <c r="V34">
        <v>813909.6</v>
      </c>
      <c r="W34">
        <v>2001291.5</v>
      </c>
      <c r="Y34">
        <v>269353.82</v>
      </c>
      <c r="AA34">
        <v>3528.31</v>
      </c>
      <c r="AC34">
        <v>1060888.5</v>
      </c>
      <c r="AD34">
        <v>58934</v>
      </c>
      <c r="AE34">
        <v>1120194.5</v>
      </c>
      <c r="AF34">
        <v>4140</v>
      </c>
      <c r="AH34">
        <v>504276.12</v>
      </c>
      <c r="AI34">
        <v>35453.1</v>
      </c>
      <c r="AM34">
        <v>9247</v>
      </c>
      <c r="AO34" s="123">
        <f t="shared" si="5"/>
        <v>2469382.2599999998</v>
      </c>
      <c r="AP34" s="129">
        <f t="shared" si="6"/>
        <v>168271</v>
      </c>
      <c r="AQ34" s="142">
        <f t="shared" si="7"/>
        <v>2301111.2599999998</v>
      </c>
      <c r="AR34" s="143">
        <f t="shared" si="8"/>
        <v>1392704.63</v>
      </c>
      <c r="AS34" s="143">
        <f t="shared" si="9"/>
        <v>1673310.7200000002</v>
      </c>
      <c r="AT34" s="125">
        <f t="shared" si="4"/>
        <v>-280606.09000000032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2162</v>
      </c>
      <c r="F35">
        <v>1063330.58</v>
      </c>
      <c r="G35">
        <v>46204.49</v>
      </c>
      <c r="H35">
        <v>374500.71</v>
      </c>
      <c r="K35">
        <v>1517391.22</v>
      </c>
      <c r="L35">
        <v>635905.12</v>
      </c>
      <c r="P35">
        <v>88047.4</v>
      </c>
      <c r="R35">
        <v>168.5</v>
      </c>
      <c r="V35">
        <v>140992.6</v>
      </c>
      <c r="W35">
        <v>3800882.66</v>
      </c>
      <c r="Y35">
        <v>440672.11</v>
      </c>
      <c r="Z35">
        <v>490774</v>
      </c>
      <c r="AA35">
        <v>2894.74</v>
      </c>
      <c r="AC35">
        <v>1725521.5</v>
      </c>
      <c r="AD35">
        <v>90340</v>
      </c>
      <c r="AE35">
        <v>1897560.5</v>
      </c>
      <c r="AF35">
        <v>7700</v>
      </c>
      <c r="AH35">
        <v>1037659.44</v>
      </c>
      <c r="AI35">
        <v>191047.45</v>
      </c>
      <c r="AM35">
        <v>8994</v>
      </c>
      <c r="AO35" s="123">
        <f t="shared" si="5"/>
        <v>1484035.78</v>
      </c>
      <c r="AP35" s="129">
        <f t="shared" si="6"/>
        <v>88215.9</v>
      </c>
      <c r="AQ35" s="142">
        <f t="shared" si="7"/>
        <v>1395819.8800000001</v>
      </c>
      <c r="AR35" s="143">
        <f t="shared" si="8"/>
        <v>2750202.35</v>
      </c>
      <c r="AS35" s="143">
        <f t="shared" si="9"/>
        <v>3142961.39</v>
      </c>
      <c r="AT35" s="125">
        <f t="shared" si="4"/>
        <v>-392759.04000000004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2163</v>
      </c>
      <c r="F36">
        <v>904910.22</v>
      </c>
      <c r="G36">
        <v>74710.55</v>
      </c>
      <c r="H36">
        <v>35827.99</v>
      </c>
      <c r="K36">
        <v>480709.98</v>
      </c>
      <c r="L36">
        <v>542989.36</v>
      </c>
      <c r="O36">
        <v>468115</v>
      </c>
      <c r="P36">
        <v>102486</v>
      </c>
      <c r="R36">
        <v>2077.86</v>
      </c>
      <c r="T36">
        <v>212410</v>
      </c>
      <c r="V36">
        <v>-288070.2</v>
      </c>
      <c r="W36">
        <v>2024806.3999999999</v>
      </c>
      <c r="Y36">
        <v>1200803.5</v>
      </c>
      <c r="AA36">
        <v>2729.12</v>
      </c>
      <c r="AC36">
        <v>917054</v>
      </c>
      <c r="AD36">
        <v>21200</v>
      </c>
      <c r="AE36">
        <v>1424773.39</v>
      </c>
      <c r="AH36">
        <v>1013128.63</v>
      </c>
      <c r="AI36">
        <v>147210.46</v>
      </c>
      <c r="AM36">
        <v>39351.1</v>
      </c>
      <c r="AO36" s="123">
        <f t="shared" si="5"/>
        <v>1015448.76</v>
      </c>
      <c r="AP36" s="129">
        <f t="shared" si="6"/>
        <v>572678.86</v>
      </c>
      <c r="AQ36" s="142">
        <f t="shared" si="7"/>
        <v>442769.9</v>
      </c>
      <c r="AR36" s="143">
        <f t="shared" si="8"/>
        <v>2141786.62</v>
      </c>
      <c r="AS36" s="143">
        <f t="shared" si="9"/>
        <v>2624463.58</v>
      </c>
      <c r="AT36" s="125">
        <f t="shared" si="4"/>
        <v>-482676.95999999996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2164</v>
      </c>
      <c r="F37">
        <v>2773144.24</v>
      </c>
      <c r="G37">
        <v>8846.7000000000007</v>
      </c>
      <c r="H37">
        <v>48335.26</v>
      </c>
      <c r="K37">
        <v>61912.6</v>
      </c>
      <c r="L37">
        <v>666772.31000000006</v>
      </c>
      <c r="O37">
        <v>1500</v>
      </c>
      <c r="P37">
        <v>82466.66</v>
      </c>
      <c r="Q37">
        <v>1186880</v>
      </c>
      <c r="R37">
        <v>1327.59</v>
      </c>
      <c r="V37">
        <v>265260.89</v>
      </c>
      <c r="W37">
        <v>2381908.6800000002</v>
      </c>
      <c r="Y37">
        <v>616213.26</v>
      </c>
      <c r="AA37">
        <v>4274.26</v>
      </c>
      <c r="AC37">
        <v>1010236.5</v>
      </c>
      <c r="AD37">
        <v>106842.95</v>
      </c>
      <c r="AE37">
        <v>1329422.5</v>
      </c>
      <c r="AF37">
        <v>3500</v>
      </c>
      <c r="AH37">
        <v>579306.67000000004</v>
      </c>
      <c r="AI37">
        <v>144090.63</v>
      </c>
      <c r="AM37">
        <v>41579.879999999997</v>
      </c>
      <c r="AO37" s="123">
        <f t="shared" si="5"/>
        <v>2830326.2</v>
      </c>
      <c r="AP37" s="129">
        <f t="shared" si="6"/>
        <v>1272174.25</v>
      </c>
      <c r="AQ37" s="142">
        <f t="shared" si="7"/>
        <v>1558151.9500000002</v>
      </c>
      <c r="AR37" s="143">
        <f t="shared" si="8"/>
        <v>1737566.97</v>
      </c>
      <c r="AS37" s="143">
        <f t="shared" si="9"/>
        <v>2097899.6799999997</v>
      </c>
      <c r="AT37" s="125">
        <f t="shared" si="4"/>
        <v>-360332.70999999973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2165</v>
      </c>
      <c r="F38">
        <v>856109.5</v>
      </c>
      <c r="G38">
        <v>0</v>
      </c>
      <c r="H38">
        <v>88802.69</v>
      </c>
      <c r="K38">
        <v>502140.44</v>
      </c>
      <c r="L38">
        <v>780612.85</v>
      </c>
      <c r="O38">
        <v>0</v>
      </c>
      <c r="P38">
        <v>105713.12</v>
      </c>
      <c r="R38">
        <v>1912.56</v>
      </c>
      <c r="V38">
        <v>-648930.82999999996</v>
      </c>
      <c r="W38">
        <v>2692203.68</v>
      </c>
      <c r="Y38">
        <v>903690.61</v>
      </c>
      <c r="Z38">
        <v>438564</v>
      </c>
      <c r="AA38">
        <v>1985.2</v>
      </c>
      <c r="AC38">
        <v>1725759</v>
      </c>
      <c r="AD38">
        <v>15000</v>
      </c>
      <c r="AE38">
        <v>2131235</v>
      </c>
      <c r="AH38">
        <v>600267.68000000005</v>
      </c>
      <c r="AI38">
        <v>167941.88</v>
      </c>
      <c r="AM38">
        <v>108787.3</v>
      </c>
      <c r="AO38" s="123">
        <f t="shared" si="5"/>
        <v>944912.19</v>
      </c>
      <c r="AP38" s="129">
        <f t="shared" si="6"/>
        <v>107625.68</v>
      </c>
      <c r="AQ38" s="142">
        <f t="shared" si="7"/>
        <v>837286.51</v>
      </c>
      <c r="AR38" s="143">
        <f t="shared" si="8"/>
        <v>3084998.8099999996</v>
      </c>
      <c r="AS38" s="143">
        <f t="shared" si="9"/>
        <v>3008231.86</v>
      </c>
      <c r="AT38" s="125">
        <f t="shared" si="4"/>
        <v>76766.949999999721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2166</v>
      </c>
      <c r="F39">
        <v>342191.8</v>
      </c>
      <c r="G39">
        <v>8845</v>
      </c>
      <c r="H39">
        <v>122429.01</v>
      </c>
      <c r="K39">
        <v>68101.33</v>
      </c>
      <c r="L39">
        <v>443870.25</v>
      </c>
      <c r="O39">
        <v>4900</v>
      </c>
      <c r="P39">
        <v>81201.97</v>
      </c>
      <c r="R39">
        <v>1074.55</v>
      </c>
      <c r="T39">
        <v>161168</v>
      </c>
      <c r="V39">
        <v>589964.65</v>
      </c>
      <c r="W39">
        <v>288756.2</v>
      </c>
      <c r="Y39">
        <v>875770.9</v>
      </c>
      <c r="AA39">
        <v>1022.4</v>
      </c>
      <c r="AC39">
        <v>604485</v>
      </c>
      <c r="AD39">
        <v>55584.21</v>
      </c>
      <c r="AE39">
        <v>1069244</v>
      </c>
      <c r="AH39">
        <v>504931.07</v>
      </c>
      <c r="AI39">
        <v>83559.38</v>
      </c>
      <c r="AM39">
        <v>20756.04</v>
      </c>
      <c r="AO39" s="123">
        <f t="shared" si="5"/>
        <v>473465.81</v>
      </c>
      <c r="AP39" s="129">
        <f t="shared" si="6"/>
        <v>87176.52</v>
      </c>
      <c r="AQ39" s="142">
        <f t="shared" si="7"/>
        <v>386289.29</v>
      </c>
      <c r="AR39" s="143">
        <f t="shared" si="8"/>
        <v>1536862.51</v>
      </c>
      <c r="AS39" s="143">
        <f t="shared" si="9"/>
        <v>1678490.4900000002</v>
      </c>
      <c r="AT39" s="125">
        <f t="shared" si="4"/>
        <v>-141627.98000000021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2167</v>
      </c>
      <c r="F40">
        <v>2877697.45</v>
      </c>
      <c r="G40">
        <v>28721</v>
      </c>
      <c r="H40">
        <v>77772.399999999994</v>
      </c>
      <c r="K40">
        <v>-17981.09</v>
      </c>
      <c r="L40">
        <v>1068489.8</v>
      </c>
      <c r="O40">
        <v>12800</v>
      </c>
      <c r="P40">
        <v>140790.78</v>
      </c>
      <c r="R40">
        <v>1852</v>
      </c>
      <c r="T40">
        <v>2860</v>
      </c>
      <c r="V40">
        <v>531994.99</v>
      </c>
      <c r="W40">
        <v>3281518.85</v>
      </c>
      <c r="Y40">
        <v>1057022.44</v>
      </c>
      <c r="AA40">
        <v>7269.28</v>
      </c>
      <c r="AC40">
        <v>1448213</v>
      </c>
      <c r="AD40">
        <v>1228949.26</v>
      </c>
      <c r="AE40">
        <v>2349910.86</v>
      </c>
      <c r="AH40">
        <v>980731.02</v>
      </c>
      <c r="AI40">
        <v>159458.85999999999</v>
      </c>
      <c r="AK40">
        <v>188470.3</v>
      </c>
      <c r="AO40" s="123">
        <f t="shared" si="5"/>
        <v>2984190.85</v>
      </c>
      <c r="AP40" s="129">
        <f t="shared" si="6"/>
        <v>155442.78</v>
      </c>
      <c r="AQ40" s="142">
        <f t="shared" si="7"/>
        <v>2828748.0700000003</v>
      </c>
      <c r="AR40" s="143">
        <f t="shared" si="8"/>
        <v>3741453.9799999995</v>
      </c>
      <c r="AS40" s="143">
        <f t="shared" si="9"/>
        <v>3678571.0399999996</v>
      </c>
      <c r="AT40" s="125">
        <f t="shared" si="4"/>
        <v>62882.939999999944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2168</v>
      </c>
      <c r="F41">
        <v>1302593.97</v>
      </c>
      <c r="G41">
        <v>11267</v>
      </c>
      <c r="H41">
        <v>111515.06</v>
      </c>
      <c r="K41">
        <v>438067.68</v>
      </c>
      <c r="L41">
        <v>274734.83</v>
      </c>
      <c r="O41">
        <v>6000</v>
      </c>
      <c r="P41">
        <v>90604</v>
      </c>
      <c r="R41">
        <v>0</v>
      </c>
      <c r="T41">
        <v>126345</v>
      </c>
      <c r="V41">
        <v>-1143158.8</v>
      </c>
      <c r="W41">
        <v>3750097.45</v>
      </c>
      <c r="Y41">
        <v>828291.59</v>
      </c>
      <c r="AA41">
        <v>3543.05</v>
      </c>
      <c r="AC41">
        <v>1580628</v>
      </c>
      <c r="AD41">
        <v>158710.57</v>
      </c>
      <c r="AE41">
        <v>1944085</v>
      </c>
      <c r="AH41">
        <v>1048142.7</v>
      </c>
      <c r="AI41">
        <v>156007.01999999999</v>
      </c>
      <c r="AM41">
        <v>114647.6</v>
      </c>
      <c r="AO41" s="123">
        <f t="shared" si="5"/>
        <v>1425376.03</v>
      </c>
      <c r="AP41" s="129">
        <f t="shared" si="6"/>
        <v>96604</v>
      </c>
      <c r="AQ41" s="142">
        <f t="shared" si="7"/>
        <v>1328772.03</v>
      </c>
      <c r="AR41" s="143">
        <f t="shared" si="8"/>
        <v>2571173.21</v>
      </c>
      <c r="AS41" s="143">
        <f t="shared" si="9"/>
        <v>3262882.3200000003</v>
      </c>
      <c r="AT41" s="125">
        <f t="shared" si="4"/>
        <v>-691709.11000000034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2169</v>
      </c>
      <c r="F42">
        <v>625090.21</v>
      </c>
      <c r="G42">
        <v>16571.810000000001</v>
      </c>
      <c r="H42">
        <v>96502.55</v>
      </c>
      <c r="K42">
        <v>545962.69999999995</v>
      </c>
      <c r="L42">
        <v>348445.87</v>
      </c>
      <c r="O42">
        <v>22000</v>
      </c>
      <c r="P42">
        <v>71034.84</v>
      </c>
      <c r="R42">
        <v>358.63</v>
      </c>
      <c r="T42">
        <v>166330.5</v>
      </c>
      <c r="V42">
        <v>-27163.22</v>
      </c>
      <c r="W42">
        <v>1851653.95</v>
      </c>
      <c r="Y42">
        <v>696308.15</v>
      </c>
      <c r="AA42">
        <v>1874.62</v>
      </c>
      <c r="AC42">
        <v>1115478</v>
      </c>
      <c r="AD42">
        <v>99156.02</v>
      </c>
      <c r="AE42">
        <v>1439379</v>
      </c>
      <c r="AF42">
        <v>1480</v>
      </c>
      <c r="AG42">
        <v>2780</v>
      </c>
      <c r="AH42">
        <v>757275.02</v>
      </c>
      <c r="AI42">
        <v>130095.13</v>
      </c>
      <c r="AM42">
        <v>33449.199999999997</v>
      </c>
      <c r="AO42" s="123">
        <f t="shared" si="5"/>
        <v>738164.57000000007</v>
      </c>
      <c r="AP42" s="129">
        <f t="shared" si="6"/>
        <v>93393.47</v>
      </c>
      <c r="AQ42" s="142">
        <f t="shared" si="7"/>
        <v>644771.10000000009</v>
      </c>
      <c r="AR42" s="143">
        <f t="shared" si="8"/>
        <v>1912816.79</v>
      </c>
      <c r="AS42" s="143">
        <f t="shared" si="9"/>
        <v>2364458.35</v>
      </c>
      <c r="AT42" s="125">
        <f t="shared" si="4"/>
        <v>-451641.56000000006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2170</v>
      </c>
      <c r="F43">
        <v>1171496.6000000001</v>
      </c>
      <c r="G43">
        <v>2609.61</v>
      </c>
      <c r="H43">
        <v>73815.3</v>
      </c>
      <c r="K43">
        <v>76219.53</v>
      </c>
      <c r="L43">
        <v>404145.34</v>
      </c>
      <c r="O43">
        <v>8000</v>
      </c>
      <c r="P43">
        <v>99484</v>
      </c>
      <c r="R43">
        <v>7524.59</v>
      </c>
      <c r="T43">
        <v>872912</v>
      </c>
      <c r="V43">
        <v>-828346.3</v>
      </c>
      <c r="W43">
        <v>1865771.67</v>
      </c>
      <c r="Y43">
        <v>1144924.93</v>
      </c>
      <c r="AA43">
        <v>1606.04</v>
      </c>
      <c r="AC43">
        <v>317814</v>
      </c>
      <c r="AD43">
        <v>122689.5</v>
      </c>
      <c r="AE43">
        <v>866028</v>
      </c>
      <c r="AG43">
        <v>3500</v>
      </c>
      <c r="AH43">
        <v>887947.27</v>
      </c>
      <c r="AI43">
        <v>91118.61</v>
      </c>
      <c r="AM43">
        <v>35500.17</v>
      </c>
      <c r="AO43" s="123">
        <f t="shared" si="5"/>
        <v>1247921.5100000002</v>
      </c>
      <c r="AP43" s="129">
        <f t="shared" si="6"/>
        <v>115008.59</v>
      </c>
      <c r="AQ43" s="142">
        <f t="shared" si="7"/>
        <v>1132912.9200000002</v>
      </c>
      <c r="AR43" s="143">
        <f t="shared" si="8"/>
        <v>1587034.47</v>
      </c>
      <c r="AS43" s="143">
        <f t="shared" si="9"/>
        <v>1884094.05</v>
      </c>
      <c r="AT43" s="125">
        <f t="shared" si="4"/>
        <v>-297059.58000000007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2171</v>
      </c>
      <c r="F44">
        <v>1209442.5900000001</v>
      </c>
      <c r="G44">
        <v>3755.55</v>
      </c>
      <c r="H44">
        <v>24551.599999999999</v>
      </c>
      <c r="K44">
        <v>451813.96</v>
      </c>
      <c r="L44">
        <v>311647.62</v>
      </c>
      <c r="O44">
        <v>3961.93</v>
      </c>
      <c r="P44">
        <v>31574</v>
      </c>
      <c r="R44">
        <v>2021.99</v>
      </c>
      <c r="V44">
        <v>444158.98</v>
      </c>
      <c r="W44">
        <v>1234901.48</v>
      </c>
      <c r="Y44">
        <v>419389.45</v>
      </c>
      <c r="Z44">
        <v>611658</v>
      </c>
      <c r="AA44">
        <v>2156.0700000000002</v>
      </c>
      <c r="AC44">
        <v>643179</v>
      </c>
      <c r="AD44">
        <v>63329</v>
      </c>
      <c r="AE44">
        <v>991838</v>
      </c>
      <c r="AF44">
        <v>3500</v>
      </c>
      <c r="AG44">
        <v>3598</v>
      </c>
      <c r="AH44">
        <v>330777.44</v>
      </c>
      <c r="AI44">
        <v>114300.24</v>
      </c>
      <c r="AM44">
        <v>11104.9</v>
      </c>
      <c r="AO44" s="123">
        <f t="shared" si="5"/>
        <v>1237749.7400000002</v>
      </c>
      <c r="AP44" s="129">
        <f t="shared" si="6"/>
        <v>37557.919999999998</v>
      </c>
      <c r="AQ44" s="142">
        <f t="shared" si="7"/>
        <v>1200191.8200000003</v>
      </c>
      <c r="AR44" s="143">
        <f t="shared" si="8"/>
        <v>1739711.52</v>
      </c>
      <c r="AS44" s="143">
        <f t="shared" si="9"/>
        <v>1455118.5799999998</v>
      </c>
      <c r="AT44" s="125">
        <f t="shared" si="4"/>
        <v>284592.94000000018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2172</v>
      </c>
      <c r="F45">
        <v>661606.42000000004</v>
      </c>
      <c r="G45">
        <v>8191.1</v>
      </c>
      <c r="H45">
        <v>41302.660000000003</v>
      </c>
      <c r="K45">
        <v>425381.87</v>
      </c>
      <c r="L45">
        <v>481702.65</v>
      </c>
      <c r="O45">
        <v>2000</v>
      </c>
      <c r="P45">
        <v>75878</v>
      </c>
      <c r="R45">
        <v>0</v>
      </c>
      <c r="T45">
        <v>142186</v>
      </c>
      <c r="V45">
        <v>-720299.28</v>
      </c>
      <c r="W45">
        <v>2300894.7000000002</v>
      </c>
      <c r="Y45">
        <v>1183392.47</v>
      </c>
      <c r="AA45">
        <v>2179.5100000000002</v>
      </c>
      <c r="AC45">
        <v>740481</v>
      </c>
      <c r="AD45">
        <v>83386.52</v>
      </c>
      <c r="AE45">
        <v>1033788</v>
      </c>
      <c r="AF45">
        <v>3760</v>
      </c>
      <c r="AH45">
        <v>962250.07</v>
      </c>
      <c r="AI45">
        <v>119245.05</v>
      </c>
      <c r="AM45">
        <v>72871.100000000006</v>
      </c>
      <c r="AO45" s="123">
        <f t="shared" si="5"/>
        <v>711100.18</v>
      </c>
      <c r="AP45" s="129">
        <f t="shared" si="6"/>
        <v>77878</v>
      </c>
      <c r="AQ45" s="142">
        <f t="shared" si="7"/>
        <v>633222.18000000005</v>
      </c>
      <c r="AR45" s="143">
        <f t="shared" si="8"/>
        <v>2009439.5</v>
      </c>
      <c r="AS45" s="143">
        <f t="shared" si="9"/>
        <v>2191914.2199999997</v>
      </c>
      <c r="AT45" s="125">
        <f t="shared" si="4"/>
        <v>-182474.71999999974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2173</v>
      </c>
      <c r="F46">
        <v>801430.91</v>
      </c>
      <c r="G46">
        <v>11460</v>
      </c>
      <c r="H46">
        <v>46657.93</v>
      </c>
      <c r="K46">
        <v>3557289.3</v>
      </c>
      <c r="L46">
        <v>520962.79</v>
      </c>
      <c r="O46">
        <v>7000</v>
      </c>
      <c r="P46">
        <v>67248.710000000006</v>
      </c>
      <c r="R46">
        <v>1347.07</v>
      </c>
      <c r="V46">
        <v>1008598.6</v>
      </c>
      <c r="W46">
        <v>4006426</v>
      </c>
      <c r="Y46">
        <v>1185838.8799999999</v>
      </c>
      <c r="AA46">
        <v>2586.37</v>
      </c>
      <c r="AC46">
        <v>746694.14</v>
      </c>
      <c r="AD46">
        <v>49300</v>
      </c>
      <c r="AE46">
        <v>1236768.1399999999</v>
      </c>
      <c r="AH46">
        <v>633942.76</v>
      </c>
      <c r="AI46">
        <v>208190.09</v>
      </c>
      <c r="AL46">
        <v>46695.85</v>
      </c>
      <c r="AM46">
        <v>11642</v>
      </c>
      <c r="AO46" s="123">
        <f t="shared" si="5"/>
        <v>859548.84000000008</v>
      </c>
      <c r="AP46" s="129">
        <f t="shared" si="6"/>
        <v>75595.780000000013</v>
      </c>
      <c r="AQ46" s="142">
        <f t="shared" si="7"/>
        <v>783953.06</v>
      </c>
      <c r="AR46" s="143">
        <f t="shared" si="8"/>
        <v>1984419.3900000001</v>
      </c>
      <c r="AS46" s="143">
        <f t="shared" si="9"/>
        <v>2137238.84</v>
      </c>
      <c r="AT46" s="125">
        <f t="shared" si="4"/>
        <v>-152819.44999999972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2174</v>
      </c>
      <c r="F47">
        <v>362577.01</v>
      </c>
      <c r="G47">
        <v>336988.44</v>
      </c>
      <c r="H47">
        <v>182401.9</v>
      </c>
      <c r="K47">
        <v>4</v>
      </c>
      <c r="L47">
        <v>340522.88</v>
      </c>
      <c r="P47">
        <v>86948</v>
      </c>
      <c r="R47">
        <v>0</v>
      </c>
      <c r="V47">
        <v>-972541.37</v>
      </c>
      <c r="W47">
        <v>1895478.66</v>
      </c>
      <c r="Y47">
        <v>655906.93000000005</v>
      </c>
      <c r="Z47">
        <v>59200</v>
      </c>
      <c r="AA47">
        <v>617.74</v>
      </c>
      <c r="AC47">
        <v>926265.78</v>
      </c>
      <c r="AD47">
        <v>60800</v>
      </c>
      <c r="AE47">
        <v>1103256.78</v>
      </c>
      <c r="AH47">
        <v>381962.73</v>
      </c>
      <c r="AI47">
        <v>4962</v>
      </c>
      <c r="AO47" s="123">
        <f t="shared" si="5"/>
        <v>881967.35</v>
      </c>
      <c r="AP47" s="129">
        <f t="shared" si="6"/>
        <v>86948</v>
      </c>
      <c r="AQ47" s="142">
        <f t="shared" si="7"/>
        <v>795019.35</v>
      </c>
      <c r="AR47" s="143">
        <f t="shared" si="8"/>
        <v>1702790.4500000002</v>
      </c>
      <c r="AS47" s="143">
        <f t="shared" si="9"/>
        <v>1490181.51</v>
      </c>
      <c r="AT47" s="125">
        <f t="shared" si="4"/>
        <v>212608.94000000018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2175</v>
      </c>
      <c r="F48">
        <v>219134.83</v>
      </c>
      <c r="G48">
        <v>91485.77</v>
      </c>
      <c r="H48">
        <v>21923.01</v>
      </c>
      <c r="K48">
        <v>465732.6</v>
      </c>
      <c r="L48">
        <v>197185.28</v>
      </c>
      <c r="O48">
        <v>0</v>
      </c>
      <c r="P48">
        <v>51908</v>
      </c>
      <c r="R48">
        <v>0</v>
      </c>
      <c r="V48">
        <v>-1685013.46</v>
      </c>
      <c r="W48">
        <v>2506199.65</v>
      </c>
      <c r="Y48">
        <v>953687.64</v>
      </c>
      <c r="Z48">
        <v>599042</v>
      </c>
      <c r="AA48">
        <v>1038.1400000000001</v>
      </c>
      <c r="AC48">
        <v>1196949.96</v>
      </c>
      <c r="AD48">
        <v>40400</v>
      </c>
      <c r="AE48">
        <v>1394755.96</v>
      </c>
      <c r="AG48">
        <v>560</v>
      </c>
      <c r="AH48">
        <v>1100671.58</v>
      </c>
      <c r="AI48">
        <v>37256.519999999997</v>
      </c>
      <c r="AM48">
        <v>135506.38</v>
      </c>
      <c r="AO48" s="123">
        <f t="shared" si="5"/>
        <v>332543.61</v>
      </c>
      <c r="AP48" s="129">
        <f t="shared" si="6"/>
        <v>51908</v>
      </c>
      <c r="AQ48" s="142">
        <f t="shared" si="7"/>
        <v>280635.61</v>
      </c>
      <c r="AR48" s="143">
        <f t="shared" si="8"/>
        <v>2791117.74</v>
      </c>
      <c r="AS48" s="143">
        <f t="shared" si="9"/>
        <v>2668750.44</v>
      </c>
      <c r="AT48" s="125">
        <f t="shared" si="4"/>
        <v>122367.30000000028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2176</v>
      </c>
      <c r="F49">
        <v>567245.53</v>
      </c>
      <c r="G49">
        <v>362401.75</v>
      </c>
      <c r="H49">
        <v>537061.71</v>
      </c>
      <c r="I49"/>
      <c r="J49"/>
      <c r="K49">
        <v>3</v>
      </c>
      <c r="L49">
        <v>31701.34</v>
      </c>
      <c r="M49"/>
      <c r="N49"/>
      <c r="O49">
        <v>7500</v>
      </c>
      <c r="P49">
        <v>104970</v>
      </c>
      <c r="Q49"/>
      <c r="R49">
        <v>3576</v>
      </c>
      <c r="S49"/>
      <c r="T49"/>
      <c r="U49"/>
      <c r="V49">
        <v>-1703676.56</v>
      </c>
      <c r="W49">
        <v>1985151.03</v>
      </c>
      <c r="X49"/>
      <c r="Y49">
        <v>1059751.68</v>
      </c>
      <c r="Z49">
        <v>777990</v>
      </c>
      <c r="AA49"/>
      <c r="AB49"/>
      <c r="AC49">
        <v>1695674.05</v>
      </c>
      <c r="AD49">
        <v>36800</v>
      </c>
      <c r="AE49">
        <v>1949440.55</v>
      </c>
      <c r="AF49"/>
      <c r="AG49"/>
      <c r="AH49">
        <v>435585.32</v>
      </c>
      <c r="AI49">
        <v>77097</v>
      </c>
      <c r="AJ49"/>
      <c r="AK49"/>
      <c r="AL49"/>
      <c r="AM49">
        <v>7200</v>
      </c>
      <c r="AN49"/>
      <c r="AO49" s="123">
        <f t="shared" si="5"/>
        <v>1466708.99</v>
      </c>
      <c r="AP49" s="129">
        <f t="shared" si="6"/>
        <v>116046</v>
      </c>
      <c r="AQ49" s="142">
        <f t="shared" si="7"/>
        <v>1350662.99</v>
      </c>
      <c r="AR49" s="143">
        <f t="shared" si="8"/>
        <v>3570215.73</v>
      </c>
      <c r="AS49" s="143">
        <f t="shared" si="9"/>
        <v>2469322.87</v>
      </c>
      <c r="AT49" s="125">
        <f t="shared" si="4"/>
        <v>1100892.8599999999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2177</v>
      </c>
      <c r="F50">
        <v>166492.73000000001</v>
      </c>
      <c r="G50">
        <v>65137.06</v>
      </c>
      <c r="H50">
        <v>125367.72</v>
      </c>
      <c r="I50"/>
      <c r="J50"/>
      <c r="K50">
        <v>473056.14</v>
      </c>
      <c r="L50">
        <v>33185.31</v>
      </c>
      <c r="M50"/>
      <c r="N50"/>
      <c r="O50">
        <v>0</v>
      </c>
      <c r="P50">
        <v>30392.5</v>
      </c>
      <c r="Q50"/>
      <c r="R50">
        <v>0</v>
      </c>
      <c r="S50"/>
      <c r="T50">
        <v>250</v>
      </c>
      <c r="U50">
        <v>-1073643.94</v>
      </c>
      <c r="V50">
        <v>1824443.13</v>
      </c>
      <c r="W50"/>
      <c r="X50">
        <v>8550</v>
      </c>
      <c r="Y50">
        <v>671166.95</v>
      </c>
      <c r="Z50">
        <v>407238</v>
      </c>
      <c r="AA50">
        <v>699.49</v>
      </c>
      <c r="AB50"/>
      <c r="AC50">
        <v>886116</v>
      </c>
      <c r="AD50">
        <v>18400</v>
      </c>
      <c r="AE50">
        <v>1116154.8799999999</v>
      </c>
      <c r="AF50"/>
      <c r="AG50">
        <v>9640</v>
      </c>
      <c r="AH50">
        <v>728822.73</v>
      </c>
      <c r="AI50">
        <v>47205.56</v>
      </c>
      <c r="AJ50"/>
      <c r="AK50"/>
      <c r="AL50"/>
      <c r="AM50">
        <v>8550</v>
      </c>
      <c r="AN50"/>
      <c r="AO50" s="123">
        <f t="shared" si="5"/>
        <v>356997.51</v>
      </c>
      <c r="AP50" s="129">
        <f t="shared" si="6"/>
        <v>30392.5</v>
      </c>
      <c r="AQ50" s="142">
        <f t="shared" si="7"/>
        <v>326605.01</v>
      </c>
      <c r="AR50" s="143">
        <f t="shared" si="8"/>
        <v>1992170.44</v>
      </c>
      <c r="AS50" s="143">
        <f t="shared" si="9"/>
        <v>1910373.17</v>
      </c>
      <c r="AT50" s="125">
        <f t="shared" si="4"/>
        <v>81797.270000000019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2178</v>
      </c>
      <c r="F51">
        <v>706613.23</v>
      </c>
      <c r="G51">
        <v>242059.14</v>
      </c>
      <c r="H51">
        <v>278758.08</v>
      </c>
      <c r="I51"/>
      <c r="J51"/>
      <c r="K51">
        <v>407592.15</v>
      </c>
      <c r="L51">
        <v>609504.02</v>
      </c>
      <c r="M51"/>
      <c r="N51"/>
      <c r="O51">
        <v>20200</v>
      </c>
      <c r="P51">
        <v>67153.13</v>
      </c>
      <c r="Q51"/>
      <c r="R51">
        <v>1894</v>
      </c>
      <c r="S51"/>
      <c r="T51">
        <v>118506</v>
      </c>
      <c r="U51"/>
      <c r="V51">
        <v>437098.83</v>
      </c>
      <c r="W51">
        <v>1260400.73</v>
      </c>
      <c r="X51"/>
      <c r="Y51">
        <v>800439.58</v>
      </c>
      <c r="Z51">
        <v>186956</v>
      </c>
      <c r="AA51"/>
      <c r="AB51"/>
      <c r="AC51">
        <v>2000227</v>
      </c>
      <c r="AD51"/>
      <c r="AE51">
        <v>2068211</v>
      </c>
      <c r="AF51"/>
      <c r="AG51"/>
      <c r="AH51">
        <v>541600.31000000006</v>
      </c>
      <c r="AI51">
        <v>38537.339999999997</v>
      </c>
      <c r="AJ51"/>
      <c r="AK51"/>
      <c r="AL51"/>
      <c r="AM51"/>
      <c r="AN51"/>
      <c r="AO51" s="123">
        <f t="shared" si="5"/>
        <v>1227430.45</v>
      </c>
      <c r="AP51" s="129">
        <f t="shared" si="6"/>
        <v>89247.13</v>
      </c>
      <c r="AQ51" s="142">
        <f t="shared" si="7"/>
        <v>1138183.3199999998</v>
      </c>
      <c r="AR51" s="143">
        <f t="shared" si="8"/>
        <v>2987622.58</v>
      </c>
      <c r="AS51" s="143">
        <f t="shared" si="9"/>
        <v>2648348.65</v>
      </c>
      <c r="AT51" s="125">
        <f t="shared" si="4"/>
        <v>339273.93000000017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2179</v>
      </c>
      <c r="F52">
        <v>455045.07</v>
      </c>
      <c r="G52">
        <v>460274.23</v>
      </c>
      <c r="H52">
        <v>143712.74</v>
      </c>
      <c r="K52">
        <v>3</v>
      </c>
      <c r="L52">
        <v>227809.77</v>
      </c>
      <c r="O52">
        <v>0</v>
      </c>
      <c r="P52">
        <v>88929.5</v>
      </c>
      <c r="R52">
        <v>0</v>
      </c>
      <c r="T52">
        <v>50</v>
      </c>
      <c r="V52">
        <v>908605.15</v>
      </c>
      <c r="Y52">
        <v>804745.63</v>
      </c>
      <c r="Z52">
        <v>401052</v>
      </c>
      <c r="AA52">
        <v>528.66999999999996</v>
      </c>
      <c r="AC52">
        <v>808200</v>
      </c>
      <c r="AE52">
        <v>1185674</v>
      </c>
      <c r="AH52">
        <v>502074.24</v>
      </c>
      <c r="AI52">
        <v>28437.9</v>
      </c>
      <c r="AM52">
        <v>9080</v>
      </c>
      <c r="AO52" s="123">
        <f t="shared" si="5"/>
        <v>1059032.04</v>
      </c>
      <c r="AP52" s="129">
        <f t="shared" si="6"/>
        <v>88929.5</v>
      </c>
      <c r="AQ52" s="142">
        <f t="shared" si="7"/>
        <v>970102.54</v>
      </c>
      <c r="AR52" s="143">
        <f t="shared" si="8"/>
        <v>2014526.2999999998</v>
      </c>
      <c r="AS52" s="143">
        <f t="shared" si="9"/>
        <v>1725266.14</v>
      </c>
      <c r="AT52" s="125">
        <f t="shared" si="4"/>
        <v>289260.15999999992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2180</v>
      </c>
      <c r="F53">
        <v>373044.36</v>
      </c>
      <c r="G53">
        <v>132465.16</v>
      </c>
      <c r="H53">
        <v>83974.03</v>
      </c>
      <c r="K53">
        <v>815435.04</v>
      </c>
      <c r="L53">
        <v>399127.8</v>
      </c>
      <c r="P53">
        <v>48748.2</v>
      </c>
      <c r="V53">
        <v>-371965.77</v>
      </c>
      <c r="W53">
        <v>1936400.69</v>
      </c>
      <c r="Y53">
        <v>959042.21</v>
      </c>
      <c r="AC53">
        <v>475320</v>
      </c>
      <c r="AE53">
        <v>670380</v>
      </c>
      <c r="AG53">
        <v>7120</v>
      </c>
      <c r="AH53">
        <v>490804.18</v>
      </c>
      <c r="AI53">
        <v>75194.759999999995</v>
      </c>
      <c r="AO53" s="123">
        <f t="shared" si="5"/>
        <v>589483.55000000005</v>
      </c>
      <c r="AP53" s="129">
        <f t="shared" si="6"/>
        <v>48748.2</v>
      </c>
      <c r="AQ53" s="142">
        <f t="shared" si="7"/>
        <v>540735.35000000009</v>
      </c>
      <c r="AR53" s="143">
        <f t="shared" si="8"/>
        <v>1434362.21</v>
      </c>
      <c r="AS53" s="143">
        <f t="shared" si="9"/>
        <v>1243498.94</v>
      </c>
      <c r="AT53" s="125">
        <f t="shared" si="4"/>
        <v>190863.27000000002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2181</v>
      </c>
      <c r="F54">
        <v>739335.14</v>
      </c>
      <c r="G54">
        <v>133600</v>
      </c>
      <c r="H54">
        <v>509150.86</v>
      </c>
      <c r="I54"/>
      <c r="J54"/>
      <c r="K54">
        <v>-3665.95</v>
      </c>
      <c r="L54">
        <v>311715.05</v>
      </c>
      <c r="M54"/>
      <c r="N54"/>
      <c r="O54">
        <v>3000</v>
      </c>
      <c r="P54">
        <v>98879.7</v>
      </c>
      <c r="Q54"/>
      <c r="R54">
        <v>0</v>
      </c>
      <c r="S54"/>
      <c r="T54"/>
      <c r="U54">
        <v>560218.99</v>
      </c>
      <c r="V54">
        <v>-503376.91</v>
      </c>
      <c r="W54">
        <v>1262941.0900000001</v>
      </c>
      <c r="X54"/>
      <c r="Y54">
        <v>1557964.96</v>
      </c>
      <c r="Z54">
        <v>574162</v>
      </c>
      <c r="AA54">
        <v>2707.33</v>
      </c>
      <c r="AB54"/>
      <c r="AC54">
        <v>1780860</v>
      </c>
      <c r="AD54"/>
      <c r="AE54">
        <v>2184892</v>
      </c>
      <c r="AF54">
        <v>3360</v>
      </c>
      <c r="AG54"/>
      <c r="AH54">
        <v>1430801.82</v>
      </c>
      <c r="AI54">
        <v>18168.240000000002</v>
      </c>
      <c r="AJ54"/>
      <c r="AK54"/>
      <c r="AL54"/>
      <c r="AM54">
        <v>10000</v>
      </c>
      <c r="AN54"/>
      <c r="AO54" s="123">
        <f t="shared" si="5"/>
        <v>1382086</v>
      </c>
      <c r="AP54" s="129">
        <f t="shared" si="6"/>
        <v>101879.7</v>
      </c>
      <c r="AQ54" s="142">
        <f t="shared" si="7"/>
        <v>1280206.3</v>
      </c>
      <c r="AR54" s="143">
        <f t="shared" si="8"/>
        <v>3915694.29</v>
      </c>
      <c r="AS54" s="143">
        <f t="shared" si="9"/>
        <v>3647222.0600000005</v>
      </c>
      <c r="AT54" s="125">
        <f t="shared" si="4"/>
        <v>268472.22999999952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2182</v>
      </c>
      <c r="F55">
        <v>472627.18</v>
      </c>
      <c r="G55">
        <v>133241.32</v>
      </c>
      <c r="H55">
        <v>59391.62</v>
      </c>
      <c r="K55">
        <v>172262.74</v>
      </c>
      <c r="L55">
        <v>619006.86</v>
      </c>
      <c r="O55">
        <v>18500</v>
      </c>
      <c r="P55">
        <v>178990</v>
      </c>
      <c r="R55">
        <v>0</v>
      </c>
      <c r="V55">
        <v>-650438.07999999996</v>
      </c>
      <c r="W55">
        <v>1603718.32</v>
      </c>
      <c r="Y55">
        <v>929484.22</v>
      </c>
      <c r="Z55">
        <v>198398</v>
      </c>
      <c r="AA55">
        <v>575.24</v>
      </c>
      <c r="AD55">
        <v>1441398</v>
      </c>
      <c r="AE55">
        <v>1712805</v>
      </c>
      <c r="AG55">
        <v>2988</v>
      </c>
      <c r="AH55">
        <v>497152.98</v>
      </c>
      <c r="AI55">
        <v>51150</v>
      </c>
      <c r="AO55" s="123">
        <f t="shared" si="5"/>
        <v>665260.12</v>
      </c>
      <c r="AP55" s="129">
        <f t="shared" si="6"/>
        <v>197490</v>
      </c>
      <c r="AQ55" s="142">
        <f t="shared" si="7"/>
        <v>467770.12</v>
      </c>
      <c r="AR55" s="143">
        <f t="shared" si="8"/>
        <v>2569855.46</v>
      </c>
      <c r="AS55" s="143">
        <f t="shared" si="9"/>
        <v>2264095.98</v>
      </c>
      <c r="AT55" s="125">
        <f t="shared" si="4"/>
        <v>305759.48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2183</v>
      </c>
      <c r="F56">
        <v>451694.94</v>
      </c>
      <c r="G56">
        <v>320938.58</v>
      </c>
      <c r="H56">
        <v>669744.29</v>
      </c>
      <c r="I56"/>
      <c r="J56"/>
      <c r="K56">
        <v>-78529.899999999994</v>
      </c>
      <c r="L56">
        <v>256238.62</v>
      </c>
      <c r="M56"/>
      <c r="N56"/>
      <c r="O56"/>
      <c r="P56">
        <v>97630</v>
      </c>
      <c r="Q56"/>
      <c r="R56">
        <v>0</v>
      </c>
      <c r="S56"/>
      <c r="T56">
        <v>84005</v>
      </c>
      <c r="U56"/>
      <c r="V56">
        <v>-1788289.16</v>
      </c>
      <c r="W56">
        <v>2378594.3199999998</v>
      </c>
      <c r="X56"/>
      <c r="Y56">
        <v>1355589.47</v>
      </c>
      <c r="Z56">
        <v>522100</v>
      </c>
      <c r="AA56">
        <v>1340.09</v>
      </c>
      <c r="AB56"/>
      <c r="AC56">
        <v>946984.5</v>
      </c>
      <c r="AD56"/>
      <c r="AE56">
        <v>1226507.5</v>
      </c>
      <c r="AF56"/>
      <c r="AG56">
        <v>4760</v>
      </c>
      <c r="AH56">
        <v>675587.97</v>
      </c>
      <c r="AI56">
        <v>71012.22</v>
      </c>
      <c r="AJ56"/>
      <c r="AK56"/>
      <c r="AL56"/>
      <c r="AM56"/>
      <c r="AN56"/>
      <c r="AO56" s="123">
        <f t="shared" si="5"/>
        <v>1442377.81</v>
      </c>
      <c r="AP56" s="129">
        <f t="shared" si="6"/>
        <v>97630</v>
      </c>
      <c r="AQ56" s="142">
        <f t="shared" si="7"/>
        <v>1344747.81</v>
      </c>
      <c r="AR56" s="143">
        <f t="shared" si="8"/>
        <v>2826014.06</v>
      </c>
      <c r="AS56" s="143">
        <f t="shared" si="9"/>
        <v>1977867.69</v>
      </c>
      <c r="AT56" s="125">
        <f t="shared" si="4"/>
        <v>848146.37000000011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2184</v>
      </c>
      <c r="F57">
        <v>668788.5</v>
      </c>
      <c r="G57">
        <v>127188.44</v>
      </c>
      <c r="H57">
        <v>131791.32</v>
      </c>
      <c r="I57"/>
      <c r="J57"/>
      <c r="K57">
        <v>1497939.96</v>
      </c>
      <c r="L57">
        <v>231907.12</v>
      </c>
      <c r="M57"/>
      <c r="N57"/>
      <c r="O57">
        <v>12000</v>
      </c>
      <c r="P57">
        <v>234383.26</v>
      </c>
      <c r="Q57">
        <v>5095</v>
      </c>
      <c r="R57">
        <v>943</v>
      </c>
      <c r="S57"/>
      <c r="T57">
        <v>5820</v>
      </c>
      <c r="U57"/>
      <c r="V57">
        <v>-2466118.14</v>
      </c>
      <c r="W57">
        <v>4446748.38</v>
      </c>
      <c r="X57"/>
      <c r="Y57">
        <v>522794.68</v>
      </c>
      <c r="Z57">
        <v>687768</v>
      </c>
      <c r="AA57">
        <v>557.23</v>
      </c>
      <c r="AB57"/>
      <c r="AC57">
        <v>1219071</v>
      </c>
      <c r="AD57"/>
      <c r="AE57">
        <v>1415436</v>
      </c>
      <c r="AF57">
        <v>2440</v>
      </c>
      <c r="AG57"/>
      <c r="AH57">
        <v>557071.06999999995</v>
      </c>
      <c r="AI57">
        <v>36500</v>
      </c>
      <c r="AJ57"/>
      <c r="AK57"/>
      <c r="AL57"/>
      <c r="AM57"/>
      <c r="AN57"/>
      <c r="AO57" s="123">
        <f t="shared" si="5"/>
        <v>927768.26</v>
      </c>
      <c r="AP57" s="129">
        <f t="shared" si="6"/>
        <v>252421.26</v>
      </c>
      <c r="AQ57" s="142">
        <f t="shared" si="7"/>
        <v>675347</v>
      </c>
      <c r="AR57" s="143">
        <f t="shared" si="8"/>
        <v>2430190.91</v>
      </c>
      <c r="AS57" s="143">
        <f t="shared" si="9"/>
        <v>2011447.0699999998</v>
      </c>
      <c r="AT57" s="125">
        <f t="shared" si="4"/>
        <v>418743.84000000032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2185</v>
      </c>
      <c r="F58">
        <v>2834628.19</v>
      </c>
      <c r="G58">
        <v>721761.9</v>
      </c>
      <c r="H58">
        <v>150162.46</v>
      </c>
      <c r="K58">
        <v>730681.84</v>
      </c>
      <c r="L58">
        <v>821873.13</v>
      </c>
      <c r="O58">
        <v>3660</v>
      </c>
      <c r="P58">
        <v>225745.53</v>
      </c>
      <c r="R58">
        <v>5216</v>
      </c>
      <c r="T58">
        <v>1125704</v>
      </c>
      <c r="V58">
        <v>3148122.72</v>
      </c>
      <c r="W58">
        <v>2222830.41</v>
      </c>
      <c r="Y58">
        <v>1075023.46</v>
      </c>
      <c r="Z58">
        <v>43800</v>
      </c>
      <c r="AA58">
        <v>6920.8</v>
      </c>
      <c r="AC58">
        <v>499548</v>
      </c>
      <c r="AD58">
        <v>34500</v>
      </c>
      <c r="AE58">
        <v>1189259</v>
      </c>
      <c r="AH58">
        <v>1587292.63</v>
      </c>
      <c r="AI58">
        <v>176911.77</v>
      </c>
      <c r="AM58">
        <v>178500</v>
      </c>
      <c r="AO58" s="123">
        <f t="shared" si="5"/>
        <v>3706552.55</v>
      </c>
      <c r="AP58" s="129">
        <f t="shared" si="6"/>
        <v>234621.53</v>
      </c>
      <c r="AQ58" s="142">
        <f t="shared" si="7"/>
        <v>3471931.02</v>
      </c>
      <c r="AR58" s="143">
        <f t="shared" si="8"/>
        <v>1659792.26</v>
      </c>
      <c r="AS58" s="143">
        <f t="shared" si="9"/>
        <v>3131963.4</v>
      </c>
      <c r="AT58" s="125">
        <f t="shared" si="4"/>
        <v>-1472171.14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2186</v>
      </c>
      <c r="F59">
        <v>3985082.65</v>
      </c>
      <c r="G59">
        <v>443317.04</v>
      </c>
      <c r="H59">
        <v>103357.96</v>
      </c>
      <c r="K59">
        <v>1964667.44</v>
      </c>
      <c r="L59">
        <v>3557674.07</v>
      </c>
      <c r="O59">
        <v>87500</v>
      </c>
      <c r="P59">
        <v>79914.759999999995</v>
      </c>
      <c r="R59">
        <v>8969.18</v>
      </c>
      <c r="V59">
        <v>1464160.8</v>
      </c>
      <c r="W59">
        <v>7696912.6699999999</v>
      </c>
      <c r="Y59">
        <v>1576366.68</v>
      </c>
      <c r="Z59">
        <v>2476960</v>
      </c>
      <c r="AA59">
        <v>10628.79</v>
      </c>
      <c r="AC59">
        <v>2303526</v>
      </c>
      <c r="AD59">
        <v>156000</v>
      </c>
      <c r="AE59">
        <v>2580074</v>
      </c>
      <c r="AF59">
        <v>164330</v>
      </c>
      <c r="AH59">
        <v>2970144.5</v>
      </c>
      <c r="AI59">
        <v>92291.22</v>
      </c>
      <c r="AO59" s="123">
        <f t="shared" si="5"/>
        <v>4531757.6499999994</v>
      </c>
      <c r="AP59" s="129">
        <f t="shared" si="6"/>
        <v>176383.94</v>
      </c>
      <c r="AQ59" s="142">
        <f t="shared" si="7"/>
        <v>4355373.709999999</v>
      </c>
      <c r="AR59" s="143">
        <f t="shared" si="8"/>
        <v>6523481.4699999997</v>
      </c>
      <c r="AS59" s="143">
        <f t="shared" si="9"/>
        <v>5806839.7199999997</v>
      </c>
      <c r="AT59" s="125">
        <f t="shared" si="4"/>
        <v>716641.75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2187</v>
      </c>
      <c r="F60">
        <v>2383367.11</v>
      </c>
      <c r="G60">
        <v>760175.34</v>
      </c>
      <c r="H60">
        <v>664454.38</v>
      </c>
      <c r="K60">
        <v>213097.62</v>
      </c>
      <c r="L60">
        <v>782746.91</v>
      </c>
      <c r="P60">
        <v>482807.65</v>
      </c>
      <c r="R60">
        <v>6169.57</v>
      </c>
      <c r="V60">
        <v>2155633.0699999998</v>
      </c>
      <c r="W60">
        <v>2082375.6799999999</v>
      </c>
      <c r="Y60">
        <v>823132.94</v>
      </c>
      <c r="Z60">
        <v>36450</v>
      </c>
      <c r="AA60">
        <v>4127.7299999999996</v>
      </c>
      <c r="AC60">
        <v>393669</v>
      </c>
      <c r="AE60">
        <v>703933</v>
      </c>
      <c r="AF60">
        <v>5242</v>
      </c>
      <c r="AH60">
        <v>428958.18</v>
      </c>
      <c r="AI60">
        <v>42391.1</v>
      </c>
      <c r="AO60" s="123">
        <f t="shared" si="5"/>
        <v>3807996.8299999996</v>
      </c>
      <c r="AP60" s="129">
        <f t="shared" si="6"/>
        <v>488977.22000000003</v>
      </c>
      <c r="AQ60" s="142">
        <f t="shared" si="7"/>
        <v>3319019.6099999994</v>
      </c>
      <c r="AR60" s="143">
        <f t="shared" si="8"/>
        <v>1257379.67</v>
      </c>
      <c r="AS60" s="143">
        <f t="shared" si="9"/>
        <v>1180524.28</v>
      </c>
      <c r="AT60" s="125">
        <f t="shared" si="4"/>
        <v>76855.389999999898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2188</v>
      </c>
      <c r="F61">
        <v>640280.1</v>
      </c>
      <c r="G61">
        <v>310360.12</v>
      </c>
      <c r="H61">
        <v>94818.44</v>
      </c>
      <c r="K61">
        <v>4369.32</v>
      </c>
      <c r="L61">
        <v>860323.15</v>
      </c>
      <c r="O61">
        <v>2500</v>
      </c>
      <c r="P61">
        <v>38622.78</v>
      </c>
      <c r="R61">
        <v>821.69</v>
      </c>
      <c r="U61">
        <v>1121351.25</v>
      </c>
      <c r="V61">
        <v>166172.76</v>
      </c>
      <c r="W61">
        <v>817347.69</v>
      </c>
      <c r="Y61">
        <v>532474.28</v>
      </c>
      <c r="Z61">
        <v>100000</v>
      </c>
      <c r="AA61">
        <v>1767.39</v>
      </c>
      <c r="AC61">
        <v>1072740</v>
      </c>
      <c r="AD61">
        <v>57200</v>
      </c>
      <c r="AE61">
        <v>1252629</v>
      </c>
      <c r="AH61">
        <v>569136.32999999996</v>
      </c>
      <c r="AI61">
        <v>178481.38</v>
      </c>
      <c r="AL61">
        <v>600</v>
      </c>
      <c r="AO61" s="123">
        <f t="shared" si="5"/>
        <v>1045458.6599999999</v>
      </c>
      <c r="AP61" s="129">
        <f t="shared" si="6"/>
        <v>41944.47</v>
      </c>
      <c r="AQ61" s="142">
        <f t="shared" si="7"/>
        <v>1003514.19</v>
      </c>
      <c r="AR61" s="143">
        <f t="shared" si="8"/>
        <v>1764181.67</v>
      </c>
      <c r="AS61" s="143">
        <f t="shared" si="9"/>
        <v>2000846.71</v>
      </c>
      <c r="AT61" s="125">
        <f t="shared" si="4"/>
        <v>-236665.04000000004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2189</v>
      </c>
      <c r="F62">
        <v>1804576.57</v>
      </c>
      <c r="G62">
        <v>688204.94</v>
      </c>
      <c r="H62">
        <v>80475.5</v>
      </c>
      <c r="K62">
        <v>66020.98</v>
      </c>
      <c r="L62">
        <v>629433.81000000006</v>
      </c>
      <c r="O62">
        <v>4650</v>
      </c>
      <c r="P62">
        <v>49445.7</v>
      </c>
      <c r="R62">
        <v>0</v>
      </c>
      <c r="V62">
        <v>1703247.07</v>
      </c>
      <c r="W62">
        <v>1799262.21</v>
      </c>
      <c r="Y62">
        <v>1083009.75</v>
      </c>
      <c r="AA62">
        <v>4391.79</v>
      </c>
      <c r="AC62">
        <v>916296</v>
      </c>
      <c r="AD62">
        <v>115200</v>
      </c>
      <c r="AE62">
        <v>1353461</v>
      </c>
      <c r="AF62">
        <v>5560</v>
      </c>
      <c r="AG62">
        <v>1100</v>
      </c>
      <c r="AH62">
        <v>974793.74</v>
      </c>
      <c r="AI62">
        <v>71875.98</v>
      </c>
      <c r="AO62" s="123">
        <f t="shared" si="5"/>
        <v>2573257.0099999998</v>
      </c>
      <c r="AP62" s="129">
        <f t="shared" si="6"/>
        <v>54095.7</v>
      </c>
      <c r="AQ62" s="142">
        <f t="shared" si="7"/>
        <v>2519161.3099999996</v>
      </c>
      <c r="AR62" s="143">
        <f t="shared" si="8"/>
        <v>2118897.54</v>
      </c>
      <c r="AS62" s="143">
        <f t="shared" si="9"/>
        <v>2406790.7200000002</v>
      </c>
      <c r="AT62" s="125">
        <f t="shared" si="4"/>
        <v>-287893.18000000017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2190</v>
      </c>
      <c r="F63">
        <v>1724282.55</v>
      </c>
      <c r="G63">
        <v>2663327.5</v>
      </c>
      <c r="H63">
        <v>148337.24</v>
      </c>
      <c r="K63">
        <v>305882.63</v>
      </c>
      <c r="L63">
        <v>961461.92</v>
      </c>
      <c r="O63">
        <v>17200</v>
      </c>
      <c r="P63">
        <v>215714.91</v>
      </c>
      <c r="R63">
        <v>541</v>
      </c>
      <c r="V63">
        <v>1438043.64</v>
      </c>
      <c r="W63">
        <v>2590732.39</v>
      </c>
      <c r="Y63">
        <v>2038470.3</v>
      </c>
      <c r="Z63">
        <v>770283</v>
      </c>
      <c r="AA63">
        <v>2568.04</v>
      </c>
      <c r="AC63">
        <v>1517754</v>
      </c>
      <c r="AE63">
        <v>1750314</v>
      </c>
      <c r="AF63">
        <v>5874.92</v>
      </c>
      <c r="AH63">
        <v>1003147</v>
      </c>
      <c r="AI63">
        <v>28679.52</v>
      </c>
      <c r="AO63" s="123">
        <f t="shared" si="5"/>
        <v>4535947.29</v>
      </c>
      <c r="AP63" s="129">
        <f t="shared" si="6"/>
        <v>233455.91</v>
      </c>
      <c r="AQ63" s="142">
        <f t="shared" si="7"/>
        <v>4302491.38</v>
      </c>
      <c r="AR63" s="143">
        <f t="shared" si="8"/>
        <v>4329075.34</v>
      </c>
      <c r="AS63" s="143">
        <f t="shared" si="9"/>
        <v>2788015.44</v>
      </c>
      <c r="AT63" s="125">
        <f t="shared" si="4"/>
        <v>1541059.9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2191</v>
      </c>
      <c r="F64">
        <v>2057042.69</v>
      </c>
      <c r="G64">
        <v>11728.64</v>
      </c>
      <c r="H64">
        <v>50580.56</v>
      </c>
      <c r="I64"/>
      <c r="J64"/>
      <c r="K64">
        <v>535481.04</v>
      </c>
      <c r="L64">
        <v>954784.15</v>
      </c>
      <c r="M64"/>
      <c r="N64"/>
      <c r="O64">
        <v>5500</v>
      </c>
      <c r="P64">
        <v>85304.66</v>
      </c>
      <c r="Q64"/>
      <c r="R64">
        <v>531.98</v>
      </c>
      <c r="S64"/>
      <c r="T64"/>
      <c r="U64"/>
      <c r="V64">
        <v>731408.64</v>
      </c>
      <c r="W64">
        <v>2642678.98</v>
      </c>
      <c r="X64"/>
      <c r="Y64">
        <v>1066326.6399999999</v>
      </c>
      <c r="Z64"/>
      <c r="AA64">
        <v>4301.87</v>
      </c>
      <c r="AB64"/>
      <c r="AC64">
        <v>1151874</v>
      </c>
      <c r="AD64">
        <v>67200</v>
      </c>
      <c r="AE64">
        <v>1265169</v>
      </c>
      <c r="AF64"/>
      <c r="AG64"/>
      <c r="AH64">
        <v>590021.63</v>
      </c>
      <c r="AI64">
        <v>214617.41</v>
      </c>
      <c r="AJ64"/>
      <c r="AK64">
        <v>75701.649999999994</v>
      </c>
      <c r="AL64"/>
      <c r="AM64"/>
      <c r="AN64"/>
      <c r="AO64" s="123">
        <f t="shared" si="5"/>
        <v>2119351.8899999997</v>
      </c>
      <c r="AP64" s="129">
        <f t="shared" si="6"/>
        <v>91336.639999999999</v>
      </c>
      <c r="AQ64" s="142">
        <f t="shared" si="7"/>
        <v>2028015.2499999998</v>
      </c>
      <c r="AR64" s="143">
        <f t="shared" si="8"/>
        <v>2289702.5099999998</v>
      </c>
      <c r="AS64" s="143">
        <f t="shared" si="9"/>
        <v>2145509.69</v>
      </c>
      <c r="AT64" s="125">
        <f t="shared" si="4"/>
        <v>144192.81999999983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2192</v>
      </c>
      <c r="F65">
        <v>1327065.17</v>
      </c>
      <c r="G65">
        <v>30692.639999999999</v>
      </c>
      <c r="H65">
        <v>126036.12</v>
      </c>
      <c r="K65">
        <v>376703</v>
      </c>
      <c r="L65">
        <v>986237.16</v>
      </c>
      <c r="O65">
        <v>3000</v>
      </c>
      <c r="P65">
        <v>133651.95000000001</v>
      </c>
      <c r="R65">
        <v>1069</v>
      </c>
      <c r="V65">
        <v>15840</v>
      </c>
      <c r="W65">
        <v>2996104.65</v>
      </c>
      <c r="Y65">
        <v>756281.2</v>
      </c>
      <c r="AA65">
        <v>3445.71</v>
      </c>
      <c r="AC65">
        <v>1231983</v>
      </c>
      <c r="AD65">
        <v>24000</v>
      </c>
      <c r="AE65">
        <v>1408879</v>
      </c>
      <c r="AH65">
        <v>718531.46</v>
      </c>
      <c r="AI65">
        <v>58326</v>
      </c>
      <c r="AK65">
        <v>132904.95999999999</v>
      </c>
      <c r="AO65" s="123">
        <f t="shared" si="5"/>
        <v>1483793.9299999997</v>
      </c>
      <c r="AP65" s="129">
        <f t="shared" si="6"/>
        <v>137720.95000000001</v>
      </c>
      <c r="AQ65" s="142">
        <f t="shared" si="7"/>
        <v>1346072.9799999997</v>
      </c>
      <c r="AR65" s="143">
        <f t="shared" si="8"/>
        <v>2015709.91</v>
      </c>
      <c r="AS65" s="143">
        <f t="shared" si="9"/>
        <v>2318641.42</v>
      </c>
      <c r="AT65" s="125">
        <f t="shared" si="4"/>
        <v>-302931.51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2193</v>
      </c>
      <c r="F66">
        <v>687224.13</v>
      </c>
      <c r="G66">
        <v>18391.34</v>
      </c>
      <c r="H66">
        <v>146912.19</v>
      </c>
      <c r="K66">
        <v>1035031.01</v>
      </c>
      <c r="L66">
        <v>829777.02</v>
      </c>
      <c r="O66">
        <v>9470</v>
      </c>
      <c r="P66">
        <v>108103.88</v>
      </c>
      <c r="R66">
        <v>9709.91</v>
      </c>
      <c r="V66">
        <v>-808967.66</v>
      </c>
      <c r="W66">
        <v>3470807.24</v>
      </c>
      <c r="Y66">
        <v>547435.51</v>
      </c>
      <c r="AA66">
        <v>1651.84</v>
      </c>
      <c r="AC66">
        <v>1033731</v>
      </c>
      <c r="AD66">
        <v>291584.5</v>
      </c>
      <c r="AE66">
        <v>1356849</v>
      </c>
      <c r="AH66">
        <v>554325.53</v>
      </c>
      <c r="AI66">
        <v>35016</v>
      </c>
      <c r="AO66" s="123">
        <f t="shared" si="5"/>
        <v>852527.65999999992</v>
      </c>
      <c r="AP66" s="129">
        <f t="shared" si="6"/>
        <v>127283.79000000001</v>
      </c>
      <c r="AQ66" s="142">
        <f t="shared" si="7"/>
        <v>725243.86999999988</v>
      </c>
      <c r="AR66" s="143">
        <f t="shared" si="8"/>
        <v>1874402.85</v>
      </c>
      <c r="AS66" s="143">
        <f t="shared" si="9"/>
        <v>1946190.53</v>
      </c>
      <c r="AT66" s="125">
        <f t="shared" si="4"/>
        <v>-71787.679999999935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2194</v>
      </c>
      <c r="F67">
        <v>416688.71</v>
      </c>
      <c r="G67">
        <v>1742160.95</v>
      </c>
      <c r="H67">
        <v>98964.56</v>
      </c>
      <c r="K67">
        <v>110282.88</v>
      </c>
      <c r="L67">
        <v>1281474.3899999999</v>
      </c>
      <c r="O67">
        <v>10200</v>
      </c>
      <c r="P67">
        <v>79481.41</v>
      </c>
      <c r="R67">
        <v>2971.5</v>
      </c>
      <c r="T67">
        <v>160000</v>
      </c>
      <c r="U67">
        <v>1000</v>
      </c>
      <c r="V67">
        <v>2026628.6</v>
      </c>
      <c r="W67">
        <v>1569595.32</v>
      </c>
      <c r="Y67">
        <v>812872.97</v>
      </c>
      <c r="AA67">
        <v>746.54</v>
      </c>
      <c r="AC67">
        <v>433881</v>
      </c>
      <c r="AD67">
        <v>500</v>
      </c>
      <c r="AE67">
        <v>776148</v>
      </c>
      <c r="AH67">
        <v>544659.81000000006</v>
      </c>
      <c r="AI67">
        <v>122498.04</v>
      </c>
      <c r="AM67">
        <v>5000</v>
      </c>
      <c r="AO67" s="123">
        <f t="shared" si="5"/>
        <v>2257814.2200000002</v>
      </c>
      <c r="AP67" s="129">
        <f t="shared" si="6"/>
        <v>92652.91</v>
      </c>
      <c r="AQ67" s="142">
        <f t="shared" si="7"/>
        <v>2165161.31</v>
      </c>
      <c r="AR67" s="143">
        <f t="shared" si="8"/>
        <v>1248000.51</v>
      </c>
      <c r="AS67" s="143">
        <f t="shared" si="9"/>
        <v>1448305.85</v>
      </c>
      <c r="AT67" s="125">
        <f t="shared" ref="AT67:AT130" si="10">AR67-AS67</f>
        <v>-200305.34000000008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2195</v>
      </c>
      <c r="F68">
        <v>1078730.04</v>
      </c>
      <c r="G68">
        <v>309414.62</v>
      </c>
      <c r="H68">
        <v>536591.77</v>
      </c>
      <c r="K68">
        <v>587947.84</v>
      </c>
      <c r="L68">
        <v>669632.69999999995</v>
      </c>
      <c r="O68">
        <v>12930</v>
      </c>
      <c r="P68">
        <v>197880</v>
      </c>
      <c r="R68">
        <v>1316.74</v>
      </c>
      <c r="V68">
        <v>2367289.0699999998</v>
      </c>
      <c r="W68">
        <v>934454.85</v>
      </c>
      <c r="Y68">
        <v>535995.23</v>
      </c>
      <c r="AC68">
        <v>1305620</v>
      </c>
      <c r="AD68">
        <v>76827.850000000006</v>
      </c>
      <c r="AE68">
        <v>1545766</v>
      </c>
      <c r="AH68">
        <v>699850.31</v>
      </c>
      <c r="AI68">
        <v>4380.46</v>
      </c>
      <c r="AO68" s="123">
        <f t="shared" si="5"/>
        <v>1924736.4300000002</v>
      </c>
      <c r="AP68" s="129">
        <f t="shared" si="6"/>
        <v>212126.74</v>
      </c>
      <c r="AQ68" s="142">
        <f t="shared" si="7"/>
        <v>1712609.6900000002</v>
      </c>
      <c r="AR68" s="143">
        <f t="shared" si="8"/>
        <v>1918443.08</v>
      </c>
      <c r="AS68" s="143">
        <f t="shared" si="9"/>
        <v>2249996.77</v>
      </c>
      <c r="AT68" s="125">
        <f t="shared" si="10"/>
        <v>-331553.68999999994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2196</v>
      </c>
      <c r="F69">
        <v>797684.38</v>
      </c>
      <c r="G69">
        <v>1005212.55</v>
      </c>
      <c r="H69">
        <v>88710.65</v>
      </c>
      <c r="K69">
        <v>7399.57</v>
      </c>
      <c r="L69">
        <v>1000479.75</v>
      </c>
      <c r="O69">
        <v>11500</v>
      </c>
      <c r="P69">
        <v>120600</v>
      </c>
      <c r="R69">
        <v>432</v>
      </c>
      <c r="T69">
        <v>321988</v>
      </c>
      <c r="V69">
        <v>921518.57</v>
      </c>
      <c r="W69">
        <v>1881601.57</v>
      </c>
      <c r="Y69">
        <v>877930.3</v>
      </c>
      <c r="AA69">
        <v>2589.79</v>
      </c>
      <c r="AC69">
        <v>870013.35</v>
      </c>
      <c r="AD69">
        <v>42600</v>
      </c>
      <c r="AE69">
        <v>1141102.3500000001</v>
      </c>
      <c r="AH69">
        <v>913096.73</v>
      </c>
      <c r="AI69">
        <v>97087.6</v>
      </c>
      <c r="AO69" s="123">
        <f t="shared" si="5"/>
        <v>1891607.58</v>
      </c>
      <c r="AP69" s="129">
        <f t="shared" si="6"/>
        <v>132532</v>
      </c>
      <c r="AQ69" s="142">
        <f t="shared" si="7"/>
        <v>1759075.58</v>
      </c>
      <c r="AR69" s="143">
        <f t="shared" si="8"/>
        <v>1793133.44</v>
      </c>
      <c r="AS69" s="143">
        <f t="shared" si="9"/>
        <v>2151286.6800000002</v>
      </c>
      <c r="AT69" s="125">
        <f t="shared" si="10"/>
        <v>-358153.24000000022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2197</v>
      </c>
      <c r="F70">
        <v>1045071.02</v>
      </c>
      <c r="G70">
        <v>168217.5</v>
      </c>
      <c r="H70">
        <v>45957.36</v>
      </c>
      <c r="K70">
        <v>564.47</v>
      </c>
      <c r="L70">
        <v>515162.59</v>
      </c>
      <c r="O70">
        <v>5500</v>
      </c>
      <c r="P70">
        <v>105486.32</v>
      </c>
      <c r="R70">
        <v>341</v>
      </c>
      <c r="V70">
        <v>-777739.35</v>
      </c>
      <c r="W70">
        <v>2618687.59</v>
      </c>
      <c r="Y70">
        <v>540031.86</v>
      </c>
      <c r="AA70">
        <v>2320.1799999999998</v>
      </c>
      <c r="AC70">
        <v>478320</v>
      </c>
      <c r="AD70">
        <v>22600</v>
      </c>
      <c r="AE70">
        <v>729351</v>
      </c>
      <c r="AH70">
        <v>365193.2</v>
      </c>
      <c r="AI70">
        <v>121430.46</v>
      </c>
      <c r="AM70">
        <v>4600</v>
      </c>
      <c r="AO70" s="123">
        <f t="shared" si="5"/>
        <v>1259245.8800000001</v>
      </c>
      <c r="AP70" s="129">
        <f t="shared" si="6"/>
        <v>111327.32</v>
      </c>
      <c r="AQ70" s="142">
        <f t="shared" si="7"/>
        <v>1147918.56</v>
      </c>
      <c r="AR70" s="143">
        <f t="shared" si="8"/>
        <v>1043272.04</v>
      </c>
      <c r="AS70" s="143">
        <f t="shared" si="9"/>
        <v>1220574.6599999999</v>
      </c>
      <c r="AT70" s="125">
        <f t="shared" si="10"/>
        <v>-177302.61999999988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2198</v>
      </c>
      <c r="F71">
        <v>631075.07999999996</v>
      </c>
      <c r="G71">
        <v>703403.36</v>
      </c>
      <c r="H71">
        <v>67374.81</v>
      </c>
      <c r="K71">
        <v>7662.5</v>
      </c>
      <c r="L71">
        <v>358104.9</v>
      </c>
      <c r="O71">
        <v>4000</v>
      </c>
      <c r="P71">
        <v>75975.91</v>
      </c>
      <c r="R71">
        <v>420</v>
      </c>
      <c r="T71">
        <v>733756</v>
      </c>
      <c r="V71">
        <v>-986997.98</v>
      </c>
      <c r="W71">
        <v>2255161.35</v>
      </c>
      <c r="Y71">
        <v>465235.72</v>
      </c>
      <c r="Z71">
        <v>251380</v>
      </c>
      <c r="AA71">
        <v>1532.97</v>
      </c>
      <c r="AC71">
        <v>843559</v>
      </c>
      <c r="AD71">
        <v>54200</v>
      </c>
      <c r="AE71">
        <v>1021667</v>
      </c>
      <c r="AH71">
        <v>758152.02</v>
      </c>
      <c r="AI71">
        <v>150783.29999999999</v>
      </c>
      <c r="AO71" s="123">
        <f t="shared" si="5"/>
        <v>1401853.25</v>
      </c>
      <c r="AP71" s="129">
        <f t="shared" si="6"/>
        <v>80395.91</v>
      </c>
      <c r="AQ71" s="142">
        <f t="shared" si="7"/>
        <v>1321457.3400000001</v>
      </c>
      <c r="AR71" s="143">
        <f t="shared" si="8"/>
        <v>1615907.69</v>
      </c>
      <c r="AS71" s="143">
        <f t="shared" si="9"/>
        <v>1930602.32</v>
      </c>
      <c r="AT71" s="125">
        <f t="shared" si="10"/>
        <v>-314694.63000000012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2199</v>
      </c>
      <c r="F72">
        <v>1658029.85</v>
      </c>
      <c r="G72">
        <v>2247590.7200000002</v>
      </c>
      <c r="H72">
        <v>99184.3</v>
      </c>
      <c r="K72">
        <v>298653.49</v>
      </c>
      <c r="L72">
        <v>2712831.92</v>
      </c>
      <c r="O72">
        <v>2500</v>
      </c>
      <c r="P72">
        <v>117848.44</v>
      </c>
      <c r="R72">
        <v>11220.51</v>
      </c>
      <c r="T72">
        <v>1446754</v>
      </c>
      <c r="V72">
        <v>4383097.9000000004</v>
      </c>
      <c r="W72">
        <v>2065017.96</v>
      </c>
      <c r="Y72">
        <v>1072539.82</v>
      </c>
      <c r="AA72">
        <v>3231.76</v>
      </c>
      <c r="AC72">
        <v>601212</v>
      </c>
      <c r="AE72">
        <v>1495758</v>
      </c>
      <c r="AH72">
        <v>1123465.3899999999</v>
      </c>
      <c r="AI72">
        <v>67908.72</v>
      </c>
      <c r="AO72" s="123">
        <f t="shared" si="5"/>
        <v>4004804.87</v>
      </c>
      <c r="AP72" s="129">
        <f t="shared" si="6"/>
        <v>131568.95000000001</v>
      </c>
      <c r="AQ72" s="142">
        <f t="shared" si="7"/>
        <v>3873235.92</v>
      </c>
      <c r="AR72" s="143">
        <f t="shared" si="8"/>
        <v>1676983.58</v>
      </c>
      <c r="AS72" s="143">
        <f t="shared" si="9"/>
        <v>2687132.11</v>
      </c>
      <c r="AT72" s="125">
        <f t="shared" si="10"/>
        <v>-1010148.5299999998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2200</v>
      </c>
      <c r="F73">
        <v>2342359.98</v>
      </c>
      <c r="G73">
        <v>870158.4</v>
      </c>
      <c r="H73">
        <v>355270.08</v>
      </c>
      <c r="I73"/>
      <c r="J73"/>
      <c r="K73">
        <v>299328.12</v>
      </c>
      <c r="L73">
        <v>850970.97</v>
      </c>
      <c r="M73"/>
      <c r="N73"/>
      <c r="O73">
        <v>11999.9</v>
      </c>
      <c r="P73">
        <v>353588.69</v>
      </c>
      <c r="Q73"/>
      <c r="R73">
        <v>4093.36</v>
      </c>
      <c r="S73"/>
      <c r="T73">
        <v>44400</v>
      </c>
      <c r="U73"/>
      <c r="V73">
        <v>2520739.7999999998</v>
      </c>
      <c r="W73">
        <v>2127187.88</v>
      </c>
      <c r="X73"/>
      <c r="Y73">
        <v>828655.82</v>
      </c>
      <c r="Z73">
        <v>23100</v>
      </c>
      <c r="AA73">
        <v>5619.28</v>
      </c>
      <c r="AB73"/>
      <c r="AC73">
        <v>560475</v>
      </c>
      <c r="AD73"/>
      <c r="AE73">
        <v>1046726</v>
      </c>
      <c r="AF73"/>
      <c r="AG73"/>
      <c r="AH73">
        <v>674077.06</v>
      </c>
      <c r="AI73">
        <v>40833.9</v>
      </c>
      <c r="AJ73"/>
      <c r="AK73"/>
      <c r="AL73"/>
      <c r="AM73">
        <v>135.22</v>
      </c>
      <c r="AN73"/>
      <c r="AO73" s="123">
        <f t="shared" si="5"/>
        <v>3567788.46</v>
      </c>
      <c r="AP73" s="129">
        <f t="shared" si="6"/>
        <v>369681.95</v>
      </c>
      <c r="AQ73" s="142">
        <f t="shared" si="7"/>
        <v>3198106.51</v>
      </c>
      <c r="AR73" s="143">
        <f t="shared" si="8"/>
        <v>1417850.1</v>
      </c>
      <c r="AS73" s="143">
        <f t="shared" si="9"/>
        <v>1761772.18</v>
      </c>
      <c r="AT73" s="125">
        <f t="shared" si="10"/>
        <v>-343922.07999999984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2201</v>
      </c>
      <c r="F74">
        <v>1426818.23</v>
      </c>
      <c r="G74">
        <v>516017.72</v>
      </c>
      <c r="H74">
        <v>131562.01</v>
      </c>
      <c r="K74">
        <v>242125.21</v>
      </c>
      <c r="L74">
        <v>384027.94</v>
      </c>
      <c r="O74">
        <v>12800</v>
      </c>
      <c r="P74">
        <v>77247.77</v>
      </c>
      <c r="R74">
        <v>4100.46</v>
      </c>
      <c r="T74">
        <v>644084</v>
      </c>
      <c r="V74">
        <v>-1610598.13</v>
      </c>
      <c r="W74">
        <v>3692657.78</v>
      </c>
      <c r="Y74">
        <v>471656.66</v>
      </c>
      <c r="Z74">
        <v>427022</v>
      </c>
      <c r="AA74">
        <v>3542.92</v>
      </c>
      <c r="AC74">
        <v>1442770.25</v>
      </c>
      <c r="AD74">
        <v>60600</v>
      </c>
      <c r="AE74">
        <v>1701396.25</v>
      </c>
      <c r="AH74">
        <v>675175.45</v>
      </c>
      <c r="AI74">
        <v>148760.9</v>
      </c>
      <c r="AO74" s="123">
        <f t="shared" si="5"/>
        <v>2074397.96</v>
      </c>
      <c r="AP74" s="129">
        <f t="shared" si="6"/>
        <v>94148.23000000001</v>
      </c>
      <c r="AQ74" s="142">
        <f t="shared" si="7"/>
        <v>1980249.73</v>
      </c>
      <c r="AR74" s="143">
        <f t="shared" si="8"/>
        <v>2405591.83</v>
      </c>
      <c r="AS74" s="143">
        <f t="shared" si="9"/>
        <v>2525332.6</v>
      </c>
      <c r="AT74" s="125">
        <f t="shared" si="10"/>
        <v>-119740.77000000002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2202</v>
      </c>
      <c r="F75">
        <v>1847664.48</v>
      </c>
      <c r="G75">
        <v>137309</v>
      </c>
      <c r="H75">
        <v>68624.320000000007</v>
      </c>
      <c r="K75">
        <v>1438920.92</v>
      </c>
      <c r="L75">
        <v>158522.35999999999</v>
      </c>
      <c r="P75">
        <v>68820</v>
      </c>
      <c r="R75">
        <v>1035.5</v>
      </c>
      <c r="V75">
        <v>742453.58</v>
      </c>
      <c r="W75">
        <v>2241713.0099999998</v>
      </c>
      <c r="Y75">
        <v>1218108.8600000001</v>
      </c>
      <c r="Z75">
        <v>778730</v>
      </c>
      <c r="AA75">
        <v>3095.93</v>
      </c>
      <c r="AC75">
        <v>644805</v>
      </c>
      <c r="AD75">
        <v>91700</v>
      </c>
      <c r="AE75">
        <v>1036278</v>
      </c>
      <c r="AG75">
        <v>4480</v>
      </c>
      <c r="AH75">
        <v>890626.19</v>
      </c>
      <c r="AI75">
        <v>208036.61</v>
      </c>
      <c r="AO75" s="123">
        <f t="shared" ref="AO75:AO138" si="11">SUM(F75:I75)</f>
        <v>2053597.8</v>
      </c>
      <c r="AP75" s="129">
        <f t="shared" ref="AP75:AP138" si="12">SUM(O75:S75)</f>
        <v>69855.5</v>
      </c>
      <c r="AQ75" s="142">
        <f t="shared" ref="AQ75:AQ138" si="13">AO75-AP75</f>
        <v>1983742.3</v>
      </c>
      <c r="AR75" s="143">
        <f t="shared" ref="AR75:AR138" si="14">SUM(X75:AD75)</f>
        <v>2736439.79</v>
      </c>
      <c r="AS75" s="143">
        <f t="shared" ref="AS75:AS138" si="15">SUM(AE75:AN75)</f>
        <v>2139420.7999999998</v>
      </c>
      <c r="AT75" s="125">
        <f t="shared" si="10"/>
        <v>597018.99000000022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2203</v>
      </c>
      <c r="F76">
        <v>898666.34</v>
      </c>
      <c r="G76">
        <v>368483</v>
      </c>
      <c r="H76">
        <v>77361.61</v>
      </c>
      <c r="K76">
        <v>468730.18</v>
      </c>
      <c r="L76">
        <v>205148.73</v>
      </c>
      <c r="O76">
        <v>0</v>
      </c>
      <c r="P76">
        <v>90953.4</v>
      </c>
      <c r="Q76">
        <v>135000</v>
      </c>
      <c r="R76">
        <v>31508.799999999999</v>
      </c>
      <c r="T76">
        <v>444</v>
      </c>
      <c r="V76">
        <v>93714.79</v>
      </c>
      <c r="W76">
        <v>1881918.88</v>
      </c>
      <c r="Y76">
        <v>1937463.59</v>
      </c>
      <c r="AA76">
        <v>2895.51</v>
      </c>
      <c r="AC76">
        <v>941934</v>
      </c>
      <c r="AE76">
        <v>1125334</v>
      </c>
      <c r="AF76">
        <v>11860</v>
      </c>
      <c r="AH76">
        <v>1729980.49</v>
      </c>
      <c r="AI76">
        <v>61708.62</v>
      </c>
      <c r="AJ76">
        <v>168560</v>
      </c>
      <c r="AO76" s="123">
        <f t="shared" si="11"/>
        <v>1344510.95</v>
      </c>
      <c r="AP76" s="129">
        <f t="shared" si="12"/>
        <v>257462.19999999998</v>
      </c>
      <c r="AQ76" s="142">
        <f t="shared" si="13"/>
        <v>1087048.75</v>
      </c>
      <c r="AR76" s="143">
        <f t="shared" si="14"/>
        <v>2882293.1</v>
      </c>
      <c r="AS76" s="143">
        <f t="shared" si="15"/>
        <v>3097443.1100000003</v>
      </c>
      <c r="AT76" s="125">
        <f t="shared" si="10"/>
        <v>-215150.01000000024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2204</v>
      </c>
      <c r="F77">
        <v>767190.76</v>
      </c>
      <c r="G77">
        <v>192300.2</v>
      </c>
      <c r="H77">
        <v>48933.86</v>
      </c>
      <c r="K77">
        <v>126843.16</v>
      </c>
      <c r="L77">
        <v>1098215.25</v>
      </c>
      <c r="O77">
        <v>2000</v>
      </c>
      <c r="P77">
        <v>82341.08</v>
      </c>
      <c r="Q77">
        <v>740940</v>
      </c>
      <c r="R77">
        <v>0</v>
      </c>
      <c r="V77">
        <v>68340.13</v>
      </c>
      <c r="W77">
        <v>1941230.36</v>
      </c>
      <c r="Y77">
        <v>1138499.3600000001</v>
      </c>
      <c r="AA77">
        <v>400</v>
      </c>
      <c r="AC77">
        <v>449211</v>
      </c>
      <c r="AD77">
        <v>69298.25</v>
      </c>
      <c r="AE77">
        <v>905798</v>
      </c>
      <c r="AF77">
        <v>7615</v>
      </c>
      <c r="AH77">
        <v>965660.95</v>
      </c>
      <c r="AI77">
        <v>379703</v>
      </c>
      <c r="AO77" s="123">
        <f t="shared" si="11"/>
        <v>1008424.82</v>
      </c>
      <c r="AP77" s="129">
        <f t="shared" si="12"/>
        <v>825281.08</v>
      </c>
      <c r="AQ77" s="142">
        <f t="shared" si="13"/>
        <v>183143.74</v>
      </c>
      <c r="AR77" s="143">
        <f t="shared" si="14"/>
        <v>1657408.61</v>
      </c>
      <c r="AS77" s="143">
        <f t="shared" si="15"/>
        <v>2258776.9500000002</v>
      </c>
      <c r="AT77" s="125">
        <f t="shared" si="10"/>
        <v>-601368.34000000008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2205</v>
      </c>
      <c r="F78">
        <v>720276.44</v>
      </c>
      <c r="G78">
        <v>789527.45</v>
      </c>
      <c r="H78">
        <v>167893.3</v>
      </c>
      <c r="K78">
        <v>184799.2</v>
      </c>
      <c r="L78">
        <v>562473.94999999995</v>
      </c>
      <c r="O78">
        <v>437505</v>
      </c>
      <c r="P78">
        <v>65100</v>
      </c>
      <c r="R78">
        <v>26845.05</v>
      </c>
      <c r="T78">
        <v>5000</v>
      </c>
      <c r="V78">
        <v>54615.56</v>
      </c>
      <c r="W78">
        <v>1940061.77</v>
      </c>
      <c r="Y78">
        <v>2182230.4</v>
      </c>
      <c r="Z78">
        <v>2069054</v>
      </c>
      <c r="AC78">
        <v>916716</v>
      </c>
      <c r="AE78">
        <v>1439359</v>
      </c>
      <c r="AF78">
        <v>9480</v>
      </c>
      <c r="AH78">
        <v>3388660.22</v>
      </c>
      <c r="AI78">
        <v>334658.21999999997</v>
      </c>
      <c r="AM78">
        <v>100000</v>
      </c>
      <c r="AO78" s="123">
        <f t="shared" si="11"/>
        <v>1677697.19</v>
      </c>
      <c r="AP78" s="129">
        <f t="shared" si="12"/>
        <v>529450.05000000005</v>
      </c>
      <c r="AQ78" s="142">
        <f t="shared" si="13"/>
        <v>1148247.1399999999</v>
      </c>
      <c r="AR78" s="143">
        <f t="shared" si="14"/>
        <v>5168000.4000000004</v>
      </c>
      <c r="AS78" s="143">
        <f t="shared" si="15"/>
        <v>5272157.4400000004</v>
      </c>
      <c r="AT78" s="125">
        <f t="shared" si="10"/>
        <v>-104157.04000000004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2206</v>
      </c>
      <c r="F79">
        <v>931089.77</v>
      </c>
      <c r="G79">
        <v>351348</v>
      </c>
      <c r="H79">
        <v>172475.83</v>
      </c>
      <c r="K79">
        <v>290004</v>
      </c>
      <c r="L79">
        <v>846557.84</v>
      </c>
      <c r="P79">
        <v>126859.1</v>
      </c>
      <c r="R79">
        <v>6117</v>
      </c>
      <c r="V79">
        <v>-5273.45</v>
      </c>
      <c r="W79">
        <v>2076384.94</v>
      </c>
      <c r="Y79">
        <v>1265936.75</v>
      </c>
      <c r="AC79">
        <v>497889</v>
      </c>
      <c r="AE79">
        <v>922815</v>
      </c>
      <c r="AH79">
        <v>447622.9</v>
      </c>
      <c r="AI79">
        <v>6000</v>
      </c>
      <c r="AO79" s="123">
        <f t="shared" si="11"/>
        <v>1454913.6</v>
      </c>
      <c r="AP79" s="129">
        <f t="shared" si="12"/>
        <v>132976.1</v>
      </c>
      <c r="AQ79" s="142">
        <f t="shared" si="13"/>
        <v>1321937.5</v>
      </c>
      <c r="AR79" s="143">
        <f t="shared" si="14"/>
        <v>1763825.75</v>
      </c>
      <c r="AS79" s="143">
        <f t="shared" si="15"/>
        <v>1376437.9</v>
      </c>
      <c r="AT79" s="125">
        <f t="shared" si="10"/>
        <v>387387.85000000009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2207</v>
      </c>
      <c r="F80">
        <v>355307.33</v>
      </c>
      <c r="G80">
        <v>0</v>
      </c>
      <c r="H80">
        <v>296538.71999999997</v>
      </c>
      <c r="K80">
        <v>-907214.13</v>
      </c>
      <c r="L80">
        <v>-204865.87</v>
      </c>
      <c r="O80">
        <v>199282.5</v>
      </c>
      <c r="P80">
        <v>38190.400000000001</v>
      </c>
      <c r="Q80">
        <v>370040</v>
      </c>
      <c r="R80">
        <v>4745</v>
      </c>
      <c r="T80">
        <v>10000</v>
      </c>
      <c r="V80">
        <v>-2821297.43</v>
      </c>
      <c r="W80">
        <v>1879892.65</v>
      </c>
      <c r="Y80">
        <v>739663.47</v>
      </c>
      <c r="AA80">
        <v>446.11</v>
      </c>
      <c r="AC80">
        <v>649992</v>
      </c>
      <c r="AE80">
        <v>953817</v>
      </c>
      <c r="AF80">
        <v>9015</v>
      </c>
      <c r="AH80">
        <v>504080.93</v>
      </c>
      <c r="AI80">
        <v>64275.72</v>
      </c>
      <c r="AO80" s="123">
        <f t="shared" si="11"/>
        <v>651846.05000000005</v>
      </c>
      <c r="AP80" s="129">
        <f t="shared" si="12"/>
        <v>612257.9</v>
      </c>
      <c r="AQ80" s="142">
        <f t="shared" si="13"/>
        <v>39588.150000000023</v>
      </c>
      <c r="AR80" s="143">
        <f t="shared" si="14"/>
        <v>1390101.58</v>
      </c>
      <c r="AS80" s="143">
        <f t="shared" si="15"/>
        <v>1531188.65</v>
      </c>
      <c r="AT80" s="125">
        <f t="shared" si="10"/>
        <v>-141087.06999999983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2208</v>
      </c>
      <c r="F81">
        <v>402269.56</v>
      </c>
      <c r="G81">
        <v>1069831.27</v>
      </c>
      <c r="H81">
        <v>39357.07</v>
      </c>
      <c r="K81">
        <v>-86989.52</v>
      </c>
      <c r="L81">
        <v>516063.68</v>
      </c>
      <c r="O81">
        <v>0</v>
      </c>
      <c r="P81">
        <v>76040</v>
      </c>
      <c r="R81">
        <v>2620</v>
      </c>
      <c r="V81">
        <v>-1107018.95</v>
      </c>
      <c r="W81">
        <v>1840507.51</v>
      </c>
      <c r="Y81">
        <v>1912631.5</v>
      </c>
      <c r="Z81">
        <v>626520</v>
      </c>
      <c r="AC81">
        <v>595440</v>
      </c>
      <c r="AD81">
        <v>104703</v>
      </c>
      <c r="AE81">
        <v>1031008</v>
      </c>
      <c r="AF81">
        <v>6420</v>
      </c>
      <c r="AH81">
        <v>950598.44</v>
      </c>
      <c r="AI81">
        <v>122884.56</v>
      </c>
      <c r="AO81" s="123">
        <f t="shared" si="11"/>
        <v>1511457.9000000001</v>
      </c>
      <c r="AP81" s="129">
        <f t="shared" si="12"/>
        <v>78660</v>
      </c>
      <c r="AQ81" s="142">
        <f t="shared" si="13"/>
        <v>1432797.9000000001</v>
      </c>
      <c r="AR81" s="143">
        <f t="shared" si="14"/>
        <v>3239294.5</v>
      </c>
      <c r="AS81" s="143">
        <f t="shared" si="15"/>
        <v>2110911</v>
      </c>
      <c r="AT81" s="125">
        <f t="shared" si="10"/>
        <v>1128383.5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2209</v>
      </c>
      <c r="F82">
        <v>726686.2</v>
      </c>
      <c r="G82">
        <v>233153.35</v>
      </c>
      <c r="H82">
        <v>26413.66</v>
      </c>
      <c r="K82">
        <v>1444389.01</v>
      </c>
      <c r="L82">
        <v>32594.41</v>
      </c>
      <c r="O82">
        <v>0</v>
      </c>
      <c r="P82">
        <v>37290</v>
      </c>
      <c r="R82">
        <v>2129</v>
      </c>
      <c r="V82">
        <v>-329544.51</v>
      </c>
      <c r="W82">
        <v>2241713.0099999998</v>
      </c>
      <c r="Y82">
        <v>690963.08</v>
      </c>
      <c r="Z82">
        <v>467238</v>
      </c>
      <c r="AA82">
        <v>669.76</v>
      </c>
      <c r="AC82">
        <v>90809.1</v>
      </c>
      <c r="AD82">
        <v>148200</v>
      </c>
      <c r="AE82">
        <v>382044.1</v>
      </c>
      <c r="AF82">
        <v>9780</v>
      </c>
      <c r="AH82">
        <v>297742.71000000002</v>
      </c>
      <c r="AI82">
        <v>196664</v>
      </c>
      <c r="AO82" s="123">
        <f t="shared" si="11"/>
        <v>986253.21</v>
      </c>
      <c r="AP82" s="129">
        <f t="shared" si="12"/>
        <v>39419</v>
      </c>
      <c r="AQ82" s="142">
        <f t="shared" si="13"/>
        <v>946834.21</v>
      </c>
      <c r="AR82" s="143">
        <f t="shared" si="14"/>
        <v>1397879.9400000002</v>
      </c>
      <c r="AS82" s="143">
        <f t="shared" si="15"/>
        <v>886230.81</v>
      </c>
      <c r="AT82" s="125">
        <f t="shared" si="10"/>
        <v>511649.13000000012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2210</v>
      </c>
      <c r="F83">
        <v>612474.71</v>
      </c>
      <c r="G83">
        <v>1017691.31</v>
      </c>
      <c r="H83">
        <v>39412.89</v>
      </c>
      <c r="K83">
        <v>117002</v>
      </c>
      <c r="L83">
        <v>12973.41</v>
      </c>
      <c r="O83">
        <v>24000</v>
      </c>
      <c r="P83">
        <v>83375.44</v>
      </c>
      <c r="R83">
        <v>0</v>
      </c>
      <c r="V83">
        <v>-2586478.85</v>
      </c>
      <c r="W83">
        <v>3200752.69</v>
      </c>
      <c r="Y83">
        <v>1658612.81</v>
      </c>
      <c r="Z83">
        <v>334144</v>
      </c>
      <c r="AA83">
        <v>952.59</v>
      </c>
      <c r="AC83">
        <v>929530.4</v>
      </c>
      <c r="AD83">
        <v>63800</v>
      </c>
      <c r="AE83">
        <v>1195216.3999999999</v>
      </c>
      <c r="AG83">
        <v>6680</v>
      </c>
      <c r="AH83">
        <v>657611.54</v>
      </c>
      <c r="AI83">
        <v>49626.82</v>
      </c>
      <c r="AO83" s="123">
        <f t="shared" si="11"/>
        <v>1669578.91</v>
      </c>
      <c r="AP83" s="129">
        <f t="shared" si="12"/>
        <v>107375.44</v>
      </c>
      <c r="AQ83" s="142">
        <f t="shared" si="13"/>
        <v>1562203.47</v>
      </c>
      <c r="AR83" s="143">
        <f t="shared" si="14"/>
        <v>2987039.8000000003</v>
      </c>
      <c r="AS83" s="143">
        <f t="shared" si="15"/>
        <v>1909134.76</v>
      </c>
      <c r="AT83" s="125">
        <f t="shared" si="10"/>
        <v>1077905.0400000003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2211</v>
      </c>
      <c r="F84">
        <v>647795.6</v>
      </c>
      <c r="G84">
        <v>166267.98000000001</v>
      </c>
      <c r="H84">
        <v>54174.05</v>
      </c>
      <c r="K84">
        <v>-483909.44</v>
      </c>
      <c r="L84">
        <v>1302187.68</v>
      </c>
      <c r="O84">
        <v>6460</v>
      </c>
      <c r="P84">
        <v>75281.179999999993</v>
      </c>
      <c r="R84">
        <v>1756.53</v>
      </c>
      <c r="T84">
        <v>68430</v>
      </c>
      <c r="V84">
        <v>981917.05</v>
      </c>
      <c r="W84">
        <v>1037408.38</v>
      </c>
      <c r="Y84">
        <v>570547.16</v>
      </c>
      <c r="AA84">
        <v>1945.82</v>
      </c>
      <c r="AC84">
        <v>853146.3</v>
      </c>
      <c r="AD84">
        <v>24520</v>
      </c>
      <c r="AE84">
        <v>1075080.3</v>
      </c>
      <c r="AF84">
        <v>5610</v>
      </c>
      <c r="AH84">
        <v>608370.82999999996</v>
      </c>
      <c r="AI84">
        <v>163600.92000000001</v>
      </c>
      <c r="AM84">
        <v>82234.5</v>
      </c>
      <c r="AO84" s="123">
        <f t="shared" si="11"/>
        <v>868237.63</v>
      </c>
      <c r="AP84" s="129">
        <f t="shared" si="12"/>
        <v>83497.709999999992</v>
      </c>
      <c r="AQ84" s="142">
        <f t="shared" si="13"/>
        <v>784739.92</v>
      </c>
      <c r="AR84" s="143">
        <f t="shared" si="14"/>
        <v>1450159.28</v>
      </c>
      <c r="AS84" s="143">
        <f t="shared" si="15"/>
        <v>1934896.5499999998</v>
      </c>
      <c r="AT84" s="125">
        <f t="shared" si="10"/>
        <v>-484737.26999999979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2212</v>
      </c>
      <c r="F85">
        <v>2554011.9</v>
      </c>
      <c r="G85">
        <v>31469.51</v>
      </c>
      <c r="H85">
        <v>181167.81</v>
      </c>
      <c r="K85">
        <v>1186595.5900000001</v>
      </c>
      <c r="L85">
        <v>1070319.33</v>
      </c>
      <c r="O85">
        <v>4940</v>
      </c>
      <c r="P85">
        <v>149353.93</v>
      </c>
      <c r="R85">
        <v>574839.11</v>
      </c>
      <c r="V85">
        <v>1329445.8899999999</v>
      </c>
      <c r="W85">
        <v>3848145.72</v>
      </c>
      <c r="Y85">
        <v>1315651.8400000001</v>
      </c>
      <c r="Z85">
        <v>603695</v>
      </c>
      <c r="AA85">
        <v>7171.36</v>
      </c>
      <c r="AC85">
        <v>1302663</v>
      </c>
      <c r="AD85">
        <v>40951.31</v>
      </c>
      <c r="AE85">
        <v>1853859.25</v>
      </c>
      <c r="AF85">
        <v>5090</v>
      </c>
      <c r="AH85">
        <v>1874686.4</v>
      </c>
      <c r="AI85">
        <v>329777.46000000002</v>
      </c>
      <c r="AM85">
        <v>89879.91</v>
      </c>
      <c r="AO85" s="123">
        <f t="shared" si="11"/>
        <v>2766649.2199999997</v>
      </c>
      <c r="AP85" s="129">
        <f t="shared" si="12"/>
        <v>729133.04</v>
      </c>
      <c r="AQ85" s="142">
        <f t="shared" si="13"/>
        <v>2037516.1799999997</v>
      </c>
      <c r="AR85" s="143">
        <f t="shared" si="14"/>
        <v>3270132.5100000002</v>
      </c>
      <c r="AS85" s="143">
        <f t="shared" si="15"/>
        <v>4153293.02</v>
      </c>
      <c r="AT85" s="125">
        <f t="shared" si="10"/>
        <v>-883160.50999999978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2213</v>
      </c>
      <c r="F86">
        <v>5095393.8600000003</v>
      </c>
      <c r="G86">
        <v>122227.12</v>
      </c>
      <c r="H86">
        <v>146128.32000000001</v>
      </c>
      <c r="K86">
        <v>857841.73</v>
      </c>
      <c r="L86">
        <v>608050.53</v>
      </c>
      <c r="O86">
        <v>3780</v>
      </c>
      <c r="P86">
        <v>102274.46</v>
      </c>
      <c r="R86">
        <v>884683.13</v>
      </c>
      <c r="T86">
        <v>44220</v>
      </c>
      <c r="V86">
        <v>3562691.4</v>
      </c>
      <c r="W86">
        <v>2477300.52</v>
      </c>
      <c r="Y86">
        <v>919838.39</v>
      </c>
      <c r="Z86">
        <v>12000</v>
      </c>
      <c r="AA86">
        <v>12596.84</v>
      </c>
      <c r="AC86">
        <v>1088742.2</v>
      </c>
      <c r="AD86">
        <v>63500</v>
      </c>
      <c r="AE86">
        <v>1370009.2</v>
      </c>
      <c r="AF86">
        <v>21220</v>
      </c>
      <c r="AH86">
        <v>757070.82</v>
      </c>
      <c r="AI86">
        <v>149449.76</v>
      </c>
      <c r="AM86">
        <v>44235.6</v>
      </c>
      <c r="AO86" s="123">
        <f t="shared" si="11"/>
        <v>5363749.3000000007</v>
      </c>
      <c r="AP86" s="129">
        <f t="shared" si="12"/>
        <v>990737.59</v>
      </c>
      <c r="AQ86" s="142">
        <f t="shared" si="13"/>
        <v>4373011.7100000009</v>
      </c>
      <c r="AR86" s="143">
        <f t="shared" si="14"/>
        <v>2096677.43</v>
      </c>
      <c r="AS86" s="143">
        <f t="shared" si="15"/>
        <v>2341985.3800000004</v>
      </c>
      <c r="AT86" s="125">
        <f t="shared" si="10"/>
        <v>-245307.95000000042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2214</v>
      </c>
      <c r="F87">
        <v>629940.63</v>
      </c>
      <c r="G87">
        <v>107897.85</v>
      </c>
      <c r="H87">
        <v>250654.17</v>
      </c>
      <c r="K87">
        <v>615744.65</v>
      </c>
      <c r="L87">
        <v>618650.57999999996</v>
      </c>
      <c r="O87">
        <v>4400</v>
      </c>
      <c r="P87">
        <v>117886.94</v>
      </c>
      <c r="R87">
        <v>6226.72</v>
      </c>
      <c r="T87">
        <v>839759.8</v>
      </c>
      <c r="U87">
        <v>736.99</v>
      </c>
      <c r="V87">
        <v>111704.52</v>
      </c>
      <c r="W87">
        <v>1537645.9</v>
      </c>
      <c r="Y87">
        <v>892845.55</v>
      </c>
      <c r="Z87">
        <v>117000</v>
      </c>
      <c r="AA87">
        <v>1846.87</v>
      </c>
      <c r="AC87">
        <v>1219424</v>
      </c>
      <c r="AD87">
        <v>42000</v>
      </c>
      <c r="AE87">
        <v>1669917</v>
      </c>
      <c r="AG87">
        <v>11040</v>
      </c>
      <c r="AH87">
        <v>769248.59</v>
      </c>
      <c r="AI87">
        <v>168440.22</v>
      </c>
      <c r="AM87">
        <v>49943.6</v>
      </c>
      <c r="AO87" s="123">
        <f t="shared" si="11"/>
        <v>988492.65</v>
      </c>
      <c r="AP87" s="129">
        <f t="shared" si="12"/>
        <v>128513.66</v>
      </c>
      <c r="AQ87" s="142">
        <f t="shared" si="13"/>
        <v>859978.99</v>
      </c>
      <c r="AR87" s="143">
        <f t="shared" si="14"/>
        <v>2273116.42</v>
      </c>
      <c r="AS87" s="143">
        <f t="shared" si="15"/>
        <v>2668589.41</v>
      </c>
      <c r="AT87" s="125">
        <f t="shared" si="10"/>
        <v>-395472.99000000022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2215</v>
      </c>
      <c r="F88">
        <v>427663.2</v>
      </c>
      <c r="G88">
        <v>233885.46</v>
      </c>
      <c r="H88">
        <v>121257.83</v>
      </c>
      <c r="K88">
        <v>1977978.64</v>
      </c>
      <c r="L88">
        <v>778743.15</v>
      </c>
      <c r="O88">
        <v>3850</v>
      </c>
      <c r="P88">
        <v>92105.4</v>
      </c>
      <c r="R88">
        <v>6398</v>
      </c>
      <c r="V88">
        <v>2333943.0099999998</v>
      </c>
      <c r="W88">
        <v>1677376.63</v>
      </c>
      <c r="Y88">
        <v>647627.93999999994</v>
      </c>
      <c r="Z88">
        <v>75300</v>
      </c>
      <c r="AA88">
        <v>1411.03</v>
      </c>
      <c r="AC88">
        <v>1147626.5</v>
      </c>
      <c r="AD88">
        <v>63400</v>
      </c>
      <c r="AE88">
        <v>1610495.5</v>
      </c>
      <c r="AG88">
        <v>240</v>
      </c>
      <c r="AH88">
        <v>662404.52</v>
      </c>
      <c r="AI88">
        <v>207463.21</v>
      </c>
      <c r="AM88">
        <v>28907</v>
      </c>
      <c r="AO88" s="123">
        <f t="shared" si="11"/>
        <v>782806.49</v>
      </c>
      <c r="AP88" s="129">
        <f t="shared" si="12"/>
        <v>102353.4</v>
      </c>
      <c r="AQ88" s="142">
        <f t="shared" si="13"/>
        <v>680453.09</v>
      </c>
      <c r="AR88" s="143">
        <f t="shared" si="14"/>
        <v>1935365.47</v>
      </c>
      <c r="AS88" s="143">
        <f t="shared" si="15"/>
        <v>2509510.23</v>
      </c>
      <c r="AT88" s="125">
        <f t="shared" si="10"/>
        <v>-574144.76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2216</v>
      </c>
      <c r="F89">
        <v>1719739.2</v>
      </c>
      <c r="G89">
        <v>344489.63</v>
      </c>
      <c r="H89">
        <v>153036.76</v>
      </c>
      <c r="K89">
        <v>446496.9</v>
      </c>
      <c r="L89">
        <v>1376347.14</v>
      </c>
      <c r="O89">
        <v>0</v>
      </c>
      <c r="P89">
        <v>121620</v>
      </c>
      <c r="R89">
        <v>199268.68</v>
      </c>
      <c r="V89">
        <v>2372190.16</v>
      </c>
      <c r="W89">
        <v>1937621.24</v>
      </c>
      <c r="Y89">
        <v>1304658.46</v>
      </c>
      <c r="Z89">
        <v>241800</v>
      </c>
      <c r="AA89">
        <v>5058.8500000000004</v>
      </c>
      <c r="AC89">
        <v>1200927</v>
      </c>
      <c r="AD89">
        <v>41400</v>
      </c>
      <c r="AE89">
        <v>1631244</v>
      </c>
      <c r="AF89">
        <v>9820</v>
      </c>
      <c r="AH89">
        <v>1355777.78</v>
      </c>
      <c r="AI89">
        <v>241770.4</v>
      </c>
      <c r="AM89">
        <v>145822.57999999999</v>
      </c>
      <c r="AO89" s="123">
        <f t="shared" si="11"/>
        <v>2217265.59</v>
      </c>
      <c r="AP89" s="129">
        <f t="shared" si="12"/>
        <v>320888.68</v>
      </c>
      <c r="AQ89" s="142">
        <f t="shared" si="13"/>
        <v>1896376.91</v>
      </c>
      <c r="AR89" s="143">
        <f t="shared" si="14"/>
        <v>2793844.31</v>
      </c>
      <c r="AS89" s="143">
        <f t="shared" si="15"/>
        <v>3384434.7600000002</v>
      </c>
      <c r="AT89" s="125">
        <f t="shared" si="10"/>
        <v>-590590.45000000019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2217</v>
      </c>
      <c r="F90">
        <v>1465121.56</v>
      </c>
      <c r="G90">
        <v>20401.759999999998</v>
      </c>
      <c r="H90">
        <v>158999.63</v>
      </c>
      <c r="K90">
        <v>404677.2</v>
      </c>
      <c r="L90">
        <v>736111.35</v>
      </c>
      <c r="O90">
        <v>5250</v>
      </c>
      <c r="P90">
        <v>138689.44</v>
      </c>
      <c r="Q90">
        <v>113679.16</v>
      </c>
      <c r="R90">
        <v>998869.41</v>
      </c>
      <c r="T90">
        <v>5822.33</v>
      </c>
      <c r="U90">
        <v>-267452.31</v>
      </c>
      <c r="V90">
        <v>-2353151.98</v>
      </c>
      <c r="W90">
        <v>4355323.6100000003</v>
      </c>
      <c r="Y90">
        <v>759277.77</v>
      </c>
      <c r="Z90">
        <v>122002.02</v>
      </c>
      <c r="AC90">
        <v>768384</v>
      </c>
      <c r="AD90">
        <v>9000</v>
      </c>
      <c r="AE90">
        <v>1154463</v>
      </c>
      <c r="AH90">
        <v>512495.05</v>
      </c>
      <c r="AI90">
        <v>165509.68</v>
      </c>
      <c r="AM90">
        <v>37914.22</v>
      </c>
      <c r="AO90" s="123">
        <f t="shared" si="11"/>
        <v>1644522.9500000002</v>
      </c>
      <c r="AP90" s="129">
        <f t="shared" si="12"/>
        <v>1256488.01</v>
      </c>
      <c r="AQ90" s="142">
        <f t="shared" si="13"/>
        <v>388034.94000000018</v>
      </c>
      <c r="AR90" s="143">
        <f t="shared" si="14"/>
        <v>1658663.79</v>
      </c>
      <c r="AS90" s="143">
        <f t="shared" si="15"/>
        <v>1870381.95</v>
      </c>
      <c r="AT90" s="125">
        <f t="shared" si="10"/>
        <v>-211718.15999999992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2218</v>
      </c>
      <c r="F91">
        <v>1674936.68</v>
      </c>
      <c r="G91">
        <v>104982.27</v>
      </c>
      <c r="H91">
        <v>129375.89</v>
      </c>
      <c r="K91">
        <v>556912.11</v>
      </c>
      <c r="L91">
        <v>1253823.8500000001</v>
      </c>
      <c r="O91">
        <v>58090</v>
      </c>
      <c r="P91">
        <v>145488.64000000001</v>
      </c>
      <c r="R91">
        <v>280363.39</v>
      </c>
      <c r="V91">
        <v>1600412.39</v>
      </c>
      <c r="W91">
        <v>2312272.9300000002</v>
      </c>
      <c r="Y91">
        <v>1087058.67</v>
      </c>
      <c r="Z91">
        <v>33000</v>
      </c>
      <c r="AA91">
        <v>628</v>
      </c>
      <c r="AC91">
        <v>1752310.6</v>
      </c>
      <c r="AD91">
        <v>40000</v>
      </c>
      <c r="AE91">
        <v>2178188.2799999998</v>
      </c>
      <c r="AH91">
        <v>1192574.2</v>
      </c>
      <c r="AI91">
        <v>111989.34</v>
      </c>
      <c r="AM91">
        <v>106842</v>
      </c>
      <c r="AO91" s="123">
        <f t="shared" si="11"/>
        <v>1909294.8399999999</v>
      </c>
      <c r="AP91" s="129">
        <f t="shared" si="12"/>
        <v>483942.03</v>
      </c>
      <c r="AQ91" s="142">
        <f t="shared" si="13"/>
        <v>1425352.8099999998</v>
      </c>
      <c r="AR91" s="143">
        <f t="shared" si="14"/>
        <v>2912997.27</v>
      </c>
      <c r="AS91" s="143">
        <f t="shared" si="15"/>
        <v>3589593.8199999994</v>
      </c>
      <c r="AT91" s="125">
        <f t="shared" si="10"/>
        <v>-676596.54999999935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2219</v>
      </c>
      <c r="F92">
        <v>1679716.7</v>
      </c>
      <c r="G92">
        <v>95929.8</v>
      </c>
      <c r="H92">
        <v>96528.43</v>
      </c>
      <c r="K92">
        <v>631104.81000000006</v>
      </c>
      <c r="L92">
        <v>702347.59</v>
      </c>
      <c r="O92">
        <v>6470</v>
      </c>
      <c r="P92">
        <v>96004.56</v>
      </c>
      <c r="R92">
        <v>103017.91</v>
      </c>
      <c r="V92">
        <v>1996427.23</v>
      </c>
      <c r="W92">
        <v>1586779.38</v>
      </c>
      <c r="Y92">
        <v>653420.38</v>
      </c>
      <c r="Z92">
        <v>203218</v>
      </c>
      <c r="AA92">
        <v>5009.67</v>
      </c>
      <c r="AC92">
        <v>1070724</v>
      </c>
      <c r="AD92">
        <v>48370</v>
      </c>
      <c r="AE92">
        <v>1368528</v>
      </c>
      <c r="AF92">
        <v>950</v>
      </c>
      <c r="AH92">
        <v>950973.09</v>
      </c>
      <c r="AI92">
        <v>181515.71</v>
      </c>
      <c r="AM92">
        <v>61847</v>
      </c>
      <c r="AO92" s="123">
        <f t="shared" si="11"/>
        <v>1872174.93</v>
      </c>
      <c r="AP92" s="129">
        <f t="shared" si="12"/>
        <v>205492.47</v>
      </c>
      <c r="AQ92" s="142">
        <f t="shared" si="13"/>
        <v>1666682.46</v>
      </c>
      <c r="AR92" s="143">
        <f t="shared" si="14"/>
        <v>1980742.05</v>
      </c>
      <c r="AS92" s="143">
        <f t="shared" si="15"/>
        <v>2563813.7999999998</v>
      </c>
      <c r="AT92" s="125">
        <f t="shared" si="10"/>
        <v>-583071.74999999977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2220</v>
      </c>
      <c r="F93">
        <v>2226625.77</v>
      </c>
      <c r="G93">
        <v>175244.74</v>
      </c>
      <c r="H93">
        <v>182133.2</v>
      </c>
      <c r="K93">
        <v>1064594.42</v>
      </c>
      <c r="L93">
        <v>877986.78</v>
      </c>
      <c r="O93">
        <v>1640</v>
      </c>
      <c r="P93">
        <v>51830.92</v>
      </c>
      <c r="R93">
        <v>583.9</v>
      </c>
      <c r="V93">
        <v>417342.58</v>
      </c>
      <c r="W93">
        <v>4249528.84</v>
      </c>
      <c r="Y93">
        <v>1064941.6200000001</v>
      </c>
      <c r="Z93">
        <v>274.27</v>
      </c>
      <c r="AA93">
        <v>5588.66</v>
      </c>
      <c r="AC93">
        <v>1047324</v>
      </c>
      <c r="AD93">
        <v>64000</v>
      </c>
      <c r="AE93">
        <v>1281152</v>
      </c>
      <c r="AH93">
        <v>812864.99</v>
      </c>
      <c r="AI93">
        <v>245945.25</v>
      </c>
      <c r="AM93">
        <v>36507.64</v>
      </c>
      <c r="AO93" s="123">
        <f t="shared" si="11"/>
        <v>2584003.71</v>
      </c>
      <c r="AP93" s="129">
        <f t="shared" si="12"/>
        <v>54054.82</v>
      </c>
      <c r="AQ93" s="142">
        <f t="shared" si="13"/>
        <v>2529948.89</v>
      </c>
      <c r="AR93" s="143">
        <f t="shared" si="14"/>
        <v>2182128.5499999998</v>
      </c>
      <c r="AS93" s="143">
        <f t="shared" si="15"/>
        <v>2376469.8800000004</v>
      </c>
      <c r="AT93" s="125">
        <f t="shared" si="10"/>
        <v>-194341.33000000054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2221</v>
      </c>
      <c r="F94">
        <v>1923284.89</v>
      </c>
      <c r="G94">
        <v>76788.14</v>
      </c>
      <c r="H94">
        <v>96776.57</v>
      </c>
      <c r="K94">
        <v>301597.77</v>
      </c>
      <c r="L94">
        <v>1015931.3</v>
      </c>
      <c r="O94">
        <v>7000</v>
      </c>
      <c r="P94">
        <v>81820</v>
      </c>
      <c r="R94">
        <v>303054.09000000003</v>
      </c>
      <c r="V94">
        <v>1482713.01</v>
      </c>
      <c r="W94">
        <v>1939533.85</v>
      </c>
      <c r="Y94">
        <v>707917.22</v>
      </c>
      <c r="AA94">
        <v>4497.45</v>
      </c>
      <c r="AC94">
        <v>795144</v>
      </c>
      <c r="AD94">
        <v>55500</v>
      </c>
      <c r="AE94">
        <v>1196003</v>
      </c>
      <c r="AF94">
        <v>18000</v>
      </c>
      <c r="AH94">
        <v>447201.92</v>
      </c>
      <c r="AI94">
        <v>231517.53</v>
      </c>
      <c r="AM94">
        <v>70078.5</v>
      </c>
      <c r="AO94" s="123">
        <f t="shared" si="11"/>
        <v>2096849.5999999999</v>
      </c>
      <c r="AP94" s="129">
        <f t="shared" si="12"/>
        <v>391874.09</v>
      </c>
      <c r="AQ94" s="142">
        <f t="shared" si="13"/>
        <v>1704975.5099999998</v>
      </c>
      <c r="AR94" s="143">
        <f t="shared" si="14"/>
        <v>1563058.67</v>
      </c>
      <c r="AS94" s="143">
        <f t="shared" si="15"/>
        <v>1962800.95</v>
      </c>
      <c r="AT94" s="125">
        <f t="shared" si="10"/>
        <v>-399742.28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2222</v>
      </c>
      <c r="F95">
        <v>416195.67</v>
      </c>
      <c r="G95">
        <v>159241.46</v>
      </c>
      <c r="H95">
        <v>104710.3</v>
      </c>
      <c r="K95">
        <v>1254701.25</v>
      </c>
      <c r="L95">
        <v>1025023.69</v>
      </c>
      <c r="O95">
        <v>6930</v>
      </c>
      <c r="P95">
        <v>92672.2</v>
      </c>
      <c r="R95">
        <v>902.37</v>
      </c>
      <c r="V95">
        <v>680105.67</v>
      </c>
      <c r="W95">
        <v>2506558.63</v>
      </c>
      <c r="Y95">
        <v>936576.58</v>
      </c>
      <c r="AA95">
        <v>1165.73</v>
      </c>
      <c r="AC95">
        <v>781200</v>
      </c>
      <c r="AD95">
        <v>72400</v>
      </c>
      <c r="AE95">
        <v>1234048</v>
      </c>
      <c r="AH95">
        <v>637017.69999999995</v>
      </c>
      <c r="AI95">
        <v>205437.71</v>
      </c>
      <c r="AM95">
        <v>42135.4</v>
      </c>
      <c r="AO95" s="123">
        <f t="shared" si="11"/>
        <v>680147.43</v>
      </c>
      <c r="AP95" s="129">
        <f t="shared" si="12"/>
        <v>100504.56999999999</v>
      </c>
      <c r="AQ95" s="142">
        <f t="shared" si="13"/>
        <v>579642.8600000001</v>
      </c>
      <c r="AR95" s="143">
        <f t="shared" si="14"/>
        <v>1791342.31</v>
      </c>
      <c r="AS95" s="143">
        <f t="shared" si="15"/>
        <v>2118638.81</v>
      </c>
      <c r="AT95" s="125">
        <f t="shared" si="10"/>
        <v>-327296.5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2223</v>
      </c>
      <c r="F96">
        <v>1588671.26</v>
      </c>
      <c r="G96">
        <v>312809.65999999997</v>
      </c>
      <c r="H96">
        <v>136887.21</v>
      </c>
      <c r="K96">
        <v>2117583.0699999998</v>
      </c>
      <c r="L96">
        <v>961291.64</v>
      </c>
      <c r="O96">
        <v>19770</v>
      </c>
      <c r="P96">
        <v>107120</v>
      </c>
      <c r="R96">
        <v>53045.07</v>
      </c>
      <c r="V96">
        <v>3858125.03</v>
      </c>
      <c r="W96">
        <v>1606333.65</v>
      </c>
      <c r="Y96">
        <v>1060805.5900000001</v>
      </c>
      <c r="Z96">
        <v>92000</v>
      </c>
      <c r="AA96">
        <v>4509.21</v>
      </c>
      <c r="AC96">
        <v>1341732</v>
      </c>
      <c r="AD96">
        <v>73378.25</v>
      </c>
      <c r="AE96">
        <v>1823830.25</v>
      </c>
      <c r="AH96">
        <v>960663.58</v>
      </c>
      <c r="AI96">
        <v>244356.82</v>
      </c>
      <c r="AM96">
        <v>70725.31</v>
      </c>
      <c r="AO96" s="123">
        <f t="shared" si="11"/>
        <v>2038368.13</v>
      </c>
      <c r="AP96" s="129">
        <f t="shared" si="12"/>
        <v>179935.07</v>
      </c>
      <c r="AQ96" s="142">
        <f t="shared" si="13"/>
        <v>1858433.0599999998</v>
      </c>
      <c r="AR96" s="143">
        <f t="shared" si="14"/>
        <v>2572425.0499999998</v>
      </c>
      <c r="AS96" s="143">
        <f t="shared" si="15"/>
        <v>3099575.96</v>
      </c>
      <c r="AT96" s="125">
        <f t="shared" si="10"/>
        <v>-527150.91000000015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2224</v>
      </c>
      <c r="F97">
        <v>1589038.84</v>
      </c>
      <c r="G97">
        <v>104446.39999999999</v>
      </c>
      <c r="H97">
        <v>78627.28</v>
      </c>
      <c r="K97">
        <v>767817.63</v>
      </c>
      <c r="L97">
        <v>785284.79</v>
      </c>
      <c r="O97">
        <v>3900</v>
      </c>
      <c r="P97">
        <v>96958.37</v>
      </c>
      <c r="R97">
        <v>244950.68</v>
      </c>
      <c r="V97">
        <v>905804.27</v>
      </c>
      <c r="W97">
        <v>2538238.23</v>
      </c>
      <c r="Y97">
        <v>872322.3</v>
      </c>
      <c r="Z97">
        <v>52200</v>
      </c>
      <c r="AA97">
        <v>3965.78</v>
      </c>
      <c r="AC97">
        <v>650889.9</v>
      </c>
      <c r="AD97">
        <v>52800</v>
      </c>
      <c r="AE97">
        <v>1162103.8999999999</v>
      </c>
      <c r="AF97">
        <v>1970</v>
      </c>
      <c r="AH97">
        <v>710344.26</v>
      </c>
      <c r="AI97">
        <v>179657.77</v>
      </c>
      <c r="AM97">
        <v>42738.66</v>
      </c>
      <c r="AO97" s="123">
        <f t="shared" si="11"/>
        <v>1772112.52</v>
      </c>
      <c r="AP97" s="129">
        <f t="shared" si="12"/>
        <v>345809.05</v>
      </c>
      <c r="AQ97" s="142">
        <f t="shared" si="13"/>
        <v>1426303.47</v>
      </c>
      <c r="AR97" s="143">
        <f t="shared" si="14"/>
        <v>1632177.98</v>
      </c>
      <c r="AS97" s="143">
        <f t="shared" si="15"/>
        <v>2096814.5899999999</v>
      </c>
      <c r="AT97" s="125">
        <f t="shared" si="10"/>
        <v>-464636.60999999987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2225</v>
      </c>
      <c r="F98">
        <v>831925.49</v>
      </c>
      <c r="G98">
        <v>52490.34</v>
      </c>
      <c r="H98">
        <v>149614.85</v>
      </c>
      <c r="K98">
        <v>919584.39</v>
      </c>
      <c r="L98">
        <v>248591.41</v>
      </c>
      <c r="O98">
        <v>0</v>
      </c>
      <c r="P98">
        <v>26350</v>
      </c>
      <c r="R98">
        <v>4915</v>
      </c>
      <c r="T98">
        <v>167536</v>
      </c>
      <c r="V98">
        <v>388334.89</v>
      </c>
      <c r="W98">
        <v>1774553.91</v>
      </c>
      <c r="Y98">
        <v>614554.89</v>
      </c>
      <c r="AA98">
        <v>2301.42</v>
      </c>
      <c r="AC98">
        <v>616308</v>
      </c>
      <c r="AD98">
        <v>102000</v>
      </c>
      <c r="AE98">
        <v>889716</v>
      </c>
      <c r="AH98">
        <v>479884.01</v>
      </c>
      <c r="AI98">
        <v>91923.54</v>
      </c>
      <c r="AM98">
        <v>33124.080000000002</v>
      </c>
      <c r="AO98" s="123">
        <f t="shared" si="11"/>
        <v>1034030.6799999999</v>
      </c>
      <c r="AP98" s="129">
        <f t="shared" si="12"/>
        <v>31265</v>
      </c>
      <c r="AQ98" s="142">
        <f t="shared" si="13"/>
        <v>1002765.6799999999</v>
      </c>
      <c r="AR98" s="143">
        <f t="shared" si="14"/>
        <v>1335164.31</v>
      </c>
      <c r="AS98" s="143">
        <f t="shared" si="15"/>
        <v>1494647.6300000001</v>
      </c>
      <c r="AT98" s="125">
        <f t="shared" si="10"/>
        <v>-159483.32000000007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2226</v>
      </c>
      <c r="F99">
        <v>1841751.21</v>
      </c>
      <c r="G99">
        <v>194026.73</v>
      </c>
      <c r="H99">
        <v>200952.04</v>
      </c>
      <c r="K99">
        <v>246168.64</v>
      </c>
      <c r="L99">
        <v>518866.78</v>
      </c>
      <c r="O99">
        <v>0</v>
      </c>
      <c r="P99">
        <v>55950</v>
      </c>
      <c r="R99">
        <v>987.5</v>
      </c>
      <c r="V99">
        <v>1298545.6200000001</v>
      </c>
      <c r="W99">
        <v>1563007.5</v>
      </c>
      <c r="Y99">
        <v>1025004.78</v>
      </c>
      <c r="Z99">
        <v>427022</v>
      </c>
      <c r="AA99">
        <v>5172.79</v>
      </c>
      <c r="AC99">
        <v>1182505.5</v>
      </c>
      <c r="AD99">
        <v>143400</v>
      </c>
      <c r="AE99">
        <v>1557377.5</v>
      </c>
      <c r="AH99">
        <v>995002.93</v>
      </c>
      <c r="AI99">
        <v>137039.57999999999</v>
      </c>
      <c r="AM99">
        <v>10410.280000000001</v>
      </c>
      <c r="AO99" s="123">
        <f t="shared" si="11"/>
        <v>2236729.98</v>
      </c>
      <c r="AP99" s="129">
        <f t="shared" si="12"/>
        <v>56937.5</v>
      </c>
      <c r="AQ99" s="142">
        <f t="shared" si="13"/>
        <v>2179792.48</v>
      </c>
      <c r="AR99" s="143">
        <f t="shared" si="14"/>
        <v>2783105.0700000003</v>
      </c>
      <c r="AS99" s="143">
        <f t="shared" si="15"/>
        <v>2699830.29</v>
      </c>
      <c r="AT99" s="125">
        <f t="shared" si="10"/>
        <v>83274.780000000261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2227</v>
      </c>
      <c r="F100">
        <v>491739.41</v>
      </c>
      <c r="G100">
        <v>81496.59</v>
      </c>
      <c r="H100">
        <v>46314.36</v>
      </c>
      <c r="K100">
        <v>698986.79</v>
      </c>
      <c r="L100">
        <v>455678.77</v>
      </c>
      <c r="O100">
        <v>0</v>
      </c>
      <c r="P100">
        <v>89809.03</v>
      </c>
      <c r="Q100">
        <v>292675</v>
      </c>
      <c r="R100">
        <v>699.5</v>
      </c>
      <c r="T100">
        <v>206</v>
      </c>
      <c r="V100">
        <v>-250692.45</v>
      </c>
      <c r="W100">
        <v>2046781.46</v>
      </c>
      <c r="Y100">
        <v>601684.57999999996</v>
      </c>
      <c r="AA100">
        <v>1550.63</v>
      </c>
      <c r="AC100">
        <v>755200.48</v>
      </c>
      <c r="AD100">
        <v>22800</v>
      </c>
      <c r="AE100">
        <v>1077150.24</v>
      </c>
      <c r="AH100">
        <v>572709.79</v>
      </c>
      <c r="AI100">
        <v>136118.28</v>
      </c>
      <c r="AM100">
        <v>520</v>
      </c>
      <c r="AO100" s="123">
        <f t="shared" si="11"/>
        <v>619550.36</v>
      </c>
      <c r="AP100" s="129">
        <f t="shared" si="12"/>
        <v>383183.53</v>
      </c>
      <c r="AQ100" s="142">
        <f t="shared" si="13"/>
        <v>236366.82999999996</v>
      </c>
      <c r="AR100" s="143">
        <f t="shared" si="14"/>
        <v>1381235.69</v>
      </c>
      <c r="AS100" s="143">
        <f t="shared" si="15"/>
        <v>1786498.31</v>
      </c>
      <c r="AT100" s="125">
        <f t="shared" si="10"/>
        <v>-405262.62000000011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2228</v>
      </c>
      <c r="F101">
        <v>424433.02</v>
      </c>
      <c r="G101">
        <v>60093.55</v>
      </c>
      <c r="H101">
        <v>12336.45</v>
      </c>
      <c r="K101">
        <v>765779.35</v>
      </c>
      <c r="L101">
        <v>318537.23</v>
      </c>
      <c r="O101">
        <v>0</v>
      </c>
      <c r="P101">
        <v>61599.5</v>
      </c>
      <c r="R101">
        <v>4915</v>
      </c>
      <c r="V101">
        <v>-1522012.22</v>
      </c>
      <c r="W101">
        <v>3243756.17</v>
      </c>
      <c r="Y101">
        <v>464606.82</v>
      </c>
      <c r="AA101">
        <v>0.82</v>
      </c>
      <c r="AC101">
        <v>1074474</v>
      </c>
      <c r="AD101">
        <v>93600</v>
      </c>
      <c r="AE101">
        <v>1286542</v>
      </c>
      <c r="AF101">
        <v>3000</v>
      </c>
      <c r="AH101">
        <v>405072.01</v>
      </c>
      <c r="AI101">
        <v>113064.93</v>
      </c>
      <c r="AM101">
        <v>32081.55</v>
      </c>
      <c r="AO101" s="123">
        <f t="shared" si="11"/>
        <v>496863.02</v>
      </c>
      <c r="AP101" s="129">
        <f t="shared" si="12"/>
        <v>66514.5</v>
      </c>
      <c r="AQ101" s="142">
        <f t="shared" si="13"/>
        <v>430348.52</v>
      </c>
      <c r="AR101" s="143">
        <f t="shared" si="14"/>
        <v>1632681.6400000001</v>
      </c>
      <c r="AS101" s="143">
        <f t="shared" si="15"/>
        <v>1839760.49</v>
      </c>
      <c r="AT101" s="125">
        <f t="shared" si="10"/>
        <v>-207078.84999999986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2229</v>
      </c>
      <c r="F102">
        <v>738211.05</v>
      </c>
      <c r="G102">
        <v>50900.58</v>
      </c>
      <c r="H102">
        <v>42545.14</v>
      </c>
      <c r="K102">
        <v>342000.89</v>
      </c>
      <c r="L102">
        <v>183671.61</v>
      </c>
      <c r="M102">
        <v>-132361.76999999999</v>
      </c>
      <c r="O102">
        <v>0</v>
      </c>
      <c r="P102">
        <v>55555.199999999997</v>
      </c>
      <c r="Q102">
        <v>230782</v>
      </c>
      <c r="R102">
        <v>224.29</v>
      </c>
      <c r="V102">
        <v>-145664.28</v>
      </c>
      <c r="W102">
        <v>1111772.6200000001</v>
      </c>
      <c r="Y102">
        <v>390898.4</v>
      </c>
      <c r="Z102">
        <v>149708</v>
      </c>
      <c r="AA102">
        <v>1684</v>
      </c>
      <c r="AC102">
        <v>717024</v>
      </c>
      <c r="AD102">
        <v>99000</v>
      </c>
      <c r="AE102">
        <v>855108</v>
      </c>
      <c r="AH102">
        <v>428632.11</v>
      </c>
      <c r="AI102">
        <v>102276.62</v>
      </c>
      <c r="AO102" s="123">
        <f t="shared" si="11"/>
        <v>831656.77</v>
      </c>
      <c r="AP102" s="129">
        <f t="shared" si="12"/>
        <v>286561.49</v>
      </c>
      <c r="AQ102" s="142">
        <f t="shared" si="13"/>
        <v>545095.28</v>
      </c>
      <c r="AR102" s="143">
        <f t="shared" si="14"/>
        <v>1358314.4</v>
      </c>
      <c r="AS102" s="143">
        <f t="shared" si="15"/>
        <v>1386016.73</v>
      </c>
      <c r="AT102" s="125">
        <f t="shared" si="10"/>
        <v>-27702.330000000075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2230</v>
      </c>
      <c r="F103">
        <v>277560.83</v>
      </c>
      <c r="G103">
        <v>89385.29</v>
      </c>
      <c r="H103">
        <v>63751.34</v>
      </c>
      <c r="K103">
        <v>636533.85</v>
      </c>
      <c r="L103">
        <v>149678.66</v>
      </c>
      <c r="O103">
        <v>13500</v>
      </c>
      <c r="P103">
        <v>76448.62</v>
      </c>
      <c r="Q103">
        <v>6250</v>
      </c>
      <c r="R103">
        <v>0</v>
      </c>
      <c r="V103">
        <v>-493096.47</v>
      </c>
      <c r="W103">
        <v>1695120.4</v>
      </c>
      <c r="Y103">
        <v>427516.27</v>
      </c>
      <c r="Z103">
        <v>75400</v>
      </c>
      <c r="AA103">
        <v>839.07</v>
      </c>
      <c r="AC103">
        <v>1166160</v>
      </c>
      <c r="AD103">
        <v>31413</v>
      </c>
      <c r="AE103">
        <v>1312952</v>
      </c>
      <c r="AF103">
        <v>500</v>
      </c>
      <c r="AH103">
        <v>371332.94</v>
      </c>
      <c r="AI103">
        <v>95575.98</v>
      </c>
      <c r="AM103">
        <v>2280</v>
      </c>
      <c r="AO103" s="123">
        <f t="shared" si="11"/>
        <v>430697.45999999996</v>
      </c>
      <c r="AP103" s="129">
        <f t="shared" si="12"/>
        <v>96198.62</v>
      </c>
      <c r="AQ103" s="142">
        <f t="shared" si="13"/>
        <v>334498.83999999997</v>
      </c>
      <c r="AR103" s="143">
        <f t="shared" si="14"/>
        <v>1701328.34</v>
      </c>
      <c r="AS103" s="143">
        <f t="shared" si="15"/>
        <v>1782640.92</v>
      </c>
      <c r="AT103" s="125">
        <f t="shared" si="10"/>
        <v>-81312.579999999842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2231</v>
      </c>
      <c r="F104">
        <v>611047.74</v>
      </c>
      <c r="G104">
        <v>62039.5</v>
      </c>
      <c r="H104">
        <v>63260.28</v>
      </c>
      <c r="K104">
        <v>707088.66</v>
      </c>
      <c r="L104">
        <v>409735.01</v>
      </c>
      <c r="O104">
        <v>2000</v>
      </c>
      <c r="P104">
        <v>47959.79</v>
      </c>
      <c r="R104">
        <v>2482.33</v>
      </c>
      <c r="V104">
        <v>396179.66</v>
      </c>
      <c r="W104">
        <v>1187793.3799999999</v>
      </c>
      <c r="Y104">
        <v>800813.36</v>
      </c>
      <c r="AA104">
        <v>1120</v>
      </c>
      <c r="AC104">
        <v>625150</v>
      </c>
      <c r="AD104">
        <v>134757</v>
      </c>
      <c r="AE104">
        <v>786388</v>
      </c>
      <c r="AH104">
        <v>381122.13</v>
      </c>
      <c r="AI104">
        <v>147069.45000000001</v>
      </c>
      <c r="AM104">
        <v>30504.75</v>
      </c>
      <c r="AO104" s="123">
        <f t="shared" si="11"/>
        <v>736347.52</v>
      </c>
      <c r="AP104" s="129">
        <f t="shared" si="12"/>
        <v>52442.12</v>
      </c>
      <c r="AQ104" s="142">
        <f t="shared" si="13"/>
        <v>683905.4</v>
      </c>
      <c r="AR104" s="143">
        <f t="shared" si="14"/>
        <v>1561840.3599999999</v>
      </c>
      <c r="AS104" s="143">
        <f t="shared" si="15"/>
        <v>1345084.3299999998</v>
      </c>
      <c r="AT104" s="125">
        <f t="shared" si="10"/>
        <v>216756.03000000003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2232</v>
      </c>
      <c r="F105">
        <v>1420734.26</v>
      </c>
      <c r="G105">
        <v>42905.2</v>
      </c>
      <c r="H105">
        <v>144308.49</v>
      </c>
      <c r="K105">
        <v>-12362623.01</v>
      </c>
      <c r="L105">
        <v>718965.72</v>
      </c>
      <c r="O105">
        <v>9000</v>
      </c>
      <c r="P105">
        <v>153807.5</v>
      </c>
      <c r="R105">
        <v>247.1</v>
      </c>
      <c r="U105">
        <v>-15063842.539999999</v>
      </c>
      <c r="V105">
        <v>4065245.62</v>
      </c>
      <c r="Y105">
        <v>2517399.7200000002</v>
      </c>
      <c r="AA105">
        <v>2046.07</v>
      </c>
      <c r="AC105">
        <v>1029990</v>
      </c>
      <c r="AD105">
        <v>186855</v>
      </c>
      <c r="AE105">
        <v>1620168</v>
      </c>
      <c r="AF105">
        <v>23377.71</v>
      </c>
      <c r="AH105">
        <v>995252.38</v>
      </c>
      <c r="AI105">
        <v>69010.320000000007</v>
      </c>
      <c r="AL105">
        <v>228649.4</v>
      </c>
      <c r="AO105" s="123">
        <f t="shared" si="11"/>
        <v>1607947.95</v>
      </c>
      <c r="AP105" s="129">
        <f t="shared" si="12"/>
        <v>163054.6</v>
      </c>
      <c r="AQ105" s="142">
        <f t="shared" si="13"/>
        <v>1444893.3499999999</v>
      </c>
      <c r="AR105" s="143">
        <f t="shared" si="14"/>
        <v>3736290.79</v>
      </c>
      <c r="AS105" s="143">
        <f t="shared" si="15"/>
        <v>2936457.8099999996</v>
      </c>
      <c r="AT105" s="125">
        <f t="shared" si="10"/>
        <v>799832.98000000045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2233</v>
      </c>
      <c r="F106">
        <v>186319.82</v>
      </c>
      <c r="G106">
        <v>278079.46000000002</v>
      </c>
      <c r="H106">
        <v>125523.31</v>
      </c>
      <c r="K106">
        <v>1110459.96</v>
      </c>
      <c r="L106">
        <v>327129.11</v>
      </c>
      <c r="O106">
        <v>87102</v>
      </c>
      <c r="P106">
        <v>90748</v>
      </c>
      <c r="Q106">
        <v>29100</v>
      </c>
      <c r="R106">
        <v>4319.3900000000003</v>
      </c>
      <c r="V106">
        <v>-661274.67000000004</v>
      </c>
      <c r="W106">
        <v>2324775.44</v>
      </c>
      <c r="Y106">
        <v>1113849.76</v>
      </c>
      <c r="AA106">
        <v>311.10000000000002</v>
      </c>
      <c r="AC106">
        <v>1366380</v>
      </c>
      <c r="AD106">
        <v>15900</v>
      </c>
      <c r="AE106">
        <v>1626369</v>
      </c>
      <c r="AH106">
        <v>597405.06000000006</v>
      </c>
      <c r="AI106">
        <v>119925.3</v>
      </c>
      <c r="AO106" s="123">
        <f t="shared" si="11"/>
        <v>589922.59000000008</v>
      </c>
      <c r="AP106" s="129">
        <f t="shared" si="12"/>
        <v>211269.39</v>
      </c>
      <c r="AQ106" s="142">
        <f t="shared" si="13"/>
        <v>378653.20000000007</v>
      </c>
      <c r="AR106" s="143">
        <f t="shared" si="14"/>
        <v>2496440.8600000003</v>
      </c>
      <c r="AS106" s="143">
        <f t="shared" si="15"/>
        <v>2343699.36</v>
      </c>
      <c r="AT106" s="125">
        <f t="shared" si="10"/>
        <v>152741.50000000047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2234</v>
      </c>
      <c r="F107">
        <v>148565.49</v>
      </c>
      <c r="G107">
        <v>224939.95</v>
      </c>
      <c r="H107">
        <v>199755.79</v>
      </c>
      <c r="K107">
        <v>542548.03</v>
      </c>
      <c r="L107">
        <v>589166.67000000004</v>
      </c>
      <c r="O107">
        <v>26960</v>
      </c>
      <c r="P107">
        <v>64528.93</v>
      </c>
      <c r="Q107">
        <v>200</v>
      </c>
      <c r="R107">
        <v>1142.6400000000001</v>
      </c>
      <c r="V107">
        <v>-1057585.03</v>
      </c>
      <c r="W107">
        <v>2620032.73</v>
      </c>
      <c r="Y107">
        <v>572436.98</v>
      </c>
      <c r="AC107">
        <v>561530</v>
      </c>
      <c r="AD107">
        <v>1074588.98</v>
      </c>
      <c r="AE107">
        <v>1067154</v>
      </c>
      <c r="AH107">
        <v>613891.51</v>
      </c>
      <c r="AI107">
        <v>200065.54</v>
      </c>
      <c r="AJ107">
        <v>23000</v>
      </c>
      <c r="AM107">
        <v>198528.25</v>
      </c>
      <c r="AN107">
        <v>56220</v>
      </c>
      <c r="AO107" s="123">
        <f t="shared" si="11"/>
        <v>573261.23</v>
      </c>
      <c r="AP107" s="129">
        <f t="shared" si="12"/>
        <v>92831.569999999992</v>
      </c>
      <c r="AQ107" s="142">
        <f t="shared" si="13"/>
        <v>480429.66</v>
      </c>
      <c r="AR107" s="143">
        <f t="shared" si="14"/>
        <v>2208555.96</v>
      </c>
      <c r="AS107" s="143">
        <f t="shared" si="15"/>
        <v>2158859.2999999998</v>
      </c>
      <c r="AT107" s="125">
        <f t="shared" si="10"/>
        <v>49696.660000000149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2235</v>
      </c>
      <c r="F108">
        <v>433182.55</v>
      </c>
      <c r="G108">
        <v>6460.27</v>
      </c>
      <c r="H108">
        <v>20528.900000000001</v>
      </c>
      <c r="K108">
        <v>2</v>
      </c>
      <c r="L108">
        <v>93575.23</v>
      </c>
      <c r="O108">
        <v>4500</v>
      </c>
      <c r="P108">
        <v>80491.92</v>
      </c>
      <c r="R108">
        <v>1238.8599999999999</v>
      </c>
      <c r="V108">
        <v>-667988.28</v>
      </c>
      <c r="W108">
        <v>961037.76</v>
      </c>
      <c r="Y108">
        <v>630523.65</v>
      </c>
      <c r="Z108">
        <v>514870</v>
      </c>
      <c r="AA108">
        <v>960.4</v>
      </c>
      <c r="AC108">
        <v>656500.4</v>
      </c>
      <c r="AD108">
        <v>162312.53</v>
      </c>
      <c r="AE108">
        <v>898361.4</v>
      </c>
      <c r="AH108">
        <v>795466.46</v>
      </c>
      <c r="AI108">
        <v>21961.68</v>
      </c>
      <c r="AM108">
        <v>74908.75</v>
      </c>
      <c r="AO108" s="123">
        <f t="shared" si="11"/>
        <v>460171.72000000003</v>
      </c>
      <c r="AP108" s="129">
        <f t="shared" si="12"/>
        <v>86230.78</v>
      </c>
      <c r="AQ108" s="142">
        <f t="shared" si="13"/>
        <v>373940.94000000006</v>
      </c>
      <c r="AR108" s="143">
        <f t="shared" si="14"/>
        <v>1965166.9799999997</v>
      </c>
      <c r="AS108" s="143">
        <f t="shared" si="15"/>
        <v>1790698.2899999998</v>
      </c>
      <c r="AT108" s="125">
        <f t="shared" si="10"/>
        <v>174468.68999999994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2236</v>
      </c>
      <c r="F109">
        <v>1188534.07</v>
      </c>
      <c r="G109">
        <v>9427</v>
      </c>
      <c r="H109">
        <v>188941.58</v>
      </c>
      <c r="K109">
        <v>2</v>
      </c>
      <c r="L109">
        <v>374498.49</v>
      </c>
      <c r="O109">
        <v>3000</v>
      </c>
      <c r="P109">
        <v>78026.61</v>
      </c>
      <c r="R109">
        <v>2996.84</v>
      </c>
      <c r="V109">
        <v>-103047.41</v>
      </c>
      <c r="W109">
        <v>852668.5</v>
      </c>
      <c r="Y109">
        <v>449034.17</v>
      </c>
      <c r="Z109">
        <v>1553976</v>
      </c>
      <c r="AA109">
        <v>2192.2199999999998</v>
      </c>
      <c r="AC109">
        <v>898905</v>
      </c>
      <c r="AD109">
        <v>179082.18</v>
      </c>
      <c r="AE109">
        <v>1112247</v>
      </c>
      <c r="AF109">
        <v>16950</v>
      </c>
      <c r="AH109">
        <v>957972.79</v>
      </c>
      <c r="AI109">
        <v>51087.18</v>
      </c>
      <c r="AM109">
        <v>17174</v>
      </c>
      <c r="AO109" s="123">
        <f t="shared" si="11"/>
        <v>1386902.6500000001</v>
      </c>
      <c r="AP109" s="129">
        <f t="shared" si="12"/>
        <v>84023.45</v>
      </c>
      <c r="AQ109" s="142">
        <f t="shared" si="13"/>
        <v>1302879.2000000002</v>
      </c>
      <c r="AR109" s="143">
        <f t="shared" si="14"/>
        <v>3083189.57</v>
      </c>
      <c r="AS109" s="143">
        <f t="shared" si="15"/>
        <v>2155430.9700000002</v>
      </c>
      <c r="AT109" s="125">
        <f t="shared" si="10"/>
        <v>927758.59999999963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2237</v>
      </c>
      <c r="F110">
        <v>77583.179999999993</v>
      </c>
      <c r="G110">
        <v>4597.6499999999996</v>
      </c>
      <c r="H110">
        <v>188747.39</v>
      </c>
      <c r="K110">
        <v>208810.14</v>
      </c>
      <c r="L110">
        <v>117639.29</v>
      </c>
      <c r="O110">
        <v>8000</v>
      </c>
      <c r="P110">
        <v>42203.3</v>
      </c>
      <c r="R110">
        <v>37.380000000000003</v>
      </c>
      <c r="V110">
        <v>-1105886.1499999999</v>
      </c>
      <c r="W110">
        <v>1993338.97</v>
      </c>
      <c r="Y110">
        <v>425155.44</v>
      </c>
      <c r="Z110">
        <v>277579</v>
      </c>
      <c r="AA110">
        <v>730.55</v>
      </c>
      <c r="AC110">
        <v>206283</v>
      </c>
      <c r="AD110">
        <v>46996.49</v>
      </c>
      <c r="AE110">
        <v>353815</v>
      </c>
      <c r="AH110">
        <v>814198.35</v>
      </c>
      <c r="AI110">
        <v>58123.86</v>
      </c>
      <c r="AM110">
        <v>70923.12</v>
      </c>
      <c r="AO110" s="123">
        <f t="shared" si="11"/>
        <v>270928.21999999997</v>
      </c>
      <c r="AP110" s="129">
        <f t="shared" si="12"/>
        <v>50240.68</v>
      </c>
      <c r="AQ110" s="142">
        <f t="shared" si="13"/>
        <v>220687.53999999998</v>
      </c>
      <c r="AR110" s="143">
        <f t="shared" si="14"/>
        <v>956744.48</v>
      </c>
      <c r="AS110" s="143">
        <f t="shared" si="15"/>
        <v>1297060.33</v>
      </c>
      <c r="AT110" s="125">
        <f t="shared" si="10"/>
        <v>-340315.85000000009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2238</v>
      </c>
      <c r="F111">
        <v>372767.56</v>
      </c>
      <c r="G111">
        <v>135123.79</v>
      </c>
      <c r="H111">
        <v>383766.75</v>
      </c>
      <c r="K111">
        <v>5</v>
      </c>
      <c r="L111">
        <v>174347.16</v>
      </c>
      <c r="O111">
        <v>0</v>
      </c>
      <c r="P111">
        <v>76724.62</v>
      </c>
      <c r="R111">
        <v>2752.84</v>
      </c>
      <c r="V111">
        <v>-2263272.34</v>
      </c>
      <c r="W111">
        <v>3276385.87</v>
      </c>
      <c r="Y111">
        <v>418290.88</v>
      </c>
      <c r="Z111">
        <v>116876</v>
      </c>
      <c r="AA111">
        <v>791.17</v>
      </c>
      <c r="AC111">
        <v>763455</v>
      </c>
      <c r="AD111">
        <v>217887.83</v>
      </c>
      <c r="AE111">
        <v>1028516</v>
      </c>
      <c r="AF111">
        <v>2384</v>
      </c>
      <c r="AH111">
        <v>411397.51</v>
      </c>
      <c r="AI111">
        <v>63582.32</v>
      </c>
      <c r="AM111">
        <v>38001.78</v>
      </c>
      <c r="AO111" s="123">
        <f t="shared" si="11"/>
        <v>891658.1</v>
      </c>
      <c r="AP111" s="129">
        <f t="shared" si="12"/>
        <v>79477.459999999992</v>
      </c>
      <c r="AQ111" s="142">
        <f t="shared" si="13"/>
        <v>812180.64</v>
      </c>
      <c r="AR111" s="143">
        <f t="shared" si="14"/>
        <v>1517300.8800000001</v>
      </c>
      <c r="AS111" s="143">
        <f t="shared" si="15"/>
        <v>1543881.61</v>
      </c>
      <c r="AT111" s="125">
        <f t="shared" si="10"/>
        <v>-26580.729999999981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2239</v>
      </c>
      <c r="F112">
        <v>502446.69</v>
      </c>
      <c r="G112">
        <v>62900.800000000003</v>
      </c>
      <c r="H112">
        <v>191217.11</v>
      </c>
      <c r="K112">
        <v>87387.98</v>
      </c>
      <c r="L112">
        <v>314847.65000000002</v>
      </c>
      <c r="O112">
        <v>4000</v>
      </c>
      <c r="P112">
        <v>71340.929999999993</v>
      </c>
      <c r="R112">
        <v>1932.49</v>
      </c>
      <c r="V112">
        <v>-2345423.9700000002</v>
      </c>
      <c r="W112">
        <v>3690825.96</v>
      </c>
      <c r="Y112">
        <v>529832.46</v>
      </c>
      <c r="Z112">
        <v>449006</v>
      </c>
      <c r="AA112">
        <v>1324.89</v>
      </c>
      <c r="AC112">
        <v>1030476</v>
      </c>
      <c r="AD112">
        <v>167842.53</v>
      </c>
      <c r="AE112">
        <v>1254599</v>
      </c>
      <c r="AF112">
        <v>3000</v>
      </c>
      <c r="AH112">
        <v>764814.13</v>
      </c>
      <c r="AI112">
        <v>77016.37</v>
      </c>
      <c r="AM112">
        <v>342927.56</v>
      </c>
      <c r="AO112" s="123">
        <f t="shared" si="11"/>
        <v>756564.6</v>
      </c>
      <c r="AP112" s="129">
        <f t="shared" si="12"/>
        <v>77273.42</v>
      </c>
      <c r="AQ112" s="142">
        <f t="shared" si="13"/>
        <v>679291.17999999993</v>
      </c>
      <c r="AR112" s="143">
        <f t="shared" si="14"/>
        <v>2178481.88</v>
      </c>
      <c r="AS112" s="143">
        <f t="shared" si="15"/>
        <v>2442357.06</v>
      </c>
      <c r="AT112" s="125">
        <f t="shared" si="10"/>
        <v>-263875.18000000017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2240</v>
      </c>
      <c r="F113">
        <v>307616.15999999997</v>
      </c>
      <c r="G113">
        <v>9900</v>
      </c>
      <c r="H113">
        <v>157572.26999999999</v>
      </c>
      <c r="K113">
        <v>106879.13</v>
      </c>
      <c r="L113">
        <v>100692.97</v>
      </c>
      <c r="O113">
        <v>3000</v>
      </c>
      <c r="P113">
        <v>44182.6</v>
      </c>
      <c r="R113">
        <v>5960.59</v>
      </c>
      <c r="V113">
        <v>-1712531.1</v>
      </c>
      <c r="W113">
        <v>1854865.59</v>
      </c>
      <c r="Y113">
        <v>613865.30000000005</v>
      </c>
      <c r="Z113">
        <v>568050</v>
      </c>
      <c r="AA113">
        <v>736.39</v>
      </c>
      <c r="AC113">
        <v>140049</v>
      </c>
      <c r="AD113">
        <v>84776.37</v>
      </c>
      <c r="AE113">
        <v>357459.5</v>
      </c>
      <c r="AF113">
        <v>960</v>
      </c>
      <c r="AH113">
        <v>400591.94</v>
      </c>
      <c r="AI113">
        <v>48376.62</v>
      </c>
      <c r="AM113">
        <v>112906.15</v>
      </c>
      <c r="AO113" s="123">
        <f t="shared" si="11"/>
        <v>475088.42999999993</v>
      </c>
      <c r="AP113" s="129">
        <f t="shared" si="12"/>
        <v>53143.19</v>
      </c>
      <c r="AQ113" s="142">
        <f t="shared" si="13"/>
        <v>421945.23999999993</v>
      </c>
      <c r="AR113" s="143">
        <f t="shared" si="14"/>
        <v>1407477.06</v>
      </c>
      <c r="AS113" s="143">
        <f t="shared" si="15"/>
        <v>920294.21</v>
      </c>
      <c r="AT113" s="125">
        <f t="shared" si="10"/>
        <v>487182.85000000009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2241</v>
      </c>
      <c r="F114">
        <v>881981.43</v>
      </c>
      <c r="G114">
        <v>27286.87</v>
      </c>
      <c r="H114">
        <v>642727.81000000006</v>
      </c>
      <c r="K114">
        <v>53614.59</v>
      </c>
      <c r="L114">
        <v>531253.78</v>
      </c>
      <c r="O114">
        <v>3500</v>
      </c>
      <c r="P114">
        <v>53081.3</v>
      </c>
      <c r="R114">
        <v>60.75</v>
      </c>
      <c r="V114">
        <v>-296251.01</v>
      </c>
      <c r="W114">
        <v>1808375.97</v>
      </c>
      <c r="Y114">
        <v>587232.85</v>
      </c>
      <c r="Z114">
        <v>858907.8</v>
      </c>
      <c r="AA114">
        <v>1196.47</v>
      </c>
      <c r="AC114">
        <v>775866</v>
      </c>
      <c r="AD114">
        <v>82289.83</v>
      </c>
      <c r="AE114">
        <v>1055368</v>
      </c>
      <c r="AH114">
        <v>554731.06999999995</v>
      </c>
      <c r="AI114">
        <v>94020.09</v>
      </c>
      <c r="AM114">
        <v>33276.32</v>
      </c>
      <c r="AO114" s="123">
        <f t="shared" si="11"/>
        <v>1551996.11</v>
      </c>
      <c r="AP114" s="129">
        <f t="shared" si="12"/>
        <v>56642.05</v>
      </c>
      <c r="AQ114" s="142">
        <f t="shared" si="13"/>
        <v>1495354.06</v>
      </c>
      <c r="AR114" s="143">
        <f t="shared" si="14"/>
        <v>2305492.9500000002</v>
      </c>
      <c r="AS114" s="143">
        <f t="shared" si="15"/>
        <v>1737395.48</v>
      </c>
      <c r="AT114" s="125">
        <f t="shared" si="10"/>
        <v>568097.4700000002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2242</v>
      </c>
      <c r="F115">
        <v>1323167.27</v>
      </c>
      <c r="G115">
        <v>74129.960000000006</v>
      </c>
      <c r="H115">
        <v>82575.67</v>
      </c>
      <c r="K115">
        <v>214543.13</v>
      </c>
      <c r="L115">
        <v>224595.46</v>
      </c>
      <c r="O115">
        <v>2000</v>
      </c>
      <c r="P115">
        <v>64907.33</v>
      </c>
      <c r="R115">
        <v>2988.87</v>
      </c>
      <c r="V115">
        <v>-282673.55</v>
      </c>
      <c r="W115">
        <v>2329931.42</v>
      </c>
      <c r="Y115">
        <v>773462.77</v>
      </c>
      <c r="Z115">
        <v>452486</v>
      </c>
      <c r="AA115">
        <v>3809.26</v>
      </c>
      <c r="AC115">
        <v>909699</v>
      </c>
      <c r="AD115">
        <v>107751.22</v>
      </c>
      <c r="AE115">
        <v>1168574</v>
      </c>
      <c r="AF115">
        <v>5280</v>
      </c>
      <c r="AH115">
        <v>1060749.6599999999</v>
      </c>
      <c r="AI115">
        <v>95674.92</v>
      </c>
      <c r="AM115">
        <v>115072.25</v>
      </c>
      <c r="AO115" s="123">
        <f t="shared" si="11"/>
        <v>1479872.9</v>
      </c>
      <c r="AP115" s="129">
        <f t="shared" si="12"/>
        <v>69896.2</v>
      </c>
      <c r="AQ115" s="142">
        <f t="shared" si="13"/>
        <v>1409976.7</v>
      </c>
      <c r="AR115" s="143">
        <f t="shared" si="14"/>
        <v>2247208.2500000005</v>
      </c>
      <c r="AS115" s="143">
        <f t="shared" si="15"/>
        <v>2445350.83</v>
      </c>
      <c r="AT115" s="125">
        <f t="shared" si="10"/>
        <v>-198142.57999999961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2243</v>
      </c>
      <c r="F116">
        <v>489130.78</v>
      </c>
      <c r="G116">
        <v>26759.5</v>
      </c>
      <c r="H116">
        <v>66034.27</v>
      </c>
      <c r="K116">
        <v>861506.96</v>
      </c>
      <c r="L116">
        <v>141297.46</v>
      </c>
      <c r="O116">
        <v>4000</v>
      </c>
      <c r="P116">
        <v>43746.87</v>
      </c>
      <c r="R116">
        <v>810</v>
      </c>
      <c r="V116">
        <v>626073.4</v>
      </c>
      <c r="W116">
        <v>857017.52</v>
      </c>
      <c r="Y116">
        <v>679653.66</v>
      </c>
      <c r="Z116">
        <v>198398</v>
      </c>
      <c r="AA116">
        <v>1236.78</v>
      </c>
      <c r="AC116">
        <v>298995</v>
      </c>
      <c r="AD116">
        <v>83558.69</v>
      </c>
      <c r="AE116">
        <v>397997</v>
      </c>
      <c r="AH116">
        <v>521686.43</v>
      </c>
      <c r="AI116">
        <v>103203.31</v>
      </c>
      <c r="AM116">
        <v>185874.21</v>
      </c>
      <c r="AO116" s="123">
        <f t="shared" si="11"/>
        <v>581924.55000000005</v>
      </c>
      <c r="AP116" s="129">
        <f t="shared" si="12"/>
        <v>48556.87</v>
      </c>
      <c r="AQ116" s="142">
        <f t="shared" si="13"/>
        <v>533367.68000000005</v>
      </c>
      <c r="AR116" s="143">
        <f t="shared" si="14"/>
        <v>1261842.1299999999</v>
      </c>
      <c r="AS116" s="143">
        <f t="shared" si="15"/>
        <v>1208760.95</v>
      </c>
      <c r="AT116" s="125">
        <f t="shared" si="10"/>
        <v>53081.179999999935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2244</v>
      </c>
      <c r="F117">
        <v>53547.82</v>
      </c>
      <c r="G117">
        <v>5094.99</v>
      </c>
      <c r="H117">
        <v>185793.54</v>
      </c>
      <c r="K117">
        <v>2025657.51</v>
      </c>
      <c r="L117">
        <v>32879.06</v>
      </c>
      <c r="O117">
        <v>140920</v>
      </c>
      <c r="P117">
        <v>58140.14</v>
      </c>
      <c r="R117">
        <v>0</v>
      </c>
      <c r="V117">
        <v>-550430.25</v>
      </c>
      <c r="W117">
        <v>2768353.45</v>
      </c>
      <c r="Y117">
        <v>383543.94</v>
      </c>
      <c r="Z117">
        <v>59785</v>
      </c>
      <c r="AA117">
        <v>255.49</v>
      </c>
      <c r="AC117">
        <v>410949</v>
      </c>
      <c r="AD117">
        <v>54795.79</v>
      </c>
      <c r="AE117">
        <v>609901</v>
      </c>
      <c r="AH117">
        <v>359422.79</v>
      </c>
      <c r="AI117">
        <v>38955.120000000003</v>
      </c>
      <c r="AM117">
        <v>15060.73</v>
      </c>
      <c r="AO117" s="123">
        <f t="shared" si="11"/>
        <v>244436.35</v>
      </c>
      <c r="AP117" s="129">
        <f t="shared" si="12"/>
        <v>199060.14</v>
      </c>
      <c r="AQ117" s="142">
        <f t="shared" si="13"/>
        <v>45376.209999999992</v>
      </c>
      <c r="AR117" s="143">
        <f t="shared" si="14"/>
        <v>909329.22</v>
      </c>
      <c r="AS117" s="143">
        <f t="shared" si="15"/>
        <v>1023339.64</v>
      </c>
      <c r="AT117" s="125">
        <f t="shared" si="10"/>
        <v>-114010.42000000004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2245</v>
      </c>
      <c r="F118">
        <v>279462.56</v>
      </c>
      <c r="G118">
        <v>4479.4399999999996</v>
      </c>
      <c r="H118">
        <v>27468.74</v>
      </c>
      <c r="K118">
        <v>133717.21</v>
      </c>
      <c r="L118">
        <v>272117.56</v>
      </c>
      <c r="O118">
        <v>4000</v>
      </c>
      <c r="P118">
        <v>88658.46</v>
      </c>
      <c r="R118">
        <v>778.51</v>
      </c>
      <c r="V118">
        <v>-2625812.46</v>
      </c>
      <c r="W118">
        <v>3313708.59</v>
      </c>
      <c r="Y118">
        <v>515415.78</v>
      </c>
      <c r="Z118">
        <v>397088</v>
      </c>
      <c r="AA118">
        <v>977.08</v>
      </c>
      <c r="AC118">
        <v>1312080</v>
      </c>
      <c r="AD118">
        <v>70236.55</v>
      </c>
      <c r="AE118">
        <v>1516384</v>
      </c>
      <c r="AH118">
        <v>747739.78</v>
      </c>
      <c r="AI118">
        <v>39712</v>
      </c>
      <c r="AL118">
        <v>13489.62</v>
      </c>
      <c r="AM118">
        <v>42559.6</v>
      </c>
      <c r="AO118" s="123">
        <f t="shared" si="11"/>
        <v>311410.74</v>
      </c>
      <c r="AP118" s="129">
        <f t="shared" si="12"/>
        <v>93436.97</v>
      </c>
      <c r="AQ118" s="142">
        <f t="shared" si="13"/>
        <v>217973.77</v>
      </c>
      <c r="AR118" s="143">
        <f t="shared" si="14"/>
        <v>2295797.4099999997</v>
      </c>
      <c r="AS118" s="143">
        <f t="shared" si="15"/>
        <v>2359885.0000000005</v>
      </c>
      <c r="AT118" s="125">
        <f t="shared" si="10"/>
        <v>-64087.590000000782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2246</v>
      </c>
      <c r="F119">
        <v>325694.98</v>
      </c>
      <c r="G119">
        <v>43035.25</v>
      </c>
      <c r="H119">
        <v>94326.75</v>
      </c>
      <c r="K119">
        <v>97943.14</v>
      </c>
      <c r="L119">
        <v>261954.15</v>
      </c>
      <c r="O119">
        <v>29500</v>
      </c>
      <c r="P119">
        <v>73768.44</v>
      </c>
      <c r="R119">
        <v>859.2</v>
      </c>
      <c r="V119">
        <v>-2497428.59</v>
      </c>
      <c r="W119">
        <v>3532326.06</v>
      </c>
      <c r="Y119">
        <v>624669.68000000005</v>
      </c>
      <c r="Z119">
        <v>125304</v>
      </c>
      <c r="AA119">
        <v>943.54</v>
      </c>
      <c r="AC119">
        <v>298263</v>
      </c>
      <c r="AD119">
        <v>90567.71</v>
      </c>
      <c r="AE119">
        <v>574320</v>
      </c>
      <c r="AF119">
        <v>9478</v>
      </c>
      <c r="AH119">
        <v>741649.78</v>
      </c>
      <c r="AI119">
        <v>99957.24</v>
      </c>
      <c r="AM119">
        <v>30413.75</v>
      </c>
      <c r="AO119" s="123">
        <f t="shared" si="11"/>
        <v>463056.98</v>
      </c>
      <c r="AP119" s="129">
        <f t="shared" si="12"/>
        <v>104127.64</v>
      </c>
      <c r="AQ119" s="142">
        <f t="shared" si="13"/>
        <v>358929.33999999997</v>
      </c>
      <c r="AR119" s="143">
        <f t="shared" si="14"/>
        <v>1139747.9300000002</v>
      </c>
      <c r="AS119" s="143">
        <f t="shared" si="15"/>
        <v>1455818.77</v>
      </c>
      <c r="AT119" s="125">
        <f t="shared" si="10"/>
        <v>-316070.83999999985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2247</v>
      </c>
      <c r="F120">
        <v>1814961.46</v>
      </c>
      <c r="G120">
        <v>0</v>
      </c>
      <c r="H120">
        <v>134568.29999999999</v>
      </c>
      <c r="I120">
        <v>0</v>
      </c>
      <c r="J120">
        <v>0</v>
      </c>
      <c r="K120">
        <v>2</v>
      </c>
      <c r="L120">
        <v>43237.69</v>
      </c>
      <c r="M120">
        <v>0</v>
      </c>
      <c r="N120">
        <v>0</v>
      </c>
      <c r="O120">
        <v>0</v>
      </c>
      <c r="P120">
        <v>102437.3</v>
      </c>
      <c r="Q120">
        <v>0</v>
      </c>
      <c r="R120">
        <v>3391.14</v>
      </c>
      <c r="S120">
        <v>0</v>
      </c>
      <c r="T120">
        <v>0</v>
      </c>
      <c r="U120">
        <v>-719964.76</v>
      </c>
      <c r="V120">
        <v>581762.75</v>
      </c>
      <c r="W120">
        <v>1454124.22</v>
      </c>
      <c r="Y120">
        <v>1816153.22</v>
      </c>
      <c r="Z120">
        <v>593274</v>
      </c>
      <c r="AA120">
        <v>4242.3999999999996</v>
      </c>
      <c r="AC120">
        <v>974313</v>
      </c>
      <c r="AD120">
        <v>111000</v>
      </c>
      <c r="AE120">
        <v>1210127</v>
      </c>
      <c r="AG120">
        <v>3770</v>
      </c>
      <c r="AH120">
        <v>1029770.92</v>
      </c>
      <c r="AI120">
        <v>6963.98</v>
      </c>
      <c r="AK120">
        <v>0</v>
      </c>
      <c r="AM120">
        <v>677331.92</v>
      </c>
      <c r="AO120" s="123">
        <f t="shared" si="11"/>
        <v>1949529.76</v>
      </c>
      <c r="AP120" s="129">
        <f t="shared" si="12"/>
        <v>105828.44</v>
      </c>
      <c r="AQ120" s="142">
        <f t="shared" si="13"/>
        <v>1843701.32</v>
      </c>
      <c r="AR120" s="143">
        <f t="shared" si="14"/>
        <v>3498982.6199999996</v>
      </c>
      <c r="AS120" s="143">
        <f t="shared" si="15"/>
        <v>2927963.82</v>
      </c>
      <c r="AT120" s="125">
        <f t="shared" si="10"/>
        <v>571018.79999999981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2248</v>
      </c>
      <c r="F121">
        <v>1092105.25</v>
      </c>
      <c r="G121">
        <v>0</v>
      </c>
      <c r="H121">
        <v>51721.22</v>
      </c>
      <c r="K121">
        <v>145076.74</v>
      </c>
      <c r="L121">
        <v>77034.399999999994</v>
      </c>
      <c r="O121">
        <v>23800</v>
      </c>
      <c r="P121">
        <v>36875.919999999998</v>
      </c>
      <c r="R121">
        <v>2466.9699999999998</v>
      </c>
      <c r="U121">
        <v>355880.14</v>
      </c>
      <c r="V121">
        <v>-4508586.41</v>
      </c>
      <c r="W121">
        <v>5145573.0199999996</v>
      </c>
      <c r="Y121">
        <v>740193.96</v>
      </c>
      <c r="Z121">
        <v>344586</v>
      </c>
      <c r="AA121">
        <v>2627.02</v>
      </c>
      <c r="AC121">
        <v>906171.06</v>
      </c>
      <c r="AD121">
        <v>72725</v>
      </c>
      <c r="AE121">
        <v>1111418.06</v>
      </c>
      <c r="AH121">
        <v>551855.43000000005</v>
      </c>
      <c r="AI121">
        <v>28381.08</v>
      </c>
      <c r="AM121">
        <v>64720.5</v>
      </c>
      <c r="AO121" s="123">
        <f t="shared" si="11"/>
        <v>1143826.47</v>
      </c>
      <c r="AP121" s="129">
        <f t="shared" si="12"/>
        <v>63142.89</v>
      </c>
      <c r="AQ121" s="142">
        <f t="shared" si="13"/>
        <v>1080683.58</v>
      </c>
      <c r="AR121" s="143">
        <f t="shared" si="14"/>
        <v>2066303.04</v>
      </c>
      <c r="AS121" s="143">
        <f t="shared" si="15"/>
        <v>1756375.0700000003</v>
      </c>
      <c r="AT121" s="125">
        <f t="shared" si="10"/>
        <v>309927.96999999974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2249</v>
      </c>
      <c r="F122">
        <v>288250.76</v>
      </c>
      <c r="G122">
        <v>0</v>
      </c>
      <c r="H122">
        <v>183689.62</v>
      </c>
      <c r="K122">
        <v>1</v>
      </c>
      <c r="L122">
        <v>56297.279999999999</v>
      </c>
      <c r="P122">
        <v>38675</v>
      </c>
      <c r="R122">
        <v>78500</v>
      </c>
      <c r="U122">
        <v>2820431.71</v>
      </c>
      <c r="V122">
        <v>-5267851.72</v>
      </c>
      <c r="W122">
        <v>2682356.15</v>
      </c>
      <c r="Y122">
        <v>929029.07</v>
      </c>
      <c r="AA122">
        <v>771.94</v>
      </c>
      <c r="AC122">
        <v>615060</v>
      </c>
      <c r="AD122">
        <v>47000</v>
      </c>
      <c r="AE122">
        <v>744343</v>
      </c>
      <c r="AF122">
        <v>13390</v>
      </c>
      <c r="AH122">
        <v>399638.53</v>
      </c>
      <c r="AI122">
        <v>2499.96</v>
      </c>
      <c r="AM122">
        <v>255862</v>
      </c>
      <c r="AO122" s="123">
        <f t="shared" si="11"/>
        <v>471940.38</v>
      </c>
      <c r="AP122" s="129">
        <f t="shared" si="12"/>
        <v>117175</v>
      </c>
      <c r="AQ122" s="142">
        <f t="shared" si="13"/>
        <v>354765.38</v>
      </c>
      <c r="AR122" s="143">
        <f t="shared" si="14"/>
        <v>1591861.0099999998</v>
      </c>
      <c r="AS122" s="143">
        <f t="shared" si="15"/>
        <v>1415733.49</v>
      </c>
      <c r="AT122" s="125">
        <f t="shared" si="10"/>
        <v>176127.51999999979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2250</v>
      </c>
      <c r="F123">
        <v>1500335.17</v>
      </c>
      <c r="G123">
        <v>0</v>
      </c>
      <c r="H123">
        <v>55507.7</v>
      </c>
      <c r="K123">
        <v>3.37</v>
      </c>
      <c r="L123">
        <v>110440.52</v>
      </c>
      <c r="O123">
        <v>12000</v>
      </c>
      <c r="P123">
        <v>132710.22</v>
      </c>
      <c r="R123">
        <v>1231.9000000000001</v>
      </c>
      <c r="U123">
        <v>1270310.74</v>
      </c>
      <c r="V123">
        <v>-1846260.12</v>
      </c>
      <c r="W123">
        <v>2132666.9300000002</v>
      </c>
      <c r="Y123">
        <v>691029.71</v>
      </c>
      <c r="AA123">
        <v>3857.83</v>
      </c>
      <c r="AC123">
        <v>478107</v>
      </c>
      <c r="AD123">
        <v>36200</v>
      </c>
      <c r="AE123">
        <v>734059</v>
      </c>
      <c r="AH123">
        <v>491832.82</v>
      </c>
      <c r="AI123">
        <v>15255.63</v>
      </c>
      <c r="AM123">
        <v>4420</v>
      </c>
      <c r="AO123" s="123">
        <f t="shared" si="11"/>
        <v>1555842.8699999999</v>
      </c>
      <c r="AP123" s="129">
        <f t="shared" si="12"/>
        <v>145942.12</v>
      </c>
      <c r="AQ123" s="142">
        <f t="shared" si="13"/>
        <v>1409900.75</v>
      </c>
      <c r="AR123" s="143">
        <f t="shared" si="14"/>
        <v>1209194.54</v>
      </c>
      <c r="AS123" s="143">
        <f t="shared" si="15"/>
        <v>1245567.45</v>
      </c>
      <c r="AT123" s="125">
        <f t="shared" si="10"/>
        <v>-36372.909999999916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2251</v>
      </c>
      <c r="F124">
        <v>1190941.52</v>
      </c>
      <c r="G124">
        <v>0</v>
      </c>
      <c r="H124">
        <v>235848.74</v>
      </c>
      <c r="K124">
        <v>718109.87</v>
      </c>
      <c r="L124">
        <v>27659.9</v>
      </c>
      <c r="O124">
        <v>0</v>
      </c>
      <c r="P124">
        <v>57840.53</v>
      </c>
      <c r="R124">
        <v>210</v>
      </c>
      <c r="U124">
        <v>-870751.37</v>
      </c>
      <c r="W124">
        <v>2748053.22</v>
      </c>
      <c r="Y124">
        <v>1281148.43</v>
      </c>
      <c r="AA124">
        <v>2864.96</v>
      </c>
      <c r="AC124">
        <v>706324.5</v>
      </c>
      <c r="AD124">
        <v>215665</v>
      </c>
      <c r="AE124">
        <v>1086567.5</v>
      </c>
      <c r="AG124">
        <v>18690</v>
      </c>
      <c r="AH124">
        <v>734099.91</v>
      </c>
      <c r="AI124">
        <v>24354.78</v>
      </c>
      <c r="AM124">
        <v>105083.05</v>
      </c>
      <c r="AO124" s="123">
        <f t="shared" si="11"/>
        <v>1426790.26</v>
      </c>
      <c r="AP124" s="129">
        <f t="shared" si="12"/>
        <v>58050.53</v>
      </c>
      <c r="AQ124" s="142">
        <f t="shared" si="13"/>
        <v>1368739.73</v>
      </c>
      <c r="AR124" s="143">
        <f t="shared" si="14"/>
        <v>2206002.8899999997</v>
      </c>
      <c r="AS124" s="143">
        <f t="shared" si="15"/>
        <v>1968795.2400000002</v>
      </c>
      <c r="AT124" s="125">
        <f t="shared" si="10"/>
        <v>237207.64999999944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2252</v>
      </c>
      <c r="F125">
        <v>849291.9</v>
      </c>
      <c r="G125">
        <v>0</v>
      </c>
      <c r="H125">
        <v>92883.66</v>
      </c>
      <c r="K125">
        <v>253316.88</v>
      </c>
      <c r="L125">
        <v>424294.78</v>
      </c>
      <c r="P125">
        <v>44520</v>
      </c>
      <c r="R125">
        <v>450.7</v>
      </c>
      <c r="U125">
        <v>-828623.01</v>
      </c>
      <c r="W125">
        <v>2407634.36</v>
      </c>
      <c r="Y125">
        <v>507253.24</v>
      </c>
      <c r="AA125">
        <v>2173.9299999999998</v>
      </c>
      <c r="AC125">
        <v>422226</v>
      </c>
      <c r="AD125">
        <v>305067.05</v>
      </c>
      <c r="AE125">
        <v>615315</v>
      </c>
      <c r="AG125">
        <v>12760</v>
      </c>
      <c r="AH125">
        <v>494837.97</v>
      </c>
      <c r="AI125">
        <v>16807.62</v>
      </c>
      <c r="AM125">
        <v>101194.46</v>
      </c>
      <c r="AO125" s="123">
        <f t="shared" si="11"/>
        <v>942175.56</v>
      </c>
      <c r="AP125" s="129">
        <f t="shared" si="12"/>
        <v>44970.7</v>
      </c>
      <c r="AQ125" s="142">
        <f t="shared" si="13"/>
        <v>897204.8600000001</v>
      </c>
      <c r="AR125" s="143">
        <f t="shared" si="14"/>
        <v>1236720.22</v>
      </c>
      <c r="AS125" s="143">
        <f t="shared" si="15"/>
        <v>1240915.05</v>
      </c>
      <c r="AT125" s="125">
        <f t="shared" si="10"/>
        <v>-4194.8300000000745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2253</v>
      </c>
      <c r="F126">
        <v>1302143.53</v>
      </c>
      <c r="G126">
        <v>0</v>
      </c>
      <c r="H126">
        <v>150315.47</v>
      </c>
      <c r="K126">
        <v>1975565.89</v>
      </c>
      <c r="L126">
        <v>51578.34</v>
      </c>
      <c r="O126">
        <v>9590</v>
      </c>
      <c r="P126">
        <v>35647</v>
      </c>
      <c r="R126">
        <v>573.04</v>
      </c>
      <c r="U126">
        <v>178772.51</v>
      </c>
      <c r="V126">
        <v>-1008831.64</v>
      </c>
      <c r="W126">
        <v>3580405.02</v>
      </c>
      <c r="Y126">
        <v>231709.75</v>
      </c>
      <c r="Z126">
        <v>666520</v>
      </c>
      <c r="AA126">
        <v>2157.0500000000002</v>
      </c>
      <c r="AC126">
        <v>449526</v>
      </c>
      <c r="AD126">
        <v>643040.88</v>
      </c>
      <c r="AE126">
        <v>783919</v>
      </c>
      <c r="AF126">
        <v>790</v>
      </c>
      <c r="AG126">
        <v>760</v>
      </c>
      <c r="AH126">
        <v>477912.38</v>
      </c>
      <c r="AI126">
        <v>35625</v>
      </c>
      <c r="AM126">
        <v>10500</v>
      </c>
      <c r="AO126" s="123">
        <f t="shared" si="11"/>
        <v>1452459</v>
      </c>
      <c r="AP126" s="129">
        <f t="shared" si="12"/>
        <v>45810.04</v>
      </c>
      <c r="AQ126" s="142">
        <f t="shared" si="13"/>
        <v>1406648.96</v>
      </c>
      <c r="AR126" s="143">
        <f t="shared" si="14"/>
        <v>1992953.6800000002</v>
      </c>
      <c r="AS126" s="143">
        <f t="shared" si="15"/>
        <v>1309506.3799999999</v>
      </c>
      <c r="AT126" s="125">
        <f t="shared" si="10"/>
        <v>683447.30000000028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2254</v>
      </c>
      <c r="F127">
        <v>1727716.05</v>
      </c>
      <c r="G127">
        <v>0</v>
      </c>
      <c r="H127">
        <v>152152.51</v>
      </c>
      <c r="K127">
        <v>0</v>
      </c>
      <c r="L127">
        <v>30926.52</v>
      </c>
      <c r="P127">
        <v>14025</v>
      </c>
      <c r="R127">
        <v>0</v>
      </c>
      <c r="U127">
        <v>1519628.46</v>
      </c>
      <c r="V127">
        <v>-2041809.05</v>
      </c>
      <c r="W127">
        <v>2242898.44</v>
      </c>
      <c r="Y127">
        <v>611590.92000000004</v>
      </c>
      <c r="Z127">
        <v>70000</v>
      </c>
      <c r="AA127">
        <v>4260.9399999999996</v>
      </c>
      <c r="AC127">
        <v>731800</v>
      </c>
      <c r="AD127">
        <v>46000</v>
      </c>
      <c r="AE127">
        <v>807742</v>
      </c>
      <c r="AH127">
        <v>477547.63</v>
      </c>
      <c r="AI127">
        <v>2310</v>
      </c>
      <c r="AO127" s="123">
        <f t="shared" si="11"/>
        <v>1879868.56</v>
      </c>
      <c r="AP127" s="129">
        <f t="shared" si="12"/>
        <v>14025</v>
      </c>
      <c r="AQ127" s="142">
        <f t="shared" si="13"/>
        <v>1865843.56</v>
      </c>
      <c r="AR127" s="143">
        <f t="shared" si="14"/>
        <v>1463651.8599999999</v>
      </c>
      <c r="AS127" s="143">
        <f t="shared" si="15"/>
        <v>1287599.6299999999</v>
      </c>
      <c r="AT127" s="125">
        <f t="shared" si="10"/>
        <v>176052.22999999998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2255</v>
      </c>
      <c r="F128">
        <v>1059456.1399999999</v>
      </c>
      <c r="G128">
        <v>401</v>
      </c>
      <c r="H128">
        <v>50462.41</v>
      </c>
      <c r="K128">
        <v>2</v>
      </c>
      <c r="L128">
        <v>593654.22</v>
      </c>
      <c r="O128">
        <v>0</v>
      </c>
      <c r="P128">
        <v>19062.169999999998</v>
      </c>
      <c r="R128">
        <v>0</v>
      </c>
      <c r="U128">
        <v>-2313901.89</v>
      </c>
      <c r="W128">
        <v>3888577.4</v>
      </c>
      <c r="Y128">
        <v>309962</v>
      </c>
      <c r="AA128">
        <v>2559.34</v>
      </c>
      <c r="AC128">
        <v>691845.8</v>
      </c>
      <c r="AD128">
        <v>219142.39999999999</v>
      </c>
      <c r="AE128">
        <v>797523.8</v>
      </c>
      <c r="AF128">
        <v>1590</v>
      </c>
      <c r="AH128">
        <v>299057.65000000002</v>
      </c>
      <c r="AI128">
        <v>15100</v>
      </c>
      <c r="AO128" s="123">
        <f t="shared" si="11"/>
        <v>1110319.5499999998</v>
      </c>
      <c r="AP128" s="129">
        <f t="shared" si="12"/>
        <v>19062.169999999998</v>
      </c>
      <c r="AQ128" s="142">
        <f t="shared" si="13"/>
        <v>1091257.3799999999</v>
      </c>
      <c r="AR128" s="143">
        <f t="shared" si="14"/>
        <v>1223509.54</v>
      </c>
      <c r="AS128" s="143">
        <f t="shared" si="15"/>
        <v>1113271.4500000002</v>
      </c>
      <c r="AT128" s="125">
        <f t="shared" si="10"/>
        <v>110238.08999999985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2256</v>
      </c>
      <c r="F129">
        <v>444231.21</v>
      </c>
      <c r="G129">
        <v>0</v>
      </c>
      <c r="H129">
        <v>87030.6</v>
      </c>
      <c r="K129">
        <v>2697948.79</v>
      </c>
      <c r="L129">
        <v>12</v>
      </c>
      <c r="P129">
        <v>52937.599999999999</v>
      </c>
      <c r="R129">
        <v>0</v>
      </c>
      <c r="U129">
        <v>-4470356.71</v>
      </c>
      <c r="V129">
        <v>1498276.15</v>
      </c>
      <c r="W129">
        <v>6097995.7300000004</v>
      </c>
      <c r="Y129">
        <v>750780.24</v>
      </c>
      <c r="AA129">
        <v>1073.54</v>
      </c>
      <c r="AC129">
        <v>351351</v>
      </c>
      <c r="AD129">
        <v>51252.02</v>
      </c>
      <c r="AE129">
        <v>605802</v>
      </c>
      <c r="AF129">
        <v>970</v>
      </c>
      <c r="AG129">
        <v>970</v>
      </c>
      <c r="AH129">
        <v>331868.25</v>
      </c>
      <c r="AI129">
        <v>102873.21</v>
      </c>
      <c r="AM129">
        <v>61603.51</v>
      </c>
      <c r="AO129" s="123">
        <f t="shared" si="11"/>
        <v>531261.81000000006</v>
      </c>
      <c r="AP129" s="129">
        <f t="shared" si="12"/>
        <v>52937.599999999999</v>
      </c>
      <c r="AQ129" s="142">
        <f t="shared" si="13"/>
        <v>478324.21000000008</v>
      </c>
      <c r="AR129" s="143">
        <f t="shared" si="14"/>
        <v>1154456.8</v>
      </c>
      <c r="AS129" s="143">
        <f t="shared" si="15"/>
        <v>1104086.97</v>
      </c>
      <c r="AT129" s="125">
        <f t="shared" si="10"/>
        <v>50369.830000000075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2257</v>
      </c>
      <c r="F130">
        <v>1133140.54</v>
      </c>
      <c r="G130">
        <v>139009</v>
      </c>
      <c r="H130">
        <v>476007.54</v>
      </c>
      <c r="K130">
        <v>310469.34999999998</v>
      </c>
      <c r="L130">
        <v>-11286.93</v>
      </c>
      <c r="O130">
        <v>0</v>
      </c>
      <c r="P130">
        <v>107737.35</v>
      </c>
      <c r="R130">
        <v>4723.3900000000003</v>
      </c>
      <c r="T130">
        <v>110153</v>
      </c>
      <c r="V130">
        <v>-2154374.48</v>
      </c>
      <c r="W130">
        <v>3801437.29</v>
      </c>
      <c r="Y130">
        <v>1055282.9099999999</v>
      </c>
      <c r="AA130">
        <v>3051.85</v>
      </c>
      <c r="AC130">
        <v>1526580.6</v>
      </c>
      <c r="AD130">
        <v>1009166.27</v>
      </c>
      <c r="AE130">
        <v>2002927.2</v>
      </c>
      <c r="AG130">
        <v>3160</v>
      </c>
      <c r="AH130">
        <v>1030674.76</v>
      </c>
      <c r="AI130">
        <v>106710.72</v>
      </c>
      <c r="AM130">
        <v>272946</v>
      </c>
      <c r="AO130" s="123">
        <f t="shared" si="11"/>
        <v>1748157.08</v>
      </c>
      <c r="AP130" s="129">
        <f t="shared" si="12"/>
        <v>112460.74</v>
      </c>
      <c r="AQ130" s="142">
        <f t="shared" si="13"/>
        <v>1635696.34</v>
      </c>
      <c r="AR130" s="143">
        <f t="shared" si="14"/>
        <v>3594081.6300000004</v>
      </c>
      <c r="AS130" s="143">
        <f t="shared" si="15"/>
        <v>3416418.68</v>
      </c>
      <c r="AT130" s="125">
        <f t="shared" si="10"/>
        <v>177662.95000000019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2258</v>
      </c>
      <c r="F131">
        <v>118286.98</v>
      </c>
      <c r="G131">
        <v>49303.6</v>
      </c>
      <c r="H131">
        <v>242508.85</v>
      </c>
      <c r="K131">
        <v>266241.3</v>
      </c>
      <c r="L131">
        <v>168677.14</v>
      </c>
      <c r="O131">
        <v>4600</v>
      </c>
      <c r="P131">
        <v>108712.48</v>
      </c>
      <c r="R131">
        <v>4020</v>
      </c>
      <c r="T131">
        <v>53200</v>
      </c>
      <c r="V131">
        <v>-1054796.06</v>
      </c>
      <c r="W131">
        <v>2453088.7400000002</v>
      </c>
      <c r="Y131">
        <v>567218.73</v>
      </c>
      <c r="AA131">
        <v>788.66</v>
      </c>
      <c r="AC131">
        <v>983404.1</v>
      </c>
      <c r="AD131">
        <v>61000</v>
      </c>
      <c r="AE131">
        <v>1429487.1</v>
      </c>
      <c r="AF131">
        <v>13500</v>
      </c>
      <c r="AH131">
        <v>713913.58</v>
      </c>
      <c r="AI131">
        <v>38576.11</v>
      </c>
      <c r="AM131">
        <v>140741.99</v>
      </c>
      <c r="AO131" s="123">
        <f t="shared" si="11"/>
        <v>410099.43</v>
      </c>
      <c r="AP131" s="129">
        <f t="shared" si="12"/>
        <v>117332.48</v>
      </c>
      <c r="AQ131" s="142">
        <f t="shared" si="13"/>
        <v>292766.95</v>
      </c>
      <c r="AR131" s="143">
        <f t="shared" si="14"/>
        <v>1612411.49</v>
      </c>
      <c r="AS131" s="143">
        <f t="shared" si="15"/>
        <v>2336218.7800000003</v>
      </c>
      <c r="AT131" s="125">
        <f t="shared" ref="AT131:AT193" si="16">AR131-AS131</f>
        <v>-723807.29000000027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2259</v>
      </c>
      <c r="F132">
        <v>2052608.21</v>
      </c>
      <c r="G132">
        <v>375018.77</v>
      </c>
      <c r="H132">
        <v>827832.42</v>
      </c>
      <c r="K132">
        <v>188731.7</v>
      </c>
      <c r="L132">
        <v>430396.72</v>
      </c>
      <c r="O132">
        <v>0</v>
      </c>
      <c r="P132">
        <v>165842.53</v>
      </c>
      <c r="R132">
        <v>2716</v>
      </c>
      <c r="T132">
        <v>698200</v>
      </c>
      <c r="V132">
        <v>130827.36</v>
      </c>
      <c r="W132">
        <v>3154881.69</v>
      </c>
      <c r="Y132">
        <v>1440726.54</v>
      </c>
      <c r="Z132">
        <v>929338</v>
      </c>
      <c r="AA132">
        <v>4776.75</v>
      </c>
      <c r="AC132">
        <v>1271991</v>
      </c>
      <c r="AD132">
        <v>158160</v>
      </c>
      <c r="AE132">
        <v>1567674</v>
      </c>
      <c r="AF132">
        <v>10292</v>
      </c>
      <c r="AH132">
        <v>2120257.94</v>
      </c>
      <c r="AI132">
        <v>117931.51</v>
      </c>
      <c r="AM132">
        <v>266716.59999999998</v>
      </c>
      <c r="AO132" s="123">
        <f t="shared" si="11"/>
        <v>3255459.4</v>
      </c>
      <c r="AP132" s="129">
        <f t="shared" si="12"/>
        <v>168558.53</v>
      </c>
      <c r="AQ132" s="142">
        <f t="shared" si="13"/>
        <v>3086900.87</v>
      </c>
      <c r="AR132" s="143">
        <f t="shared" si="14"/>
        <v>3804992.29</v>
      </c>
      <c r="AS132" s="143">
        <f t="shared" si="15"/>
        <v>4082872.05</v>
      </c>
      <c r="AT132" s="125">
        <f t="shared" si="16"/>
        <v>-277879.75999999978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2260</v>
      </c>
      <c r="F133">
        <v>1528112.64</v>
      </c>
      <c r="G133">
        <v>130609.95</v>
      </c>
      <c r="H133">
        <v>166010</v>
      </c>
      <c r="K133">
        <v>67626.38</v>
      </c>
      <c r="L133">
        <v>544340.59</v>
      </c>
      <c r="O133">
        <v>0</v>
      </c>
      <c r="P133">
        <v>113620.71</v>
      </c>
      <c r="R133">
        <v>6283.04</v>
      </c>
      <c r="T133">
        <v>415855</v>
      </c>
      <c r="U133">
        <v>-132601.09</v>
      </c>
      <c r="V133">
        <v>1374998.29</v>
      </c>
      <c r="W133">
        <v>1192306.58</v>
      </c>
      <c r="Y133">
        <v>1105486.93</v>
      </c>
      <c r="Z133">
        <v>213004</v>
      </c>
      <c r="AA133">
        <v>3336.15</v>
      </c>
      <c r="AC133">
        <v>716479.5</v>
      </c>
      <c r="AD133">
        <v>116400</v>
      </c>
      <c r="AE133">
        <v>1177568.5</v>
      </c>
      <c r="AF133">
        <v>20580</v>
      </c>
      <c r="AH133">
        <v>1092746.3700000001</v>
      </c>
      <c r="AI133">
        <v>93127.81</v>
      </c>
      <c r="AM133">
        <v>304446.87</v>
      </c>
      <c r="AO133" s="123">
        <f t="shared" si="11"/>
        <v>1824732.5899999999</v>
      </c>
      <c r="AP133" s="129">
        <f t="shared" si="12"/>
        <v>119903.75</v>
      </c>
      <c r="AQ133" s="142">
        <f t="shared" si="13"/>
        <v>1704828.8399999999</v>
      </c>
      <c r="AR133" s="143">
        <f t="shared" si="14"/>
        <v>2154706.58</v>
      </c>
      <c r="AS133" s="143">
        <f t="shared" si="15"/>
        <v>2688469.5500000003</v>
      </c>
      <c r="AT133" s="125">
        <f t="shared" si="16"/>
        <v>-533762.9700000002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2261</v>
      </c>
      <c r="F134">
        <v>1064823.29</v>
      </c>
      <c r="G134">
        <v>88674.25</v>
      </c>
      <c r="H134">
        <v>26996.639999999999</v>
      </c>
      <c r="K134">
        <v>239919.54</v>
      </c>
      <c r="L134">
        <v>181835.35</v>
      </c>
      <c r="O134">
        <v>6000</v>
      </c>
      <c r="P134">
        <v>75996.58</v>
      </c>
      <c r="R134">
        <v>2457.8000000000002</v>
      </c>
      <c r="T134">
        <v>15000</v>
      </c>
      <c r="V134">
        <v>-350885.88</v>
      </c>
      <c r="W134">
        <v>2072080.16</v>
      </c>
      <c r="Y134">
        <v>428500.55</v>
      </c>
      <c r="Z134">
        <v>193840</v>
      </c>
      <c r="AA134">
        <v>2964.78</v>
      </c>
      <c r="AC134">
        <v>958083.14</v>
      </c>
      <c r="AD134">
        <v>444184.34</v>
      </c>
      <c r="AE134">
        <v>1211060.3</v>
      </c>
      <c r="AF134">
        <v>3000</v>
      </c>
      <c r="AH134">
        <v>761708.64</v>
      </c>
      <c r="AI134">
        <v>68621.37</v>
      </c>
      <c r="AM134">
        <v>201582.09</v>
      </c>
      <c r="AO134" s="123">
        <f t="shared" si="11"/>
        <v>1180494.18</v>
      </c>
      <c r="AP134" s="129">
        <f t="shared" si="12"/>
        <v>84454.38</v>
      </c>
      <c r="AQ134" s="142">
        <f t="shared" si="13"/>
        <v>1096039.7999999998</v>
      </c>
      <c r="AR134" s="143">
        <f t="shared" si="14"/>
        <v>2027572.8100000003</v>
      </c>
      <c r="AS134" s="143">
        <f t="shared" si="15"/>
        <v>2245972.4</v>
      </c>
      <c r="AT134" s="125">
        <f t="shared" si="16"/>
        <v>-218399.58999999962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2262</v>
      </c>
      <c r="F135">
        <v>774150.95</v>
      </c>
      <c r="G135">
        <v>147134.65</v>
      </c>
      <c r="H135">
        <v>389237.09</v>
      </c>
      <c r="K135">
        <v>283832.73</v>
      </c>
      <c r="L135">
        <v>178532.73</v>
      </c>
      <c r="O135">
        <v>0</v>
      </c>
      <c r="P135">
        <v>260395.78</v>
      </c>
      <c r="R135">
        <v>4062.9</v>
      </c>
      <c r="T135">
        <v>36000</v>
      </c>
      <c r="V135">
        <v>-1148557.04</v>
      </c>
      <c r="W135">
        <v>3517785.78</v>
      </c>
      <c r="Y135">
        <v>2313467.88</v>
      </c>
      <c r="Z135">
        <v>329470</v>
      </c>
      <c r="AA135">
        <v>2919.04</v>
      </c>
      <c r="AC135">
        <v>1068564</v>
      </c>
      <c r="AE135">
        <v>1404792</v>
      </c>
      <c r="AH135">
        <v>1814682.94</v>
      </c>
      <c r="AI135">
        <v>35091.68</v>
      </c>
      <c r="AM135">
        <v>1356653.57</v>
      </c>
      <c r="AO135" s="123">
        <f t="shared" si="11"/>
        <v>1310522.69</v>
      </c>
      <c r="AP135" s="129">
        <f t="shared" si="12"/>
        <v>264458.68</v>
      </c>
      <c r="AQ135" s="142">
        <f t="shared" si="13"/>
        <v>1046064.01</v>
      </c>
      <c r="AR135" s="143">
        <f t="shared" si="14"/>
        <v>3714420.92</v>
      </c>
      <c r="AS135" s="143">
        <f t="shared" si="15"/>
        <v>4611220.1900000004</v>
      </c>
      <c r="AT135" s="125">
        <f t="shared" si="16"/>
        <v>-896799.27000000048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2263</v>
      </c>
      <c r="F136">
        <v>483701.7</v>
      </c>
      <c r="G136">
        <v>33699.589999999997</v>
      </c>
      <c r="H136">
        <v>21652.79</v>
      </c>
      <c r="K136">
        <v>230459.34</v>
      </c>
      <c r="L136">
        <v>83259.539999999994</v>
      </c>
      <c r="O136">
        <v>45461.93</v>
      </c>
      <c r="P136">
        <v>109831.67999999999</v>
      </c>
      <c r="R136">
        <v>3528</v>
      </c>
      <c r="T136">
        <v>23730</v>
      </c>
      <c r="V136">
        <v>-1501209.15</v>
      </c>
      <c r="W136">
        <v>2461639.23</v>
      </c>
      <c r="Y136">
        <v>462982.06</v>
      </c>
      <c r="AA136">
        <v>1621.75</v>
      </c>
      <c r="AC136">
        <v>1226953.3500000001</v>
      </c>
      <c r="AD136">
        <v>410630.49</v>
      </c>
      <c r="AE136">
        <v>1418907.35</v>
      </c>
      <c r="AF136">
        <v>13746.05</v>
      </c>
      <c r="AH136">
        <v>807229.91</v>
      </c>
      <c r="AI136">
        <v>47361.16</v>
      </c>
      <c r="AM136">
        <v>105151.91</v>
      </c>
      <c r="AO136" s="123">
        <f t="shared" si="11"/>
        <v>539054.08000000007</v>
      </c>
      <c r="AP136" s="129">
        <f t="shared" si="12"/>
        <v>158821.60999999999</v>
      </c>
      <c r="AQ136" s="142">
        <f t="shared" si="13"/>
        <v>380232.47000000009</v>
      </c>
      <c r="AR136" s="143">
        <f t="shared" si="14"/>
        <v>2102187.6500000004</v>
      </c>
      <c r="AS136" s="143">
        <f t="shared" si="15"/>
        <v>2392396.3800000004</v>
      </c>
      <c r="AT136" s="125">
        <f t="shared" si="16"/>
        <v>-290208.73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2264</v>
      </c>
      <c r="F137">
        <v>325076.7</v>
      </c>
      <c r="G137">
        <v>31351.62</v>
      </c>
      <c r="H137">
        <v>186154.05</v>
      </c>
      <c r="K137">
        <v>1263552.3500000001</v>
      </c>
      <c r="L137">
        <v>241316.77</v>
      </c>
      <c r="O137">
        <v>30000</v>
      </c>
      <c r="P137">
        <v>69724.55</v>
      </c>
      <c r="R137">
        <v>1866.9</v>
      </c>
      <c r="T137">
        <v>94919.5</v>
      </c>
      <c r="V137">
        <v>928261.09</v>
      </c>
      <c r="W137">
        <v>1490475.39</v>
      </c>
      <c r="Y137">
        <v>425880.33</v>
      </c>
      <c r="AA137">
        <v>873.85</v>
      </c>
      <c r="AC137">
        <v>759950</v>
      </c>
      <c r="AD137">
        <v>92590.3</v>
      </c>
      <c r="AE137">
        <v>971292.3</v>
      </c>
      <c r="AH137">
        <v>511371.91</v>
      </c>
      <c r="AI137">
        <v>107270.32</v>
      </c>
      <c r="AM137">
        <v>257155.89</v>
      </c>
      <c r="AO137" s="123">
        <f t="shared" si="11"/>
        <v>542582.37</v>
      </c>
      <c r="AP137" s="129">
        <f t="shared" si="12"/>
        <v>101591.45</v>
      </c>
      <c r="AQ137" s="142">
        <f t="shared" si="13"/>
        <v>440990.92</v>
      </c>
      <c r="AR137" s="143">
        <f t="shared" si="14"/>
        <v>1279294.48</v>
      </c>
      <c r="AS137" s="143">
        <f t="shared" si="15"/>
        <v>1847090.42</v>
      </c>
      <c r="AT137" s="125">
        <f t="shared" si="16"/>
        <v>-567795.93999999994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2265</v>
      </c>
      <c r="F138">
        <v>1070924.17</v>
      </c>
      <c r="G138">
        <v>77739.45</v>
      </c>
      <c r="H138">
        <v>401277</v>
      </c>
      <c r="K138">
        <v>930241.32</v>
      </c>
      <c r="L138">
        <v>511007.16</v>
      </c>
      <c r="O138">
        <v>3000</v>
      </c>
      <c r="P138">
        <v>120236.23</v>
      </c>
      <c r="R138">
        <v>5558.5</v>
      </c>
      <c r="T138">
        <v>46500</v>
      </c>
      <c r="V138">
        <v>-1117425.45</v>
      </c>
      <c r="W138">
        <v>3529981.97</v>
      </c>
      <c r="Y138">
        <v>2299399.19</v>
      </c>
      <c r="Z138">
        <v>8500</v>
      </c>
      <c r="AA138">
        <v>2224.46</v>
      </c>
      <c r="AC138">
        <v>904035.6</v>
      </c>
      <c r="AD138">
        <v>63400</v>
      </c>
      <c r="AE138">
        <v>1459349.6</v>
      </c>
      <c r="AF138">
        <v>2940</v>
      </c>
      <c r="AH138">
        <v>1163417.8999999999</v>
      </c>
      <c r="AI138">
        <v>101065.9</v>
      </c>
      <c r="AM138">
        <v>147448</v>
      </c>
      <c r="AO138" s="123">
        <f t="shared" si="11"/>
        <v>1549940.6199999999</v>
      </c>
      <c r="AP138" s="129">
        <f t="shared" si="12"/>
        <v>128794.73</v>
      </c>
      <c r="AQ138" s="142">
        <f t="shared" si="13"/>
        <v>1421145.89</v>
      </c>
      <c r="AR138" s="143">
        <f t="shared" si="14"/>
        <v>3277559.25</v>
      </c>
      <c r="AS138" s="143">
        <f t="shared" si="15"/>
        <v>2874221.4</v>
      </c>
      <c r="AT138" s="125">
        <f t="shared" si="16"/>
        <v>403337.85000000009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2266</v>
      </c>
      <c r="F139">
        <v>509731.33</v>
      </c>
      <c r="G139">
        <v>67459.75</v>
      </c>
      <c r="H139">
        <v>181753.42</v>
      </c>
      <c r="K139">
        <v>246879.29</v>
      </c>
      <c r="L139">
        <v>174927.38</v>
      </c>
      <c r="O139">
        <v>0</v>
      </c>
      <c r="P139">
        <v>106900</v>
      </c>
      <c r="R139">
        <v>1477.99</v>
      </c>
      <c r="T139">
        <v>148480</v>
      </c>
      <c r="V139">
        <v>-716859.09</v>
      </c>
      <c r="W139">
        <v>1467910.57</v>
      </c>
      <c r="Y139">
        <v>1367149.24</v>
      </c>
      <c r="AA139">
        <v>1324.8</v>
      </c>
      <c r="AC139">
        <v>846270</v>
      </c>
      <c r="AD139">
        <v>794341.31</v>
      </c>
      <c r="AE139">
        <v>1075563.3799999999</v>
      </c>
      <c r="AG139">
        <v>10000</v>
      </c>
      <c r="AH139">
        <v>896788.78</v>
      </c>
      <c r="AI139">
        <v>48745.68</v>
      </c>
      <c r="AM139">
        <v>805145.81</v>
      </c>
      <c r="AO139" s="123">
        <f t="shared" ref="AO139:AO202" si="17">SUM(F139:I139)</f>
        <v>758944.50000000012</v>
      </c>
      <c r="AP139" s="129">
        <f t="shared" ref="AP139:AP202" si="18">SUM(O139:S139)</f>
        <v>108377.99</v>
      </c>
      <c r="AQ139" s="142">
        <f t="shared" ref="AQ139:AQ202" si="19">AO139-AP139</f>
        <v>650566.51000000013</v>
      </c>
      <c r="AR139" s="143">
        <f t="shared" ref="AR139:AR202" si="20">SUM(X139:AD139)</f>
        <v>3009085.35</v>
      </c>
      <c r="AS139" s="143">
        <f t="shared" ref="AS139:AS202" si="21">SUM(AE139:AN139)</f>
        <v>2836243.65</v>
      </c>
      <c r="AT139" s="125">
        <f t="shared" si="16"/>
        <v>172841.70000000019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2267</v>
      </c>
      <c r="F140">
        <v>485151.78</v>
      </c>
      <c r="G140">
        <v>144073.54</v>
      </c>
      <c r="H140">
        <v>98392.28</v>
      </c>
      <c r="K140">
        <v>168806.96</v>
      </c>
      <c r="L140">
        <v>182063.01</v>
      </c>
      <c r="O140">
        <v>50649</v>
      </c>
      <c r="P140">
        <v>109899.41</v>
      </c>
      <c r="R140">
        <v>4018.03</v>
      </c>
      <c r="T140">
        <v>21998</v>
      </c>
      <c r="V140">
        <v>662715.4</v>
      </c>
      <c r="W140">
        <v>431311.75</v>
      </c>
      <c r="Y140">
        <v>2780287.33</v>
      </c>
      <c r="Z140">
        <v>56000</v>
      </c>
      <c r="AA140">
        <v>1912.79</v>
      </c>
      <c r="AC140">
        <v>803922</v>
      </c>
      <c r="AD140">
        <v>348308.9</v>
      </c>
      <c r="AE140">
        <v>1083062</v>
      </c>
      <c r="AH140">
        <v>969360.9</v>
      </c>
      <c r="AI140">
        <v>41693.68</v>
      </c>
      <c r="AM140">
        <v>2098418.46</v>
      </c>
      <c r="AO140" s="123">
        <f t="shared" si="17"/>
        <v>727617.60000000009</v>
      </c>
      <c r="AP140" s="129">
        <f t="shared" si="18"/>
        <v>164566.44</v>
      </c>
      <c r="AQ140" s="142">
        <f t="shared" si="19"/>
        <v>563051.16000000015</v>
      </c>
      <c r="AR140" s="143">
        <f t="shared" si="20"/>
        <v>3990431.02</v>
      </c>
      <c r="AS140" s="143">
        <f t="shared" si="21"/>
        <v>4192535.04</v>
      </c>
      <c r="AT140" s="125">
        <f t="shared" si="16"/>
        <v>-202104.02000000002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2268</v>
      </c>
      <c r="F141">
        <v>477442.08</v>
      </c>
      <c r="G141">
        <v>73396.600000000006</v>
      </c>
      <c r="H141">
        <v>334202.38</v>
      </c>
      <c r="K141">
        <v>324391.67</v>
      </c>
      <c r="L141">
        <v>293418.57</v>
      </c>
      <c r="O141">
        <v>5000</v>
      </c>
      <c r="P141">
        <v>75017.919999999998</v>
      </c>
      <c r="R141">
        <v>2101.1999999999998</v>
      </c>
      <c r="V141">
        <v>-555081.43000000005</v>
      </c>
      <c r="W141">
        <v>2115546</v>
      </c>
      <c r="Y141">
        <v>902856.69</v>
      </c>
      <c r="Z141">
        <v>15000</v>
      </c>
      <c r="AA141">
        <v>1335.24</v>
      </c>
      <c r="AC141">
        <v>963060</v>
      </c>
      <c r="AD141">
        <v>30500</v>
      </c>
      <c r="AE141">
        <v>1155259</v>
      </c>
      <c r="AF141">
        <v>760</v>
      </c>
      <c r="AH141">
        <v>696347.54</v>
      </c>
      <c r="AI141">
        <v>73672.44</v>
      </c>
      <c r="AM141">
        <v>126445.34</v>
      </c>
      <c r="AO141" s="123">
        <f t="shared" si="17"/>
        <v>885041.06</v>
      </c>
      <c r="AP141" s="129">
        <f t="shared" si="18"/>
        <v>82119.12</v>
      </c>
      <c r="AQ141" s="142">
        <f t="shared" si="19"/>
        <v>802921.94000000006</v>
      </c>
      <c r="AR141" s="143">
        <f t="shared" si="20"/>
        <v>1912751.93</v>
      </c>
      <c r="AS141" s="143">
        <f t="shared" si="21"/>
        <v>2052484.32</v>
      </c>
      <c r="AT141" s="125">
        <f t="shared" si="16"/>
        <v>-139732.39000000013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2269</v>
      </c>
      <c r="F142">
        <v>91426.84</v>
      </c>
      <c r="G142">
        <v>36681.339999999997</v>
      </c>
      <c r="H142">
        <v>147765.98000000001</v>
      </c>
      <c r="K142">
        <v>599926.91</v>
      </c>
      <c r="L142">
        <v>141510.78</v>
      </c>
      <c r="O142">
        <v>0</v>
      </c>
      <c r="P142">
        <v>161230.19</v>
      </c>
      <c r="R142">
        <v>2600</v>
      </c>
      <c r="V142">
        <v>-1386473</v>
      </c>
      <c r="W142">
        <v>2263113.85</v>
      </c>
      <c r="Y142">
        <v>416772.44</v>
      </c>
      <c r="Z142">
        <v>230</v>
      </c>
      <c r="AA142">
        <v>234.67</v>
      </c>
      <c r="AC142">
        <v>1790264</v>
      </c>
      <c r="AD142">
        <v>299685.86</v>
      </c>
      <c r="AE142">
        <v>2080297</v>
      </c>
      <c r="AH142">
        <v>199959.64</v>
      </c>
      <c r="AI142">
        <v>47601.66</v>
      </c>
      <c r="AM142">
        <v>202487.86</v>
      </c>
      <c r="AO142" s="123">
        <f t="shared" si="17"/>
        <v>275874.16000000003</v>
      </c>
      <c r="AP142" s="129">
        <f t="shared" si="18"/>
        <v>163830.19</v>
      </c>
      <c r="AQ142" s="142">
        <f t="shared" si="19"/>
        <v>112043.97000000003</v>
      </c>
      <c r="AR142" s="143">
        <f t="shared" si="20"/>
        <v>2507186.9699999997</v>
      </c>
      <c r="AS142" s="143">
        <f t="shared" si="21"/>
        <v>2530346.16</v>
      </c>
      <c r="AT142" s="125">
        <f t="shared" si="16"/>
        <v>-23159.19000000041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2270</v>
      </c>
      <c r="F143">
        <v>573986.37</v>
      </c>
      <c r="G143">
        <v>249273.28</v>
      </c>
      <c r="H143">
        <v>436808.34</v>
      </c>
      <c r="K143">
        <v>462852.78</v>
      </c>
      <c r="L143">
        <v>100299.03</v>
      </c>
      <c r="O143">
        <v>3000</v>
      </c>
      <c r="P143">
        <v>100248.1</v>
      </c>
      <c r="Q143">
        <v>137392.9</v>
      </c>
      <c r="R143">
        <v>5969.09</v>
      </c>
      <c r="V143">
        <v>-1309838.32</v>
      </c>
      <c r="W143">
        <v>2512572.4500000002</v>
      </c>
      <c r="Y143">
        <v>1912900.6</v>
      </c>
      <c r="Z143">
        <v>43300</v>
      </c>
      <c r="AA143">
        <v>1352.05</v>
      </c>
      <c r="AC143">
        <v>1143259.2</v>
      </c>
      <c r="AD143">
        <v>565457.35</v>
      </c>
      <c r="AE143">
        <v>1530335.2</v>
      </c>
      <c r="AF143">
        <v>10160</v>
      </c>
      <c r="AH143">
        <v>1127255.67</v>
      </c>
      <c r="AI143">
        <v>56389.8</v>
      </c>
      <c r="AM143">
        <v>568252.94999999995</v>
      </c>
      <c r="AO143" s="123">
        <f t="shared" si="17"/>
        <v>1260067.99</v>
      </c>
      <c r="AP143" s="129">
        <f t="shared" si="18"/>
        <v>246610.09</v>
      </c>
      <c r="AQ143" s="142">
        <f t="shared" si="19"/>
        <v>1013457.9</v>
      </c>
      <c r="AR143" s="143">
        <f t="shared" si="20"/>
        <v>3666269.2</v>
      </c>
      <c r="AS143" s="143">
        <f t="shared" si="21"/>
        <v>3292393.62</v>
      </c>
      <c r="AT143" s="125">
        <f t="shared" si="16"/>
        <v>373875.58000000007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2271</v>
      </c>
      <c r="F144">
        <v>1549163.3</v>
      </c>
      <c r="G144">
        <v>198915.20000000001</v>
      </c>
      <c r="H144">
        <v>167696.93</v>
      </c>
      <c r="K144">
        <v>1249738.26</v>
      </c>
      <c r="L144">
        <v>273155.23</v>
      </c>
      <c r="O144">
        <v>195500</v>
      </c>
      <c r="P144">
        <v>124220.62</v>
      </c>
      <c r="R144">
        <v>3071.1</v>
      </c>
      <c r="T144">
        <v>261990</v>
      </c>
      <c r="V144">
        <v>1982322.64</v>
      </c>
      <c r="W144">
        <v>1298036.29</v>
      </c>
      <c r="Y144">
        <v>1477606.3999999999</v>
      </c>
      <c r="Z144">
        <v>27000</v>
      </c>
      <c r="AA144">
        <v>3536.15</v>
      </c>
      <c r="AC144">
        <v>1052664.05</v>
      </c>
      <c r="AD144">
        <v>33000</v>
      </c>
      <c r="AE144">
        <v>1413932.05</v>
      </c>
      <c r="AF144">
        <v>1320</v>
      </c>
      <c r="AH144">
        <v>1115940.8</v>
      </c>
      <c r="AI144">
        <v>143458.62</v>
      </c>
      <c r="AM144">
        <v>345626.86</v>
      </c>
      <c r="AO144" s="123">
        <f t="shared" si="17"/>
        <v>1915775.43</v>
      </c>
      <c r="AP144" s="129">
        <f t="shared" si="18"/>
        <v>322791.71999999997</v>
      </c>
      <c r="AQ144" s="142">
        <f t="shared" si="19"/>
        <v>1592983.71</v>
      </c>
      <c r="AR144" s="143">
        <f t="shared" si="20"/>
        <v>2593806.5999999996</v>
      </c>
      <c r="AS144" s="143">
        <f t="shared" si="21"/>
        <v>3020278.33</v>
      </c>
      <c r="AT144" s="125">
        <f t="shared" si="16"/>
        <v>-426471.73000000045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2272</v>
      </c>
      <c r="F145">
        <v>635847.56000000006</v>
      </c>
      <c r="G145">
        <v>69118.83</v>
      </c>
      <c r="H145">
        <v>352527.82</v>
      </c>
      <c r="K145">
        <v>414337.86</v>
      </c>
      <c r="L145">
        <v>84956.96</v>
      </c>
      <c r="O145">
        <v>162564</v>
      </c>
      <c r="P145">
        <v>56279</v>
      </c>
      <c r="R145">
        <v>0</v>
      </c>
      <c r="V145">
        <v>-290972.51</v>
      </c>
      <c r="W145">
        <v>1854562.35</v>
      </c>
      <c r="Y145">
        <v>721044.11</v>
      </c>
      <c r="AA145">
        <v>951.82</v>
      </c>
      <c r="AC145">
        <v>611583</v>
      </c>
      <c r="AD145">
        <v>61331.92</v>
      </c>
      <c r="AE145">
        <v>790773</v>
      </c>
      <c r="AF145">
        <v>6020</v>
      </c>
      <c r="AH145">
        <v>675145.74</v>
      </c>
      <c r="AI145">
        <v>113274.07</v>
      </c>
      <c r="AM145">
        <v>35341.85</v>
      </c>
      <c r="AO145" s="123">
        <f t="shared" si="17"/>
        <v>1057494.21</v>
      </c>
      <c r="AP145" s="129">
        <f t="shared" si="18"/>
        <v>218843</v>
      </c>
      <c r="AQ145" s="142">
        <f t="shared" si="19"/>
        <v>838651.21</v>
      </c>
      <c r="AR145" s="143">
        <f t="shared" si="20"/>
        <v>1394910.8499999999</v>
      </c>
      <c r="AS145" s="143">
        <f t="shared" si="21"/>
        <v>1620554.6600000001</v>
      </c>
      <c r="AT145" s="125">
        <f t="shared" si="16"/>
        <v>-225643.81000000029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2273</v>
      </c>
      <c r="F146">
        <v>1996864.06</v>
      </c>
      <c r="G146">
        <v>163712.79999999999</v>
      </c>
      <c r="H146">
        <v>290749.17</v>
      </c>
      <c r="K146">
        <v>270008.81</v>
      </c>
      <c r="L146">
        <v>496333.96</v>
      </c>
      <c r="O146">
        <v>2150</v>
      </c>
      <c r="P146">
        <v>210054.84</v>
      </c>
      <c r="R146">
        <v>3534</v>
      </c>
      <c r="V146">
        <v>-416282.51</v>
      </c>
      <c r="W146">
        <v>3974625.34</v>
      </c>
      <c r="Y146">
        <v>1342825.49</v>
      </c>
      <c r="AA146">
        <v>4340.3500000000004</v>
      </c>
      <c r="AC146">
        <v>1115646</v>
      </c>
      <c r="AD146">
        <v>108252.89</v>
      </c>
      <c r="AE146">
        <v>1539981</v>
      </c>
      <c r="AF146">
        <v>16040</v>
      </c>
      <c r="AH146">
        <v>1319776.68</v>
      </c>
      <c r="AI146">
        <v>161538.99</v>
      </c>
      <c r="AM146">
        <v>90140.93</v>
      </c>
      <c r="AO146" s="123">
        <f t="shared" si="17"/>
        <v>2451326.0299999998</v>
      </c>
      <c r="AP146" s="129">
        <f t="shared" si="18"/>
        <v>215738.84</v>
      </c>
      <c r="AQ146" s="142">
        <f t="shared" si="19"/>
        <v>2235587.19</v>
      </c>
      <c r="AR146" s="143">
        <f t="shared" si="20"/>
        <v>2571064.73</v>
      </c>
      <c r="AS146" s="143">
        <f t="shared" si="21"/>
        <v>3127477.6</v>
      </c>
      <c r="AT146" s="125">
        <f t="shared" si="16"/>
        <v>-556412.87000000011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2274</v>
      </c>
      <c r="F147">
        <v>666949.1</v>
      </c>
      <c r="G147">
        <v>298316.7</v>
      </c>
      <c r="H147">
        <v>78820.12</v>
      </c>
      <c r="K147">
        <v>713283.81</v>
      </c>
      <c r="L147">
        <v>329496.21000000002</v>
      </c>
      <c r="O147">
        <v>5000</v>
      </c>
      <c r="P147">
        <v>43743.43</v>
      </c>
      <c r="R147">
        <v>697</v>
      </c>
      <c r="V147">
        <v>-621741.34</v>
      </c>
      <c r="W147">
        <v>2427116.52</v>
      </c>
      <c r="Y147">
        <v>803495.45</v>
      </c>
      <c r="Z147">
        <v>177514</v>
      </c>
      <c r="AC147">
        <v>600043.5</v>
      </c>
      <c r="AD147">
        <v>73709.2</v>
      </c>
      <c r="AE147">
        <v>763500.22</v>
      </c>
      <c r="AF147">
        <v>102320</v>
      </c>
      <c r="AG147">
        <v>2340</v>
      </c>
      <c r="AH147">
        <v>409948.37</v>
      </c>
      <c r="AI147">
        <v>85465.23</v>
      </c>
      <c r="AM147">
        <v>59138</v>
      </c>
      <c r="AO147" s="123">
        <f t="shared" si="17"/>
        <v>1044085.92</v>
      </c>
      <c r="AP147" s="129">
        <f t="shared" si="18"/>
        <v>49440.43</v>
      </c>
      <c r="AQ147" s="142">
        <f t="shared" si="19"/>
        <v>994645.49</v>
      </c>
      <c r="AR147" s="143">
        <f t="shared" si="20"/>
        <v>1654762.15</v>
      </c>
      <c r="AS147" s="143">
        <f t="shared" si="21"/>
        <v>1422711.8199999998</v>
      </c>
      <c r="AT147" s="125">
        <f t="shared" si="16"/>
        <v>232050.33000000007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2275</v>
      </c>
      <c r="F148">
        <v>1776508.83</v>
      </c>
      <c r="G148">
        <v>49645.85</v>
      </c>
      <c r="H148">
        <v>65358.16</v>
      </c>
      <c r="K148">
        <v>387086.17</v>
      </c>
      <c r="L148">
        <v>504383.02</v>
      </c>
      <c r="O148">
        <v>5850</v>
      </c>
      <c r="P148">
        <v>114880</v>
      </c>
      <c r="R148">
        <v>1425</v>
      </c>
      <c r="V148">
        <v>352946.12</v>
      </c>
      <c r="W148">
        <v>2538450.7999999998</v>
      </c>
      <c r="Y148">
        <v>1352226.68</v>
      </c>
      <c r="Z148">
        <v>281934</v>
      </c>
      <c r="AC148">
        <v>655777.5</v>
      </c>
      <c r="AD148">
        <v>97316.800000000003</v>
      </c>
      <c r="AE148">
        <v>978288.5</v>
      </c>
      <c r="AH148">
        <v>967748.66</v>
      </c>
      <c r="AI148">
        <v>43823.55</v>
      </c>
      <c r="AM148">
        <v>627964.16000000003</v>
      </c>
      <c r="AO148" s="123">
        <f t="shared" si="17"/>
        <v>1891512.84</v>
      </c>
      <c r="AP148" s="129">
        <f t="shared" si="18"/>
        <v>122155</v>
      </c>
      <c r="AQ148" s="142">
        <f t="shared" si="19"/>
        <v>1769357.84</v>
      </c>
      <c r="AR148" s="143">
        <f t="shared" si="20"/>
        <v>2387254.9799999995</v>
      </c>
      <c r="AS148" s="143">
        <f t="shared" si="21"/>
        <v>2617824.87</v>
      </c>
      <c r="AT148" s="125">
        <f t="shared" si="16"/>
        <v>-230569.8900000006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2276</v>
      </c>
      <c r="F149">
        <v>2059599.89</v>
      </c>
      <c r="G149">
        <v>308010.2</v>
      </c>
      <c r="H149">
        <v>541315.83999999997</v>
      </c>
      <c r="K149">
        <v>572611.22</v>
      </c>
      <c r="L149">
        <v>122595.81</v>
      </c>
      <c r="O149">
        <v>5000</v>
      </c>
      <c r="P149">
        <v>116842.07</v>
      </c>
      <c r="R149">
        <v>0</v>
      </c>
      <c r="V149">
        <v>-556039.32999999996</v>
      </c>
      <c r="W149">
        <v>3053279.47</v>
      </c>
      <c r="Y149">
        <v>1724741.82</v>
      </c>
      <c r="Z149">
        <v>637018</v>
      </c>
      <c r="AA149">
        <v>3517.86</v>
      </c>
      <c r="AC149">
        <v>1214482.5</v>
      </c>
      <c r="AD149">
        <v>74046.880000000005</v>
      </c>
      <c r="AE149">
        <v>1552534.5</v>
      </c>
      <c r="AF149">
        <v>3320</v>
      </c>
      <c r="AH149">
        <v>728524.42</v>
      </c>
      <c r="AI149">
        <v>87568.23</v>
      </c>
      <c r="AM149">
        <v>296809.15999999997</v>
      </c>
      <c r="AO149" s="123">
        <f t="shared" si="17"/>
        <v>2908925.9299999997</v>
      </c>
      <c r="AP149" s="129">
        <f t="shared" si="18"/>
        <v>121842.07</v>
      </c>
      <c r="AQ149" s="142">
        <f t="shared" si="19"/>
        <v>2787083.86</v>
      </c>
      <c r="AR149" s="143">
        <f t="shared" si="20"/>
        <v>3653807.06</v>
      </c>
      <c r="AS149" s="143">
        <f t="shared" si="21"/>
        <v>2668756.31</v>
      </c>
      <c r="AT149" s="125">
        <f t="shared" si="16"/>
        <v>985050.75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2277</v>
      </c>
      <c r="F150">
        <v>1582749.37</v>
      </c>
      <c r="G150">
        <v>74363.320000000007</v>
      </c>
      <c r="H150">
        <v>144949.16</v>
      </c>
      <c r="K150">
        <v>161465.64000000001</v>
      </c>
      <c r="L150">
        <v>206514.53</v>
      </c>
      <c r="O150">
        <v>2000</v>
      </c>
      <c r="P150">
        <v>73515</v>
      </c>
      <c r="R150">
        <v>0</v>
      </c>
      <c r="V150">
        <v>468791.17</v>
      </c>
      <c r="W150">
        <v>1819262.69</v>
      </c>
      <c r="Y150">
        <v>859559.13</v>
      </c>
      <c r="AA150">
        <v>3681.09</v>
      </c>
      <c r="AC150">
        <v>705607.75</v>
      </c>
      <c r="AD150">
        <v>75564</v>
      </c>
      <c r="AE150">
        <v>1181606.75</v>
      </c>
      <c r="AF150">
        <v>5400</v>
      </c>
      <c r="AH150">
        <v>559897.98</v>
      </c>
      <c r="AI150">
        <v>19348.89</v>
      </c>
      <c r="AM150">
        <v>71685.19</v>
      </c>
      <c r="AO150" s="123">
        <f t="shared" si="17"/>
        <v>1802061.85</v>
      </c>
      <c r="AP150" s="129">
        <f t="shared" si="18"/>
        <v>75515</v>
      </c>
      <c r="AQ150" s="142">
        <f t="shared" si="19"/>
        <v>1726546.85</v>
      </c>
      <c r="AR150" s="143">
        <f t="shared" si="20"/>
        <v>1644411.97</v>
      </c>
      <c r="AS150" s="143">
        <f t="shared" si="21"/>
        <v>1837938.8099999998</v>
      </c>
      <c r="AT150" s="125">
        <f t="shared" si="16"/>
        <v>-193526.83999999985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2278</v>
      </c>
      <c r="F151">
        <v>700279.74</v>
      </c>
      <c r="G151">
        <v>406244.63</v>
      </c>
      <c r="H151">
        <v>758225.21</v>
      </c>
      <c r="K151">
        <v>403112.18</v>
      </c>
      <c r="L151">
        <v>424464.93</v>
      </c>
      <c r="O151">
        <v>4500</v>
      </c>
      <c r="P151">
        <v>65731.990000000005</v>
      </c>
      <c r="R151">
        <v>0</v>
      </c>
      <c r="V151">
        <v>23771.95</v>
      </c>
      <c r="W151">
        <v>2522678.58</v>
      </c>
      <c r="Y151">
        <v>1295687.0900000001</v>
      </c>
      <c r="AA151">
        <v>988.24</v>
      </c>
      <c r="AC151">
        <v>813693</v>
      </c>
      <c r="AD151">
        <v>91021.2</v>
      </c>
      <c r="AE151">
        <v>1177443</v>
      </c>
      <c r="AF151">
        <v>7180</v>
      </c>
      <c r="AH151">
        <v>857636.52</v>
      </c>
      <c r="AI151">
        <v>52824.84</v>
      </c>
      <c r="AM151">
        <v>30661</v>
      </c>
      <c r="AO151" s="123">
        <f t="shared" si="17"/>
        <v>1864749.58</v>
      </c>
      <c r="AP151" s="129">
        <f t="shared" si="18"/>
        <v>70231.990000000005</v>
      </c>
      <c r="AQ151" s="142">
        <f t="shared" si="19"/>
        <v>1794517.59</v>
      </c>
      <c r="AR151" s="143">
        <f t="shared" si="20"/>
        <v>2201389.5300000003</v>
      </c>
      <c r="AS151" s="143">
        <f t="shared" si="21"/>
        <v>2125745.3600000003</v>
      </c>
      <c r="AT151" s="125">
        <f t="shared" si="16"/>
        <v>75644.169999999925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2279</v>
      </c>
      <c r="F152">
        <v>699798.4</v>
      </c>
      <c r="G152">
        <v>14999.55</v>
      </c>
      <c r="H152">
        <v>125716.47</v>
      </c>
      <c r="K152">
        <v>377202.07</v>
      </c>
      <c r="L152">
        <v>236414.05</v>
      </c>
      <c r="O152">
        <v>53950</v>
      </c>
      <c r="P152">
        <v>67768.87</v>
      </c>
      <c r="R152">
        <v>0</v>
      </c>
      <c r="V152">
        <v>-3537283.74</v>
      </c>
      <c r="W152">
        <v>4801199.47</v>
      </c>
      <c r="Y152">
        <v>996505.61</v>
      </c>
      <c r="AA152">
        <v>728.09</v>
      </c>
      <c r="AC152">
        <v>804258</v>
      </c>
      <c r="AD152">
        <v>77492.800000000003</v>
      </c>
      <c r="AE152">
        <v>1068888.78</v>
      </c>
      <c r="AH152">
        <v>576156.16000000003</v>
      </c>
      <c r="AI152">
        <v>83311.77</v>
      </c>
      <c r="AM152">
        <v>82131.850000000006</v>
      </c>
      <c r="AO152" s="123">
        <f t="shared" si="17"/>
        <v>840514.42</v>
      </c>
      <c r="AP152" s="129">
        <f t="shared" si="18"/>
        <v>121718.87</v>
      </c>
      <c r="AQ152" s="142">
        <f t="shared" si="19"/>
        <v>718795.55</v>
      </c>
      <c r="AR152" s="143">
        <f t="shared" si="20"/>
        <v>1878984.5</v>
      </c>
      <c r="AS152" s="143">
        <f t="shared" si="21"/>
        <v>1810488.56</v>
      </c>
      <c r="AT152" s="125">
        <f t="shared" si="16"/>
        <v>68495.939999999944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2280</v>
      </c>
      <c r="F153">
        <v>781292.32</v>
      </c>
      <c r="G153">
        <v>73717.25</v>
      </c>
      <c r="H153">
        <v>154532.95000000001</v>
      </c>
      <c r="K153">
        <v>410182.76</v>
      </c>
      <c r="L153">
        <v>264146.39</v>
      </c>
      <c r="O153">
        <v>0</v>
      </c>
      <c r="P153">
        <v>92515.59</v>
      </c>
      <c r="R153">
        <v>0</v>
      </c>
      <c r="V153">
        <v>-4132217.3</v>
      </c>
      <c r="W153">
        <v>5209136.26</v>
      </c>
      <c r="Y153">
        <v>1462642.9</v>
      </c>
      <c r="Z153">
        <v>1000</v>
      </c>
      <c r="AA153">
        <v>1021.56</v>
      </c>
      <c r="AC153">
        <v>964239.72</v>
      </c>
      <c r="AD153">
        <v>71394.679999999993</v>
      </c>
      <c r="AE153">
        <v>1202599.72</v>
      </c>
      <c r="AF153">
        <v>3640</v>
      </c>
      <c r="AH153">
        <v>660034.34</v>
      </c>
      <c r="AI153">
        <v>66164.98</v>
      </c>
      <c r="AM153">
        <v>53422.7</v>
      </c>
      <c r="AO153" s="123">
        <f t="shared" si="17"/>
        <v>1009542.52</v>
      </c>
      <c r="AP153" s="129">
        <f t="shared" si="18"/>
        <v>92515.59</v>
      </c>
      <c r="AQ153" s="142">
        <f t="shared" si="19"/>
        <v>917026.93</v>
      </c>
      <c r="AR153" s="143">
        <f t="shared" si="20"/>
        <v>2500298.86</v>
      </c>
      <c r="AS153" s="143">
        <f t="shared" si="21"/>
        <v>1985861.74</v>
      </c>
      <c r="AT153" s="125">
        <f t="shared" si="16"/>
        <v>514437.11999999988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2281</v>
      </c>
      <c r="F154">
        <v>914640.53</v>
      </c>
      <c r="G154">
        <v>92941.43</v>
      </c>
      <c r="H154">
        <v>653457.93000000005</v>
      </c>
      <c r="K154">
        <v>265261.14</v>
      </c>
      <c r="L154">
        <v>348891.65</v>
      </c>
      <c r="O154">
        <v>4500</v>
      </c>
      <c r="P154">
        <v>80078.5</v>
      </c>
      <c r="R154">
        <v>0</v>
      </c>
      <c r="V154">
        <v>-42641.31</v>
      </c>
      <c r="W154">
        <v>2453318.4700000002</v>
      </c>
      <c r="Y154">
        <v>679449.63</v>
      </c>
      <c r="Z154">
        <v>179000</v>
      </c>
      <c r="AA154">
        <v>1860.79</v>
      </c>
      <c r="AC154">
        <v>557214</v>
      </c>
      <c r="AD154">
        <v>66650.17</v>
      </c>
      <c r="AE154">
        <v>796738.25</v>
      </c>
      <c r="AF154">
        <v>8580</v>
      </c>
      <c r="AH154">
        <v>778387.15</v>
      </c>
      <c r="AI154">
        <v>88065.56</v>
      </c>
      <c r="AM154">
        <v>32466.61</v>
      </c>
      <c r="AO154" s="123">
        <f t="shared" si="17"/>
        <v>1661039.8900000001</v>
      </c>
      <c r="AP154" s="129">
        <f t="shared" si="18"/>
        <v>84578.5</v>
      </c>
      <c r="AQ154" s="142">
        <f t="shared" si="19"/>
        <v>1576461.3900000001</v>
      </c>
      <c r="AR154" s="143">
        <f t="shared" si="20"/>
        <v>1484174.5899999999</v>
      </c>
      <c r="AS154" s="143">
        <f t="shared" si="21"/>
        <v>1704237.57</v>
      </c>
      <c r="AT154" s="125">
        <f t="shared" si="16"/>
        <v>-220062.98000000021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2282</v>
      </c>
      <c r="F155">
        <v>5118255.24</v>
      </c>
      <c r="G155">
        <v>140592.63</v>
      </c>
      <c r="H155">
        <v>132453.69</v>
      </c>
      <c r="K155">
        <v>363619.4</v>
      </c>
      <c r="L155">
        <v>1202829.6399999999</v>
      </c>
      <c r="O155">
        <v>6000</v>
      </c>
      <c r="P155">
        <v>160945.47</v>
      </c>
      <c r="R155">
        <v>2351</v>
      </c>
      <c r="V155">
        <v>2621016.0299999998</v>
      </c>
      <c r="W155">
        <v>4517827.99</v>
      </c>
      <c r="Y155">
        <v>2434275.81</v>
      </c>
      <c r="AA155">
        <v>12703.73</v>
      </c>
      <c r="AC155">
        <v>1450253</v>
      </c>
      <c r="AD155">
        <v>147662.72</v>
      </c>
      <c r="AE155">
        <v>2140120</v>
      </c>
      <c r="AF155">
        <v>12540</v>
      </c>
      <c r="AH155">
        <v>1968541.95</v>
      </c>
      <c r="AI155">
        <v>204293.55</v>
      </c>
      <c r="AM155">
        <v>69789.649999999994</v>
      </c>
      <c r="AO155" s="123">
        <f t="shared" si="17"/>
        <v>5391301.5600000005</v>
      </c>
      <c r="AP155" s="129">
        <f t="shared" si="18"/>
        <v>169296.47</v>
      </c>
      <c r="AQ155" s="142">
        <f t="shared" si="19"/>
        <v>5222005.0900000008</v>
      </c>
      <c r="AR155" s="143">
        <f t="shared" si="20"/>
        <v>4044895.2600000002</v>
      </c>
      <c r="AS155" s="143">
        <f t="shared" si="21"/>
        <v>4395285.1500000004</v>
      </c>
      <c r="AT155" s="125">
        <f t="shared" si="16"/>
        <v>-350389.89000000013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2283</v>
      </c>
      <c r="F156">
        <v>152950.5</v>
      </c>
      <c r="G156">
        <v>115456.3</v>
      </c>
      <c r="H156">
        <v>648220.54</v>
      </c>
      <c r="K156">
        <v>315096.40000000002</v>
      </c>
      <c r="L156">
        <v>130249.54</v>
      </c>
      <c r="O156">
        <v>9500</v>
      </c>
      <c r="P156">
        <v>63181</v>
      </c>
      <c r="R156">
        <v>0</v>
      </c>
      <c r="V156">
        <v>-2047593.27</v>
      </c>
      <c r="W156">
        <v>3061336.79</v>
      </c>
      <c r="Y156">
        <v>1223360.78</v>
      </c>
      <c r="Z156">
        <v>532542</v>
      </c>
      <c r="AA156">
        <v>26.3</v>
      </c>
      <c r="AC156">
        <v>935817.68</v>
      </c>
      <c r="AE156">
        <v>1183771.68</v>
      </c>
      <c r="AF156">
        <v>5618</v>
      </c>
      <c r="AH156">
        <v>1156667.28</v>
      </c>
      <c r="AI156">
        <v>19757</v>
      </c>
      <c r="AM156">
        <v>50384.04</v>
      </c>
      <c r="AO156" s="123">
        <f t="shared" si="17"/>
        <v>916627.34000000008</v>
      </c>
      <c r="AP156" s="129">
        <f t="shared" si="18"/>
        <v>72681</v>
      </c>
      <c r="AQ156" s="142">
        <f t="shared" si="19"/>
        <v>843946.34000000008</v>
      </c>
      <c r="AR156" s="143">
        <f t="shared" si="20"/>
        <v>2691746.7600000002</v>
      </c>
      <c r="AS156" s="143">
        <f t="shared" si="21"/>
        <v>2416198</v>
      </c>
      <c r="AT156" s="125">
        <f t="shared" si="16"/>
        <v>275548.76000000024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2284</v>
      </c>
      <c r="F157">
        <v>241274.42</v>
      </c>
      <c r="G157">
        <v>67241.899999999994</v>
      </c>
      <c r="H157">
        <v>3350.26</v>
      </c>
      <c r="K157">
        <v>1607181.29</v>
      </c>
      <c r="L157">
        <v>381663.55</v>
      </c>
      <c r="O157">
        <v>0</v>
      </c>
      <c r="P157">
        <v>76242.3</v>
      </c>
      <c r="R157">
        <v>1643.15</v>
      </c>
      <c r="V157">
        <v>222242.63</v>
      </c>
      <c r="W157">
        <v>2227904.62</v>
      </c>
      <c r="Y157">
        <v>686379.58</v>
      </c>
      <c r="AA157">
        <v>307.86</v>
      </c>
      <c r="AC157">
        <v>405181</v>
      </c>
      <c r="AD157">
        <v>49786.879999999997</v>
      </c>
      <c r="AE157">
        <v>759108.85</v>
      </c>
      <c r="AF157">
        <v>6052</v>
      </c>
      <c r="AH157">
        <v>471302.6</v>
      </c>
      <c r="AI157">
        <v>69616.2</v>
      </c>
      <c r="AM157">
        <v>62896.95</v>
      </c>
      <c r="AO157" s="123">
        <f t="shared" si="17"/>
        <v>311866.58</v>
      </c>
      <c r="AP157" s="129">
        <f t="shared" si="18"/>
        <v>77885.45</v>
      </c>
      <c r="AQ157" s="142">
        <f t="shared" si="19"/>
        <v>233981.13</v>
      </c>
      <c r="AR157" s="143">
        <f t="shared" si="20"/>
        <v>1141655.3199999998</v>
      </c>
      <c r="AS157" s="143">
        <f t="shared" si="21"/>
        <v>1368976.5999999999</v>
      </c>
      <c r="AT157" s="125">
        <f t="shared" si="16"/>
        <v>-227321.28000000003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2285</v>
      </c>
      <c r="F158">
        <v>1065839.1299999999</v>
      </c>
      <c r="G158">
        <v>453</v>
      </c>
      <c r="H158">
        <v>687712.94</v>
      </c>
      <c r="K158">
        <v>1148316.54</v>
      </c>
      <c r="L158">
        <v>693045.71</v>
      </c>
      <c r="O158">
        <v>2000</v>
      </c>
      <c r="P158">
        <v>81420.19</v>
      </c>
      <c r="R158">
        <v>653</v>
      </c>
      <c r="V158">
        <v>1606528.25</v>
      </c>
      <c r="W158">
        <v>1652500.79</v>
      </c>
      <c r="Y158">
        <v>682836.99</v>
      </c>
      <c r="Z158">
        <v>407228</v>
      </c>
      <c r="AC158">
        <v>874147</v>
      </c>
      <c r="AD158">
        <v>85688</v>
      </c>
      <c r="AE158">
        <v>1047817</v>
      </c>
      <c r="AF158">
        <v>10740</v>
      </c>
      <c r="AH158">
        <v>677792.94</v>
      </c>
      <c r="AI158">
        <v>61284.959999999999</v>
      </c>
      <c r="AO158" s="123">
        <f t="shared" si="17"/>
        <v>1754005.0699999998</v>
      </c>
      <c r="AP158" s="129">
        <f t="shared" si="18"/>
        <v>84073.19</v>
      </c>
      <c r="AQ158" s="142">
        <f t="shared" si="19"/>
        <v>1669931.88</v>
      </c>
      <c r="AR158" s="143">
        <f t="shared" si="20"/>
        <v>2049899.99</v>
      </c>
      <c r="AS158" s="143">
        <f t="shared" si="21"/>
        <v>1797634.9</v>
      </c>
      <c r="AT158" s="125">
        <f t="shared" si="16"/>
        <v>252265.09000000008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2286</v>
      </c>
      <c r="F159">
        <v>1201506.3600000001</v>
      </c>
      <c r="G159">
        <v>0</v>
      </c>
      <c r="H159">
        <v>371553.58</v>
      </c>
      <c r="K159">
        <v>825218.43</v>
      </c>
      <c r="L159">
        <v>911686.06</v>
      </c>
      <c r="O159">
        <v>0</v>
      </c>
      <c r="P159">
        <v>93199.3</v>
      </c>
      <c r="R159">
        <v>450</v>
      </c>
      <c r="V159">
        <v>991578.54</v>
      </c>
      <c r="W159">
        <v>2038406.69</v>
      </c>
      <c r="Y159">
        <v>1195946.6399999999</v>
      </c>
      <c r="Z159">
        <v>194829</v>
      </c>
      <c r="AA159">
        <v>2413.84</v>
      </c>
      <c r="AC159">
        <v>450534</v>
      </c>
      <c r="AD159">
        <v>55512.959999999999</v>
      </c>
      <c r="AE159">
        <v>849319</v>
      </c>
      <c r="AF159">
        <v>10330</v>
      </c>
      <c r="AH159">
        <v>731610.3</v>
      </c>
      <c r="AI159">
        <v>121647.24</v>
      </c>
      <c r="AO159" s="123">
        <f t="shared" si="17"/>
        <v>1573059.9400000002</v>
      </c>
      <c r="AP159" s="129">
        <f t="shared" si="18"/>
        <v>93649.3</v>
      </c>
      <c r="AQ159" s="142">
        <f t="shared" si="19"/>
        <v>1479410.6400000001</v>
      </c>
      <c r="AR159" s="143">
        <f t="shared" si="20"/>
        <v>1899236.44</v>
      </c>
      <c r="AS159" s="143">
        <f t="shared" si="21"/>
        <v>1712906.54</v>
      </c>
      <c r="AT159" s="125">
        <f t="shared" si="16"/>
        <v>186329.89999999991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2287</v>
      </c>
      <c r="F160">
        <v>1585498.04</v>
      </c>
      <c r="G160">
        <v>20596.84</v>
      </c>
      <c r="H160">
        <v>65332.81</v>
      </c>
      <c r="K160">
        <v>985326.3</v>
      </c>
      <c r="L160">
        <v>342507.47</v>
      </c>
      <c r="O160">
        <v>0</v>
      </c>
      <c r="P160">
        <v>82540</v>
      </c>
      <c r="R160">
        <v>597</v>
      </c>
      <c r="V160">
        <v>125283.02</v>
      </c>
      <c r="W160">
        <v>2546107.46</v>
      </c>
      <c r="Y160">
        <v>1272187.8999999999</v>
      </c>
      <c r="Z160">
        <v>156630</v>
      </c>
      <c r="AA160">
        <v>2552.52</v>
      </c>
      <c r="AC160">
        <v>1095549</v>
      </c>
      <c r="AD160">
        <v>115452.9</v>
      </c>
      <c r="AE160">
        <v>1270147.5</v>
      </c>
      <c r="AF160">
        <v>1040</v>
      </c>
      <c r="AH160">
        <v>900184.32</v>
      </c>
      <c r="AI160">
        <v>155108.6</v>
      </c>
      <c r="AM160">
        <v>71157.919999999998</v>
      </c>
      <c r="AO160" s="123">
        <f t="shared" si="17"/>
        <v>1671427.6900000002</v>
      </c>
      <c r="AP160" s="129">
        <f t="shared" si="18"/>
        <v>83137</v>
      </c>
      <c r="AQ160" s="142">
        <f t="shared" si="19"/>
        <v>1588290.6900000002</v>
      </c>
      <c r="AR160" s="143">
        <f t="shared" si="20"/>
        <v>2642372.3199999998</v>
      </c>
      <c r="AS160" s="143">
        <f t="shared" si="21"/>
        <v>2397638.34</v>
      </c>
      <c r="AT160" s="125">
        <f t="shared" si="16"/>
        <v>244733.97999999998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2288</v>
      </c>
      <c r="F161">
        <v>418014.61</v>
      </c>
      <c r="G161">
        <v>42902.54</v>
      </c>
      <c r="H161">
        <v>137303.54</v>
      </c>
      <c r="K161">
        <v>384650.23999999999</v>
      </c>
      <c r="L161">
        <v>756816.74</v>
      </c>
      <c r="O161">
        <v>0</v>
      </c>
      <c r="P161">
        <v>4050.04</v>
      </c>
      <c r="R161">
        <v>0</v>
      </c>
      <c r="V161">
        <v>-458313.69</v>
      </c>
      <c r="W161">
        <v>2320392.7599999998</v>
      </c>
      <c r="Y161">
        <v>883722.8</v>
      </c>
      <c r="AC161">
        <v>755160</v>
      </c>
      <c r="AD161">
        <v>48180.88</v>
      </c>
      <c r="AE161">
        <v>929088</v>
      </c>
      <c r="AF161">
        <v>1500</v>
      </c>
      <c r="AH161">
        <v>524409.43000000005</v>
      </c>
      <c r="AI161">
        <v>16779.060000000001</v>
      </c>
      <c r="AM161">
        <v>341728.63</v>
      </c>
      <c r="AO161" s="123">
        <f t="shared" si="17"/>
        <v>598220.68999999994</v>
      </c>
      <c r="AP161" s="129">
        <f t="shared" si="18"/>
        <v>4050.04</v>
      </c>
      <c r="AQ161" s="142">
        <f t="shared" si="19"/>
        <v>594170.64999999991</v>
      </c>
      <c r="AR161" s="143">
        <f t="shared" si="20"/>
        <v>1687063.68</v>
      </c>
      <c r="AS161" s="143">
        <f t="shared" si="21"/>
        <v>1813505.12</v>
      </c>
      <c r="AT161" s="125">
        <f t="shared" si="16"/>
        <v>-126441.44000000018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2289</v>
      </c>
      <c r="F162">
        <v>919928.64</v>
      </c>
      <c r="G162">
        <v>51816.75</v>
      </c>
      <c r="H162">
        <v>85773.18</v>
      </c>
      <c r="K162">
        <v>355872.54</v>
      </c>
      <c r="L162">
        <v>212148.82</v>
      </c>
      <c r="O162">
        <v>2000</v>
      </c>
      <c r="P162">
        <v>55088</v>
      </c>
      <c r="R162">
        <v>0</v>
      </c>
      <c r="V162">
        <v>-1257505.3600000001</v>
      </c>
      <c r="W162">
        <v>2754433.99</v>
      </c>
      <c r="Y162">
        <v>992053.84</v>
      </c>
      <c r="Z162">
        <v>62652</v>
      </c>
      <c r="AA162">
        <v>1118.5899999999999</v>
      </c>
      <c r="AC162">
        <v>907009.25</v>
      </c>
      <c r="AD162">
        <v>72579.12</v>
      </c>
      <c r="AE162">
        <v>1087773.25</v>
      </c>
      <c r="AH162">
        <v>588951.89</v>
      </c>
      <c r="AI162">
        <v>177283.86</v>
      </c>
      <c r="AM162">
        <v>109880.5</v>
      </c>
      <c r="AO162" s="123">
        <f t="shared" si="17"/>
        <v>1057518.57</v>
      </c>
      <c r="AP162" s="129">
        <f t="shared" si="18"/>
        <v>57088</v>
      </c>
      <c r="AQ162" s="142">
        <f t="shared" si="19"/>
        <v>1000430.5700000001</v>
      </c>
      <c r="AR162" s="143">
        <f t="shared" si="20"/>
        <v>2035412.7999999998</v>
      </c>
      <c r="AS162" s="143">
        <f t="shared" si="21"/>
        <v>1963889.5</v>
      </c>
      <c r="AT162" s="125">
        <f t="shared" si="16"/>
        <v>71523.299999999814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2290</v>
      </c>
      <c r="F163">
        <v>724181.5</v>
      </c>
      <c r="G163">
        <v>121049.73</v>
      </c>
      <c r="H163">
        <v>59546.22</v>
      </c>
      <c r="K163">
        <v>321585</v>
      </c>
      <c r="L163">
        <v>610624.81999999995</v>
      </c>
      <c r="O163">
        <v>3500</v>
      </c>
      <c r="P163">
        <v>88624.19</v>
      </c>
      <c r="R163">
        <v>1346</v>
      </c>
      <c r="V163">
        <v>-2316653.46</v>
      </c>
      <c r="W163">
        <v>4163724</v>
      </c>
      <c r="Y163">
        <v>1131880.6399999999</v>
      </c>
      <c r="Z163">
        <v>120000</v>
      </c>
      <c r="AA163">
        <v>1295.8800000000001</v>
      </c>
      <c r="AC163">
        <v>898960.68</v>
      </c>
      <c r="AD163">
        <v>92871.42</v>
      </c>
      <c r="AE163">
        <v>1235720.1000000001</v>
      </c>
      <c r="AG163">
        <v>14882</v>
      </c>
      <c r="AH163">
        <v>955735.94</v>
      </c>
      <c r="AI163">
        <v>30535.439999999999</v>
      </c>
      <c r="AM163">
        <v>111688.6</v>
      </c>
      <c r="AO163" s="123">
        <f t="shared" si="17"/>
        <v>904777.45</v>
      </c>
      <c r="AP163" s="129">
        <f t="shared" si="18"/>
        <v>93470.19</v>
      </c>
      <c r="AQ163" s="142">
        <f t="shared" si="19"/>
        <v>811307.26</v>
      </c>
      <c r="AR163" s="143">
        <f t="shared" si="20"/>
        <v>2245008.6199999996</v>
      </c>
      <c r="AS163" s="143">
        <f t="shared" si="21"/>
        <v>2348562.08</v>
      </c>
      <c r="AT163" s="125">
        <f t="shared" si="16"/>
        <v>-103553.46000000043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2340</v>
      </c>
      <c r="F164">
        <v>780192.66</v>
      </c>
      <c r="G164">
        <v>8534.16</v>
      </c>
      <c r="H164">
        <v>300079.99</v>
      </c>
      <c r="K164">
        <v>561374.24</v>
      </c>
      <c r="L164">
        <v>95950.88</v>
      </c>
      <c r="O164">
        <v>22000</v>
      </c>
      <c r="P164">
        <v>88117.79</v>
      </c>
      <c r="R164">
        <v>432</v>
      </c>
      <c r="V164">
        <v>-1960779.91</v>
      </c>
      <c r="W164">
        <v>3254719.47</v>
      </c>
      <c r="Y164">
        <v>719473.85</v>
      </c>
      <c r="Z164">
        <v>355028</v>
      </c>
      <c r="AA164">
        <v>1677.53</v>
      </c>
      <c r="AC164">
        <v>885857</v>
      </c>
      <c r="AD164">
        <v>41854.800000000003</v>
      </c>
      <c r="AE164">
        <v>1019477.88</v>
      </c>
      <c r="AH164">
        <v>620504.06000000006</v>
      </c>
      <c r="AI164">
        <v>7770.06</v>
      </c>
      <c r="AM164">
        <v>14496.6</v>
      </c>
      <c r="AO164" s="123">
        <f t="shared" si="17"/>
        <v>1088806.81</v>
      </c>
      <c r="AP164" s="129">
        <f t="shared" si="18"/>
        <v>110549.79</v>
      </c>
      <c r="AQ164" s="142">
        <f t="shared" si="19"/>
        <v>978257.02</v>
      </c>
      <c r="AR164" s="143">
        <f t="shared" si="20"/>
        <v>2003891.1800000002</v>
      </c>
      <c r="AS164" s="143">
        <f t="shared" si="21"/>
        <v>1662248.6</v>
      </c>
      <c r="AT164" s="125">
        <f t="shared" si="16"/>
        <v>341642.58000000007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2292</v>
      </c>
      <c r="F165">
        <v>1406910.48</v>
      </c>
      <c r="G165">
        <v>2715179.9</v>
      </c>
      <c r="H165">
        <v>138101.4</v>
      </c>
      <c r="K165">
        <v>233380.83</v>
      </c>
      <c r="L165">
        <v>239633.49</v>
      </c>
      <c r="O165">
        <v>8000</v>
      </c>
      <c r="P165">
        <v>111536.4</v>
      </c>
      <c r="R165">
        <v>0</v>
      </c>
      <c r="V165">
        <v>-1107374.31</v>
      </c>
      <c r="W165">
        <v>5043639.74</v>
      </c>
      <c r="X165">
        <v>730</v>
      </c>
      <c r="Y165">
        <v>1988937.18</v>
      </c>
      <c r="Z165">
        <v>171913</v>
      </c>
      <c r="AA165">
        <v>3228.55</v>
      </c>
      <c r="AC165">
        <v>1546049.88</v>
      </c>
      <c r="AD165">
        <v>50000</v>
      </c>
      <c r="AE165">
        <v>2121759.88</v>
      </c>
      <c r="AF165">
        <v>27454</v>
      </c>
      <c r="AG165">
        <v>45884</v>
      </c>
      <c r="AH165">
        <v>796732.05</v>
      </c>
      <c r="AI165">
        <v>43520.02</v>
      </c>
      <c r="AM165">
        <v>48104.39</v>
      </c>
      <c r="AO165" s="123">
        <f t="shared" si="17"/>
        <v>4260191.78</v>
      </c>
      <c r="AP165" s="129">
        <f t="shared" si="18"/>
        <v>119536.4</v>
      </c>
      <c r="AQ165" s="142">
        <f t="shared" si="19"/>
        <v>4140655.3800000004</v>
      </c>
      <c r="AR165" s="143">
        <f t="shared" si="20"/>
        <v>3760858.6099999994</v>
      </c>
      <c r="AS165" s="143">
        <f t="shared" si="21"/>
        <v>3083454.34</v>
      </c>
      <c r="AT165" s="125">
        <f t="shared" si="16"/>
        <v>677404.26999999955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2293</v>
      </c>
      <c r="F166">
        <v>464432.82</v>
      </c>
      <c r="G166">
        <v>428629.27</v>
      </c>
      <c r="H166">
        <v>34664.18</v>
      </c>
      <c r="K166">
        <v>209198.26</v>
      </c>
      <c r="L166">
        <v>422631.22</v>
      </c>
      <c r="O166">
        <v>10000</v>
      </c>
      <c r="P166">
        <v>62718.3</v>
      </c>
      <c r="R166">
        <v>1449.49</v>
      </c>
      <c r="V166">
        <v>-2227354.88</v>
      </c>
      <c r="W166">
        <v>3325480.98</v>
      </c>
      <c r="Y166">
        <v>895288.7</v>
      </c>
      <c r="Z166">
        <v>313258</v>
      </c>
      <c r="AA166">
        <v>1118.3699999999999</v>
      </c>
      <c r="AC166">
        <v>557697</v>
      </c>
      <c r="AD166">
        <v>30000</v>
      </c>
      <c r="AE166">
        <v>845034</v>
      </c>
      <c r="AF166">
        <v>5660</v>
      </c>
      <c r="AG166">
        <v>13400</v>
      </c>
      <c r="AH166">
        <v>438017.11</v>
      </c>
      <c r="AI166">
        <v>105580.62</v>
      </c>
      <c r="AM166">
        <v>2408.48</v>
      </c>
      <c r="AO166" s="123">
        <f t="shared" si="17"/>
        <v>927726.27000000014</v>
      </c>
      <c r="AP166" s="129">
        <f t="shared" si="18"/>
        <v>74167.790000000008</v>
      </c>
      <c r="AQ166" s="142">
        <f t="shared" si="19"/>
        <v>853558.4800000001</v>
      </c>
      <c r="AR166" s="143">
        <f t="shared" si="20"/>
        <v>1797362.07</v>
      </c>
      <c r="AS166" s="143">
        <f t="shared" si="21"/>
        <v>1410100.21</v>
      </c>
      <c r="AT166" s="125">
        <f t="shared" si="16"/>
        <v>387261.8600000001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2294</v>
      </c>
      <c r="F167">
        <v>634712.43000000005</v>
      </c>
      <c r="G167">
        <v>2241840.2999999998</v>
      </c>
      <c r="H167">
        <v>98633.06</v>
      </c>
      <c r="K167">
        <v>294479.40999999997</v>
      </c>
      <c r="L167">
        <v>849187.54</v>
      </c>
      <c r="O167">
        <v>4500</v>
      </c>
      <c r="P167">
        <v>104592.3</v>
      </c>
      <c r="R167">
        <v>7939.04</v>
      </c>
      <c r="V167">
        <v>235538.44</v>
      </c>
      <c r="W167">
        <v>2391351.64</v>
      </c>
      <c r="Y167">
        <v>1937375.89</v>
      </c>
      <c r="Z167">
        <v>307741</v>
      </c>
      <c r="AA167">
        <v>1298.07</v>
      </c>
      <c r="AC167">
        <v>925495.68</v>
      </c>
      <c r="AD167">
        <v>65000</v>
      </c>
      <c r="AE167">
        <v>1120715.68</v>
      </c>
      <c r="AF167">
        <v>160</v>
      </c>
      <c r="AG167">
        <v>3600</v>
      </c>
      <c r="AH167">
        <v>577374.89</v>
      </c>
      <c r="AI167">
        <v>142978.75</v>
      </c>
      <c r="AM167">
        <v>17150</v>
      </c>
      <c r="AO167" s="123">
        <f t="shared" si="17"/>
        <v>2975185.79</v>
      </c>
      <c r="AP167" s="129">
        <f t="shared" si="18"/>
        <v>117031.34</v>
      </c>
      <c r="AQ167" s="142">
        <f t="shared" si="19"/>
        <v>2858154.45</v>
      </c>
      <c r="AR167" s="143">
        <f t="shared" si="20"/>
        <v>3236910.6399999997</v>
      </c>
      <c r="AS167" s="143">
        <f t="shared" si="21"/>
        <v>1861979.3199999998</v>
      </c>
      <c r="AT167" s="125">
        <f t="shared" si="16"/>
        <v>1374931.3199999998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2295</v>
      </c>
      <c r="F168">
        <v>3462947.34</v>
      </c>
      <c r="G168">
        <v>1989709.93</v>
      </c>
      <c r="H168">
        <v>149534.57</v>
      </c>
      <c r="K168">
        <v>94609.24</v>
      </c>
      <c r="L168">
        <v>737197.38</v>
      </c>
      <c r="P168">
        <v>227425</v>
      </c>
      <c r="R168">
        <v>0</v>
      </c>
      <c r="V168">
        <v>2278379.48</v>
      </c>
      <c r="W168">
        <v>3361619.92</v>
      </c>
      <c r="Y168">
        <v>1567819.63</v>
      </c>
      <c r="Z168">
        <v>542120</v>
      </c>
      <c r="AA168">
        <v>8572.76</v>
      </c>
      <c r="AC168">
        <v>944832</v>
      </c>
      <c r="AD168">
        <v>50000</v>
      </c>
      <c r="AE168">
        <v>1470287</v>
      </c>
      <c r="AF168">
        <v>3940</v>
      </c>
      <c r="AG168">
        <v>11260</v>
      </c>
      <c r="AH168">
        <v>937218.01</v>
      </c>
      <c r="AI168">
        <v>89290.32</v>
      </c>
      <c r="AM168">
        <v>34775</v>
      </c>
      <c r="AO168" s="123">
        <f t="shared" si="17"/>
        <v>5602191.8399999999</v>
      </c>
      <c r="AP168" s="129">
        <f t="shared" si="18"/>
        <v>227425</v>
      </c>
      <c r="AQ168" s="142">
        <f t="shared" si="19"/>
        <v>5374766.8399999999</v>
      </c>
      <c r="AR168" s="143">
        <f t="shared" si="20"/>
        <v>3113344.3899999997</v>
      </c>
      <c r="AS168" s="143">
        <f t="shared" si="21"/>
        <v>2546770.3299999996</v>
      </c>
      <c r="AT168" s="125">
        <f t="shared" si="16"/>
        <v>566574.06000000006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2296</v>
      </c>
      <c r="F169">
        <v>3088263.39</v>
      </c>
      <c r="G169">
        <v>8898124.2899999991</v>
      </c>
      <c r="H169">
        <v>99123.3</v>
      </c>
      <c r="K169">
        <v>173067.23</v>
      </c>
      <c r="L169">
        <v>178385.73</v>
      </c>
      <c r="O169">
        <v>0</v>
      </c>
      <c r="P169">
        <v>77695</v>
      </c>
      <c r="R169">
        <v>5785.85</v>
      </c>
      <c r="V169">
        <v>9967498.9100000001</v>
      </c>
      <c r="W169">
        <v>1760380.65</v>
      </c>
      <c r="Y169">
        <v>2303792.88</v>
      </c>
      <c r="Z169">
        <v>574310</v>
      </c>
      <c r="AA169">
        <v>7459.44</v>
      </c>
      <c r="AC169">
        <v>657266.69999999995</v>
      </c>
      <c r="AE169">
        <v>1191478.7</v>
      </c>
      <c r="AF169">
        <v>16719</v>
      </c>
      <c r="AG169">
        <v>30308</v>
      </c>
      <c r="AH169">
        <v>1621694.79</v>
      </c>
      <c r="AI169">
        <v>48225</v>
      </c>
      <c r="AM169">
        <v>8800</v>
      </c>
      <c r="AO169" s="123">
        <f t="shared" si="17"/>
        <v>12085510.98</v>
      </c>
      <c r="AP169" s="129">
        <f t="shared" si="18"/>
        <v>83480.850000000006</v>
      </c>
      <c r="AQ169" s="142">
        <f t="shared" si="19"/>
        <v>12002030.130000001</v>
      </c>
      <c r="AR169" s="143">
        <f t="shared" si="20"/>
        <v>3542829.0199999996</v>
      </c>
      <c r="AS169" s="143">
        <f t="shared" si="21"/>
        <v>2917225.49</v>
      </c>
      <c r="AT169" s="125">
        <f t="shared" si="16"/>
        <v>625603.52999999933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2297</v>
      </c>
      <c r="F170">
        <v>570738.43000000005</v>
      </c>
      <c r="G170">
        <v>1725081.2</v>
      </c>
      <c r="H170">
        <v>83117.53</v>
      </c>
      <c r="K170">
        <v>108514.4</v>
      </c>
      <c r="L170">
        <v>864914.91</v>
      </c>
      <c r="O170">
        <v>4000</v>
      </c>
      <c r="P170">
        <v>65900</v>
      </c>
      <c r="R170">
        <v>1277.07</v>
      </c>
      <c r="V170">
        <v>660649.59</v>
      </c>
      <c r="W170">
        <v>2322668.0699999998</v>
      </c>
      <c r="Y170">
        <v>1183771.8500000001</v>
      </c>
      <c r="Z170">
        <v>449006</v>
      </c>
      <c r="AA170">
        <v>1301.29</v>
      </c>
      <c r="AC170">
        <v>866778</v>
      </c>
      <c r="AE170">
        <v>1161681</v>
      </c>
      <c r="AF170">
        <v>6050</v>
      </c>
      <c r="AG170">
        <v>13050</v>
      </c>
      <c r="AH170">
        <v>911116.04</v>
      </c>
      <c r="AI170">
        <v>106656.84</v>
      </c>
      <c r="AM170">
        <v>4431.5200000000004</v>
      </c>
      <c r="AO170" s="123">
        <f t="shared" si="17"/>
        <v>2378937.1599999997</v>
      </c>
      <c r="AP170" s="129">
        <f t="shared" si="18"/>
        <v>71177.070000000007</v>
      </c>
      <c r="AQ170" s="142">
        <f t="shared" si="19"/>
        <v>2307760.09</v>
      </c>
      <c r="AR170" s="143">
        <f t="shared" si="20"/>
        <v>2500857.14</v>
      </c>
      <c r="AS170" s="143">
        <f t="shared" si="21"/>
        <v>2202985.4</v>
      </c>
      <c r="AT170" s="125">
        <f t="shared" si="16"/>
        <v>297871.74000000022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2298</v>
      </c>
      <c r="F171">
        <v>1516768.5</v>
      </c>
      <c r="G171">
        <v>2720599.6</v>
      </c>
      <c r="H171">
        <v>172044.08</v>
      </c>
      <c r="K171">
        <v>93451.79</v>
      </c>
      <c r="L171">
        <v>408826.37</v>
      </c>
      <c r="O171">
        <v>4000</v>
      </c>
      <c r="P171">
        <v>91013.64</v>
      </c>
      <c r="R171">
        <v>3365.18</v>
      </c>
      <c r="V171">
        <v>2029258.13</v>
      </c>
      <c r="W171">
        <v>2698130.22</v>
      </c>
      <c r="Y171">
        <v>1648143.97</v>
      </c>
      <c r="Z171">
        <v>60000</v>
      </c>
      <c r="AA171">
        <v>4414.67</v>
      </c>
      <c r="AC171">
        <v>586884</v>
      </c>
      <c r="AE171">
        <v>1065664</v>
      </c>
      <c r="AF171">
        <v>11800</v>
      </c>
      <c r="AG171">
        <v>30640</v>
      </c>
      <c r="AH171">
        <v>940978.01</v>
      </c>
      <c r="AI171">
        <v>127502.46</v>
      </c>
      <c r="AM171">
        <v>36935</v>
      </c>
      <c r="AO171" s="123">
        <f t="shared" si="17"/>
        <v>4409412.18</v>
      </c>
      <c r="AP171" s="129">
        <f t="shared" si="18"/>
        <v>98378.819999999992</v>
      </c>
      <c r="AQ171" s="142">
        <f t="shared" si="19"/>
        <v>4311033.3599999994</v>
      </c>
      <c r="AR171" s="143">
        <f t="shared" si="20"/>
        <v>2299442.6399999997</v>
      </c>
      <c r="AS171" s="143">
        <f t="shared" si="21"/>
        <v>2213519.4700000002</v>
      </c>
      <c r="AT171" s="125">
        <f t="shared" si="16"/>
        <v>85923.16999999946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2299</v>
      </c>
      <c r="F172">
        <v>747287.97</v>
      </c>
      <c r="G172">
        <v>1157677.1000000001</v>
      </c>
      <c r="H172">
        <v>59323.68</v>
      </c>
      <c r="K172">
        <v>2</v>
      </c>
      <c r="L172">
        <v>520790.31</v>
      </c>
      <c r="P172">
        <v>46835</v>
      </c>
      <c r="R172">
        <v>2312.4899999999998</v>
      </c>
      <c r="V172">
        <v>-213447.24</v>
      </c>
      <c r="W172">
        <v>2583594.75</v>
      </c>
      <c r="Y172">
        <v>954418.17</v>
      </c>
      <c r="Z172">
        <v>177514</v>
      </c>
      <c r="AA172">
        <v>1905.5</v>
      </c>
      <c r="AC172">
        <v>591822</v>
      </c>
      <c r="AE172">
        <v>805854</v>
      </c>
      <c r="AF172">
        <v>12120</v>
      </c>
      <c r="AG172">
        <v>36336</v>
      </c>
      <c r="AH172">
        <v>622190.84</v>
      </c>
      <c r="AI172">
        <v>174625.77</v>
      </c>
      <c r="AM172">
        <v>8747</v>
      </c>
      <c r="AO172" s="123">
        <f t="shared" si="17"/>
        <v>1964288.75</v>
      </c>
      <c r="AP172" s="129">
        <f t="shared" si="18"/>
        <v>49147.49</v>
      </c>
      <c r="AQ172" s="142">
        <f t="shared" si="19"/>
        <v>1915141.26</v>
      </c>
      <c r="AR172" s="143">
        <f t="shared" si="20"/>
        <v>1725659.67</v>
      </c>
      <c r="AS172" s="143">
        <f t="shared" si="21"/>
        <v>1659873.6099999999</v>
      </c>
      <c r="AT172" s="125">
        <f t="shared" si="16"/>
        <v>65786.060000000056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2300</v>
      </c>
      <c r="F173">
        <v>387706.53</v>
      </c>
      <c r="G173">
        <v>294916.05</v>
      </c>
      <c r="H173">
        <v>68245.39</v>
      </c>
      <c r="K173">
        <v>552118.37</v>
      </c>
      <c r="L173">
        <v>33873.15</v>
      </c>
      <c r="P173">
        <v>36324.22</v>
      </c>
      <c r="R173">
        <v>823.41</v>
      </c>
      <c r="V173">
        <v>-2313633.7599999998</v>
      </c>
      <c r="W173">
        <v>3606433.4</v>
      </c>
      <c r="Y173">
        <v>565885.59</v>
      </c>
      <c r="Z173">
        <v>181678</v>
      </c>
      <c r="AA173">
        <v>919.22</v>
      </c>
      <c r="AC173">
        <v>568029</v>
      </c>
      <c r="AE173">
        <v>715402</v>
      </c>
      <c r="AF173">
        <v>2620</v>
      </c>
      <c r="AG173">
        <v>8000</v>
      </c>
      <c r="AH173">
        <v>481668.78</v>
      </c>
      <c r="AI173">
        <v>97281.81</v>
      </c>
      <c r="AM173">
        <v>4627</v>
      </c>
      <c r="AO173" s="123">
        <f t="shared" si="17"/>
        <v>750867.97000000009</v>
      </c>
      <c r="AP173" s="129">
        <f t="shared" si="18"/>
        <v>37147.630000000005</v>
      </c>
      <c r="AQ173" s="142">
        <f t="shared" si="19"/>
        <v>713720.34000000008</v>
      </c>
      <c r="AR173" s="143">
        <f t="shared" si="20"/>
        <v>1316511.81</v>
      </c>
      <c r="AS173" s="143">
        <f t="shared" si="21"/>
        <v>1309599.5900000001</v>
      </c>
      <c r="AT173" s="125">
        <f t="shared" si="16"/>
        <v>6912.2199999999721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2301</v>
      </c>
      <c r="F174">
        <v>1225617.6499999999</v>
      </c>
      <c r="G174">
        <v>14014.45</v>
      </c>
      <c r="H174">
        <v>537457.43000000005</v>
      </c>
      <c r="K174">
        <v>998901.63</v>
      </c>
      <c r="L174">
        <v>312537.12</v>
      </c>
      <c r="O174">
        <v>52640</v>
      </c>
      <c r="P174">
        <v>190752.48</v>
      </c>
      <c r="Q174">
        <v>398336.62</v>
      </c>
      <c r="R174">
        <v>422.82</v>
      </c>
      <c r="S174">
        <v>866</v>
      </c>
      <c r="V174">
        <v>965348.99</v>
      </c>
      <c r="W174">
        <v>1870843.71</v>
      </c>
      <c r="Y174">
        <v>1242096.26</v>
      </c>
      <c r="AA174">
        <v>1560.94</v>
      </c>
      <c r="AC174">
        <v>1110018</v>
      </c>
      <c r="AD174">
        <v>99600</v>
      </c>
      <c r="AE174">
        <v>1803074</v>
      </c>
      <c r="AF174">
        <v>1500</v>
      </c>
      <c r="AH174">
        <v>789663.53</v>
      </c>
      <c r="AI174">
        <v>115845.42</v>
      </c>
      <c r="AM174">
        <v>133874.59</v>
      </c>
      <c r="AO174" s="123">
        <f t="shared" si="17"/>
        <v>1777089.5299999998</v>
      </c>
      <c r="AP174" s="129">
        <f t="shared" si="18"/>
        <v>643017.91999999993</v>
      </c>
      <c r="AQ174" s="142">
        <f t="shared" si="19"/>
        <v>1134071.6099999999</v>
      </c>
      <c r="AR174" s="143">
        <f t="shared" si="20"/>
        <v>2453275.2000000002</v>
      </c>
      <c r="AS174" s="143">
        <f t="shared" si="21"/>
        <v>2843957.54</v>
      </c>
      <c r="AT174" s="125">
        <f t="shared" si="16"/>
        <v>-390682.33999999985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2302</v>
      </c>
      <c r="F175">
        <v>868112.05</v>
      </c>
      <c r="G175">
        <v>18870.52</v>
      </c>
      <c r="H175">
        <v>196059.75</v>
      </c>
      <c r="K175">
        <v>406713.39</v>
      </c>
      <c r="L175">
        <v>392733.42</v>
      </c>
      <c r="O175">
        <v>4000</v>
      </c>
      <c r="P175">
        <v>101727.1</v>
      </c>
      <c r="Q175">
        <v>60000</v>
      </c>
      <c r="R175">
        <v>170.85</v>
      </c>
      <c r="V175">
        <v>-1778228.61</v>
      </c>
      <c r="W175">
        <v>3462022.37</v>
      </c>
      <c r="Y175">
        <v>1040810.94</v>
      </c>
      <c r="AA175">
        <v>1265</v>
      </c>
      <c r="AC175">
        <v>1083082.8</v>
      </c>
      <c r="AD175">
        <v>54800</v>
      </c>
      <c r="AE175">
        <v>1336823.8</v>
      </c>
      <c r="AF175">
        <v>460</v>
      </c>
      <c r="AG175">
        <v>2509</v>
      </c>
      <c r="AH175">
        <v>531927.04000000004</v>
      </c>
      <c r="AI175">
        <v>195968.85</v>
      </c>
      <c r="AM175">
        <v>79472.63</v>
      </c>
      <c r="AO175" s="123">
        <f t="shared" si="17"/>
        <v>1083042.32</v>
      </c>
      <c r="AP175" s="129">
        <f t="shared" si="18"/>
        <v>165897.95000000001</v>
      </c>
      <c r="AQ175" s="142">
        <f t="shared" si="19"/>
        <v>917144.37000000011</v>
      </c>
      <c r="AR175" s="143">
        <f t="shared" si="20"/>
        <v>2179958.7400000002</v>
      </c>
      <c r="AS175" s="143">
        <f t="shared" si="21"/>
        <v>2147161.3200000003</v>
      </c>
      <c r="AT175" s="125">
        <f t="shared" si="16"/>
        <v>32797.419999999925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2303</v>
      </c>
      <c r="F176">
        <v>1649461.8</v>
      </c>
      <c r="G176">
        <v>14000</v>
      </c>
      <c r="H176">
        <v>165257.71</v>
      </c>
      <c r="K176">
        <v>12789219.07</v>
      </c>
      <c r="L176">
        <v>1762282.99</v>
      </c>
      <c r="O176">
        <v>6871</v>
      </c>
      <c r="P176">
        <v>524.29999999999995</v>
      </c>
      <c r="R176">
        <v>1078.69</v>
      </c>
      <c r="V176">
        <v>13475929.07</v>
      </c>
      <c r="W176">
        <v>3101018.9</v>
      </c>
      <c r="Y176">
        <v>1854757.91</v>
      </c>
      <c r="AA176">
        <v>3002.62</v>
      </c>
      <c r="AE176">
        <v>358850</v>
      </c>
      <c r="AH176">
        <v>570012.56000000006</v>
      </c>
      <c r="AI176">
        <v>1003153.89</v>
      </c>
      <c r="AM176">
        <v>130944.47</v>
      </c>
      <c r="AO176" s="123">
        <f t="shared" si="17"/>
        <v>1828719.51</v>
      </c>
      <c r="AP176" s="129">
        <f t="shared" si="18"/>
        <v>8473.99</v>
      </c>
      <c r="AQ176" s="142">
        <f t="shared" si="19"/>
        <v>1820245.52</v>
      </c>
      <c r="AR176" s="143">
        <f t="shared" si="20"/>
        <v>1857760.53</v>
      </c>
      <c r="AS176" s="143">
        <f t="shared" si="21"/>
        <v>2062960.9200000002</v>
      </c>
      <c r="AT176" s="125">
        <f t="shared" si="16"/>
        <v>-205200.39000000013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2304</v>
      </c>
      <c r="F177">
        <v>1042367.99</v>
      </c>
      <c r="G177">
        <v>32363.14</v>
      </c>
      <c r="H177">
        <v>324485.26</v>
      </c>
      <c r="K177">
        <v>3</v>
      </c>
      <c r="L177">
        <v>366794.87</v>
      </c>
      <c r="O177">
        <v>67100</v>
      </c>
      <c r="P177">
        <v>92301.94</v>
      </c>
      <c r="Q177">
        <v>362884</v>
      </c>
      <c r="R177">
        <v>4131.3100000000004</v>
      </c>
      <c r="V177">
        <v>-570802.25</v>
      </c>
      <c r="W177">
        <v>1627952.15</v>
      </c>
      <c r="Y177">
        <v>1741363.83</v>
      </c>
      <c r="Z177">
        <v>75680</v>
      </c>
      <c r="AA177">
        <v>1338.77</v>
      </c>
      <c r="AC177">
        <v>1159048.2</v>
      </c>
      <c r="AD177">
        <v>66600</v>
      </c>
      <c r="AE177">
        <v>1534445.72</v>
      </c>
      <c r="AF177">
        <v>1640</v>
      </c>
      <c r="AH177">
        <v>724794.58</v>
      </c>
      <c r="AI177">
        <v>87180.59</v>
      </c>
      <c r="AM177">
        <v>513522.8</v>
      </c>
      <c r="AO177" s="123">
        <f t="shared" si="17"/>
        <v>1399216.39</v>
      </c>
      <c r="AP177" s="129">
        <f t="shared" si="18"/>
        <v>526417.25</v>
      </c>
      <c r="AQ177" s="142">
        <f t="shared" si="19"/>
        <v>872799.1399999999</v>
      </c>
      <c r="AR177" s="143">
        <f t="shared" si="20"/>
        <v>3044030.8</v>
      </c>
      <c r="AS177" s="143">
        <f t="shared" si="21"/>
        <v>2861583.6899999995</v>
      </c>
      <c r="AT177" s="125">
        <f t="shared" si="16"/>
        <v>182447.11000000034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2305</v>
      </c>
      <c r="F178">
        <v>1085302.3999999999</v>
      </c>
      <c r="G178">
        <v>107543.23</v>
      </c>
      <c r="H178">
        <v>191928.73</v>
      </c>
      <c r="K178">
        <v>2</v>
      </c>
      <c r="L178">
        <v>248617.86</v>
      </c>
      <c r="O178">
        <v>4500</v>
      </c>
      <c r="P178">
        <v>336798.34</v>
      </c>
      <c r="R178">
        <v>2002</v>
      </c>
      <c r="V178">
        <v>-3518689.58</v>
      </c>
      <c r="W178">
        <v>4470863.96</v>
      </c>
      <c r="Y178">
        <v>1141692.48</v>
      </c>
      <c r="AA178">
        <v>805.55</v>
      </c>
      <c r="AC178">
        <v>226145.5</v>
      </c>
      <c r="AD178">
        <v>61200</v>
      </c>
      <c r="AE178">
        <v>495842.61</v>
      </c>
      <c r="AF178">
        <v>2202</v>
      </c>
      <c r="AH178">
        <v>442802.81</v>
      </c>
      <c r="AI178">
        <v>42799.12</v>
      </c>
      <c r="AM178">
        <v>108277.49</v>
      </c>
      <c r="AO178" s="123">
        <f t="shared" si="17"/>
        <v>1384774.3599999999</v>
      </c>
      <c r="AP178" s="129">
        <f t="shared" si="18"/>
        <v>343300.34</v>
      </c>
      <c r="AQ178" s="142">
        <f t="shared" si="19"/>
        <v>1041474.0199999998</v>
      </c>
      <c r="AR178" s="143">
        <f t="shared" si="20"/>
        <v>1429843.53</v>
      </c>
      <c r="AS178" s="143">
        <f t="shared" si="21"/>
        <v>1091924.03</v>
      </c>
      <c r="AT178" s="125">
        <f t="shared" si="16"/>
        <v>337919.5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2306</v>
      </c>
      <c r="F179">
        <v>1268377.99</v>
      </c>
      <c r="G179">
        <v>53581</v>
      </c>
      <c r="H179">
        <v>192644.23</v>
      </c>
      <c r="K179">
        <v>-5045.7</v>
      </c>
      <c r="L179">
        <v>607082.4</v>
      </c>
      <c r="O179">
        <v>52868.08</v>
      </c>
      <c r="P179">
        <v>114818.42</v>
      </c>
      <c r="Q179">
        <v>437890</v>
      </c>
      <c r="R179">
        <v>1621.96</v>
      </c>
      <c r="V179">
        <v>-241022.69</v>
      </c>
      <c r="W179">
        <v>1561169.34</v>
      </c>
      <c r="Y179">
        <v>1412921.04</v>
      </c>
      <c r="Z179">
        <v>9000</v>
      </c>
      <c r="AA179">
        <v>1270.51</v>
      </c>
      <c r="AC179">
        <v>1259183.3999999999</v>
      </c>
      <c r="AD179">
        <v>49000</v>
      </c>
      <c r="AE179">
        <v>1818533.4</v>
      </c>
      <c r="AF179">
        <v>1100</v>
      </c>
      <c r="AH179">
        <v>541532.23</v>
      </c>
      <c r="AI179">
        <v>89398.98</v>
      </c>
      <c r="AM179">
        <v>91515.53</v>
      </c>
      <c r="AO179" s="123">
        <f t="shared" si="17"/>
        <v>1514603.22</v>
      </c>
      <c r="AP179" s="129">
        <f t="shared" si="18"/>
        <v>607198.46</v>
      </c>
      <c r="AQ179" s="142">
        <f t="shared" si="19"/>
        <v>907404.76</v>
      </c>
      <c r="AR179" s="143">
        <f t="shared" si="20"/>
        <v>2731374.95</v>
      </c>
      <c r="AS179" s="143">
        <f t="shared" si="21"/>
        <v>2542080.1399999997</v>
      </c>
      <c r="AT179" s="125">
        <f t="shared" si="16"/>
        <v>189294.81000000052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2307</v>
      </c>
      <c r="F180">
        <v>1287516.2</v>
      </c>
      <c r="G180">
        <v>14134.81</v>
      </c>
      <c r="H180">
        <v>291482.87</v>
      </c>
      <c r="K180">
        <v>455084.71</v>
      </c>
      <c r="L180">
        <v>1093140.73</v>
      </c>
      <c r="O180">
        <v>236680</v>
      </c>
      <c r="P180">
        <v>112627.28</v>
      </c>
      <c r="R180">
        <v>420.96</v>
      </c>
      <c r="V180">
        <v>1738885.77</v>
      </c>
      <c r="W180">
        <v>1137972.49</v>
      </c>
      <c r="Y180">
        <v>1213105.0900000001</v>
      </c>
      <c r="Z180">
        <v>9526.89</v>
      </c>
      <c r="AA180">
        <v>2280.09</v>
      </c>
      <c r="AC180">
        <v>1437930.6</v>
      </c>
      <c r="AD180">
        <v>60000</v>
      </c>
      <c r="AE180">
        <v>1699993.6000000001</v>
      </c>
      <c r="AH180">
        <v>795512.89</v>
      </c>
      <c r="AI180">
        <v>205179</v>
      </c>
      <c r="AM180">
        <v>107384.36</v>
      </c>
      <c r="AO180" s="123">
        <f t="shared" si="17"/>
        <v>1593133.88</v>
      </c>
      <c r="AP180" s="129">
        <f t="shared" si="18"/>
        <v>349728.24000000005</v>
      </c>
      <c r="AQ180" s="142">
        <f t="shared" si="19"/>
        <v>1243405.6399999999</v>
      </c>
      <c r="AR180" s="143">
        <f t="shared" si="20"/>
        <v>2722842.67</v>
      </c>
      <c r="AS180" s="143">
        <f t="shared" si="21"/>
        <v>2808069.85</v>
      </c>
      <c r="AT180" s="125">
        <f t="shared" si="16"/>
        <v>-85227.180000000168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2308</v>
      </c>
      <c r="F181">
        <v>1258266.55</v>
      </c>
      <c r="G181">
        <v>104568.87</v>
      </c>
      <c r="H181">
        <v>307960.68</v>
      </c>
      <c r="K181">
        <v>1644414.75</v>
      </c>
      <c r="L181">
        <v>659635.98</v>
      </c>
      <c r="O181">
        <v>128000</v>
      </c>
      <c r="P181">
        <v>175780.37</v>
      </c>
      <c r="Q181">
        <v>263300</v>
      </c>
      <c r="R181">
        <v>9279.33</v>
      </c>
      <c r="V181">
        <v>1649698.94</v>
      </c>
      <c r="W181">
        <v>1899168.01</v>
      </c>
      <c r="Y181">
        <v>2216789.9</v>
      </c>
      <c r="AA181">
        <v>2277.7399999999998</v>
      </c>
      <c r="AC181">
        <v>1110094.2</v>
      </c>
      <c r="AD181">
        <v>40800</v>
      </c>
      <c r="AE181">
        <v>1742916.2</v>
      </c>
      <c r="AF181">
        <v>5800</v>
      </c>
      <c r="AH181">
        <v>1100296.3899999999</v>
      </c>
      <c r="AI181">
        <v>227526.64</v>
      </c>
      <c r="AM181">
        <v>443802.43</v>
      </c>
      <c r="AO181" s="123">
        <f t="shared" si="17"/>
        <v>1670796.0999999999</v>
      </c>
      <c r="AP181" s="129">
        <f t="shared" si="18"/>
        <v>576359.69999999995</v>
      </c>
      <c r="AQ181" s="142">
        <f t="shared" si="19"/>
        <v>1094436.3999999999</v>
      </c>
      <c r="AR181" s="143">
        <f t="shared" si="20"/>
        <v>3369961.84</v>
      </c>
      <c r="AS181" s="143">
        <f t="shared" si="21"/>
        <v>3520341.66</v>
      </c>
      <c r="AT181" s="125">
        <f t="shared" si="16"/>
        <v>-150379.8200000003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2309</v>
      </c>
      <c r="F182">
        <v>1126131.1200000001</v>
      </c>
      <c r="G182">
        <v>10751.7</v>
      </c>
      <c r="H182">
        <v>288927.78999999998</v>
      </c>
      <c r="K182">
        <v>1131232.49</v>
      </c>
      <c r="L182">
        <v>389116.68</v>
      </c>
      <c r="O182">
        <v>4500</v>
      </c>
      <c r="P182">
        <v>113907.3</v>
      </c>
      <c r="Q182">
        <v>652609.27</v>
      </c>
      <c r="R182">
        <v>806.8</v>
      </c>
      <c r="V182">
        <v>-2165017.7599999998</v>
      </c>
      <c r="W182">
        <v>4476501.28</v>
      </c>
      <c r="Y182">
        <v>1325391.95</v>
      </c>
      <c r="Z182">
        <v>161652</v>
      </c>
      <c r="AA182">
        <v>1623.96</v>
      </c>
      <c r="AC182">
        <v>896494.8</v>
      </c>
      <c r="AD182">
        <v>47400</v>
      </c>
      <c r="AE182">
        <v>1225763.8</v>
      </c>
      <c r="AF182">
        <v>2000</v>
      </c>
      <c r="AH182">
        <v>1140832.1100000001</v>
      </c>
      <c r="AI182">
        <v>136615.94</v>
      </c>
      <c r="AM182">
        <v>64497.97</v>
      </c>
      <c r="AO182" s="123">
        <f t="shared" si="17"/>
        <v>1425810.61</v>
      </c>
      <c r="AP182" s="129">
        <f t="shared" si="18"/>
        <v>771823.37000000011</v>
      </c>
      <c r="AQ182" s="142">
        <f t="shared" si="19"/>
        <v>653987.24</v>
      </c>
      <c r="AR182" s="143">
        <f t="shared" si="20"/>
        <v>2432562.71</v>
      </c>
      <c r="AS182" s="143">
        <f t="shared" si="21"/>
        <v>2569709.8200000003</v>
      </c>
      <c r="AT182" s="125">
        <f t="shared" si="16"/>
        <v>-137147.11000000034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2310</v>
      </c>
      <c r="F183">
        <v>995048.01</v>
      </c>
      <c r="G183">
        <v>70254.5</v>
      </c>
      <c r="H183">
        <v>162608.07</v>
      </c>
      <c r="K183">
        <v>202228.41</v>
      </c>
      <c r="L183">
        <v>942195.26</v>
      </c>
      <c r="O183">
        <v>5500</v>
      </c>
      <c r="P183">
        <v>93560.4</v>
      </c>
      <c r="Q183">
        <v>166040</v>
      </c>
      <c r="R183">
        <v>36115</v>
      </c>
      <c r="V183">
        <v>376599.29</v>
      </c>
      <c r="W183">
        <v>1898710.57</v>
      </c>
      <c r="Y183">
        <v>916625.48</v>
      </c>
      <c r="Z183">
        <v>1500</v>
      </c>
      <c r="AA183">
        <v>1484.42</v>
      </c>
      <c r="AC183">
        <v>1436545.2</v>
      </c>
      <c r="AD183">
        <v>46200</v>
      </c>
      <c r="AE183">
        <v>1733265.2</v>
      </c>
      <c r="AF183">
        <v>6080</v>
      </c>
      <c r="AH183">
        <v>568044.05000000005</v>
      </c>
      <c r="AI183">
        <v>216688.15</v>
      </c>
      <c r="AM183">
        <v>82468.710000000006</v>
      </c>
      <c r="AO183" s="123">
        <f t="shared" si="17"/>
        <v>1227910.58</v>
      </c>
      <c r="AP183" s="129">
        <f t="shared" si="18"/>
        <v>301215.40000000002</v>
      </c>
      <c r="AQ183" s="142">
        <f t="shared" si="19"/>
        <v>926695.18</v>
      </c>
      <c r="AR183" s="143">
        <f t="shared" si="20"/>
        <v>2402355.1</v>
      </c>
      <c r="AS183" s="143">
        <f t="shared" si="21"/>
        <v>2606546.11</v>
      </c>
      <c r="AT183" s="125">
        <f t="shared" si="16"/>
        <v>-204191.00999999978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2311</v>
      </c>
      <c r="F184">
        <v>765005.75</v>
      </c>
      <c r="G184">
        <v>24310.01</v>
      </c>
      <c r="H184">
        <v>105701.81</v>
      </c>
      <c r="K184">
        <v>162090.29999999999</v>
      </c>
      <c r="L184">
        <v>582564.41</v>
      </c>
      <c r="O184">
        <v>14500</v>
      </c>
      <c r="P184">
        <v>86504.63</v>
      </c>
      <c r="R184">
        <v>102.96</v>
      </c>
      <c r="V184">
        <v>-781662.9</v>
      </c>
      <c r="W184">
        <v>2242933.0699999998</v>
      </c>
      <c r="Y184">
        <v>1347988.06</v>
      </c>
      <c r="Z184">
        <v>3000</v>
      </c>
      <c r="AA184">
        <v>1091.46</v>
      </c>
      <c r="AC184">
        <v>976144.8</v>
      </c>
      <c r="AD184">
        <v>56800</v>
      </c>
      <c r="AE184">
        <v>1382544.8</v>
      </c>
      <c r="AH184">
        <v>577956.96</v>
      </c>
      <c r="AI184">
        <v>138920.22</v>
      </c>
      <c r="AM184">
        <v>208307.82</v>
      </c>
      <c r="AO184" s="123">
        <f t="shared" si="17"/>
        <v>895017.57000000007</v>
      </c>
      <c r="AP184" s="129">
        <f t="shared" si="18"/>
        <v>101107.59000000001</v>
      </c>
      <c r="AQ184" s="142">
        <f t="shared" si="19"/>
        <v>793909.9800000001</v>
      </c>
      <c r="AR184" s="143">
        <f t="shared" si="20"/>
        <v>2385024.3200000003</v>
      </c>
      <c r="AS184" s="143">
        <f t="shared" si="21"/>
        <v>2307729.7999999998</v>
      </c>
      <c r="AT184" s="125">
        <f t="shared" si="16"/>
        <v>77294.520000000484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2312</v>
      </c>
      <c r="F185">
        <v>702914.69</v>
      </c>
      <c r="G185">
        <v>18910.68</v>
      </c>
      <c r="H185">
        <v>55748.25</v>
      </c>
      <c r="K185">
        <v>159966.28</v>
      </c>
      <c r="L185">
        <v>296307.92</v>
      </c>
      <c r="O185">
        <v>10005</v>
      </c>
      <c r="P185">
        <v>66303</v>
      </c>
      <c r="Q185">
        <v>0</v>
      </c>
      <c r="R185">
        <v>1580.62</v>
      </c>
      <c r="V185">
        <v>-2183586.11</v>
      </c>
      <c r="W185">
        <v>3271789.71</v>
      </c>
      <c r="Y185">
        <v>842940.73</v>
      </c>
      <c r="Z185">
        <v>18000</v>
      </c>
      <c r="AA185">
        <v>922.3</v>
      </c>
      <c r="AC185">
        <v>779236.2</v>
      </c>
      <c r="AD185">
        <v>38400</v>
      </c>
      <c r="AE185">
        <v>1001622.2</v>
      </c>
      <c r="AF185">
        <v>7210</v>
      </c>
      <c r="AH185">
        <v>452039.9</v>
      </c>
      <c r="AI185">
        <v>87863.58</v>
      </c>
      <c r="AM185">
        <v>63007.95</v>
      </c>
      <c r="AO185" s="123">
        <f t="shared" si="17"/>
        <v>777573.62</v>
      </c>
      <c r="AP185" s="129">
        <f t="shared" si="18"/>
        <v>77888.62</v>
      </c>
      <c r="AQ185" s="142">
        <f t="shared" si="19"/>
        <v>699685</v>
      </c>
      <c r="AR185" s="143">
        <f t="shared" si="20"/>
        <v>1679499.23</v>
      </c>
      <c r="AS185" s="143">
        <f t="shared" si="21"/>
        <v>1611743.6300000001</v>
      </c>
      <c r="AT185" s="125">
        <f t="shared" si="16"/>
        <v>67755.59999999986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2313</v>
      </c>
      <c r="F186">
        <v>1092296.6299999999</v>
      </c>
      <c r="G186">
        <v>9190.77</v>
      </c>
      <c r="H186">
        <v>514399.37</v>
      </c>
      <c r="I186"/>
      <c r="J186"/>
      <c r="K186">
        <v>781055.94</v>
      </c>
      <c r="L186">
        <v>361031.25</v>
      </c>
      <c r="M186"/>
      <c r="N186"/>
      <c r="O186">
        <v>1500</v>
      </c>
      <c r="P186">
        <v>107565.16</v>
      </c>
      <c r="Q186">
        <v>346748</v>
      </c>
      <c r="R186">
        <v>2260.4</v>
      </c>
      <c r="S186"/>
      <c r="T186"/>
      <c r="U186"/>
      <c r="V186">
        <v>-1325559.67</v>
      </c>
      <c r="W186">
        <v>3600900</v>
      </c>
      <c r="X186"/>
      <c r="Y186">
        <v>1402469.93</v>
      </c>
      <c r="Z186">
        <v>112700</v>
      </c>
      <c r="AA186">
        <v>1006.91</v>
      </c>
      <c r="AB186"/>
      <c r="AC186">
        <v>1053153.6000000001</v>
      </c>
      <c r="AD186">
        <v>69600</v>
      </c>
      <c r="AE186">
        <v>1528725.6</v>
      </c>
      <c r="AF186"/>
      <c r="AG186"/>
      <c r="AH186">
        <v>785006.57</v>
      </c>
      <c r="AI186">
        <v>193333.16</v>
      </c>
      <c r="AJ186"/>
      <c r="AK186"/>
      <c r="AL186"/>
      <c r="AM186">
        <v>107305.04</v>
      </c>
      <c r="AN186"/>
      <c r="AO186" s="123">
        <f t="shared" si="17"/>
        <v>1615886.77</v>
      </c>
      <c r="AP186" s="129">
        <f t="shared" si="18"/>
        <v>458073.56000000006</v>
      </c>
      <c r="AQ186" s="142">
        <f t="shared" si="19"/>
        <v>1157813.21</v>
      </c>
      <c r="AR186" s="143">
        <f t="shared" si="20"/>
        <v>2638930.44</v>
      </c>
      <c r="AS186" s="143">
        <f t="shared" si="21"/>
        <v>2614370.37</v>
      </c>
      <c r="AT186" s="125">
        <f t="shared" si="16"/>
        <v>24560.069999999832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2314</v>
      </c>
      <c r="F187">
        <v>210114.39</v>
      </c>
      <c r="G187">
        <v>2570</v>
      </c>
      <c r="H187">
        <v>28748.86</v>
      </c>
      <c r="K187">
        <v>430755.54</v>
      </c>
      <c r="L187">
        <v>48086.91</v>
      </c>
      <c r="O187">
        <v>1000</v>
      </c>
      <c r="P187">
        <v>83884.17</v>
      </c>
      <c r="R187">
        <v>588.33000000000004</v>
      </c>
      <c r="V187">
        <v>-2062261.68</v>
      </c>
      <c r="W187">
        <v>2938659.03</v>
      </c>
      <c r="X187">
        <v>8100</v>
      </c>
      <c r="Y187">
        <v>429941.91</v>
      </c>
      <c r="AA187">
        <v>529.39</v>
      </c>
      <c r="AC187">
        <v>512386.7</v>
      </c>
      <c r="AE187">
        <v>732468.7</v>
      </c>
      <c r="AF187">
        <v>80</v>
      </c>
      <c r="AG187">
        <v>520</v>
      </c>
      <c r="AH187">
        <v>422819.79</v>
      </c>
      <c r="AI187">
        <v>36663.660000000003</v>
      </c>
      <c r="AO187" s="123">
        <f t="shared" si="17"/>
        <v>241433.25</v>
      </c>
      <c r="AP187" s="129">
        <f t="shared" si="18"/>
        <v>85472.5</v>
      </c>
      <c r="AQ187" s="142">
        <f t="shared" si="19"/>
        <v>155960.75</v>
      </c>
      <c r="AR187" s="143">
        <f t="shared" si="20"/>
        <v>950958</v>
      </c>
      <c r="AS187" s="143">
        <f t="shared" si="21"/>
        <v>1192552.1499999999</v>
      </c>
      <c r="AT187" s="125">
        <f t="shared" si="16"/>
        <v>-241594.14999999991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2315</v>
      </c>
      <c r="F188">
        <v>822122.16</v>
      </c>
      <c r="G188">
        <v>7500</v>
      </c>
      <c r="H188">
        <v>21050</v>
      </c>
      <c r="K188">
        <v>584739.59</v>
      </c>
      <c r="L188">
        <v>362476.36</v>
      </c>
      <c r="O188">
        <v>1500</v>
      </c>
      <c r="P188">
        <v>68335</v>
      </c>
      <c r="R188">
        <v>15.4</v>
      </c>
      <c r="V188">
        <v>2655146.42</v>
      </c>
      <c r="W188">
        <v>514242.15</v>
      </c>
      <c r="X188">
        <v>6060</v>
      </c>
      <c r="Y188">
        <v>314162.32</v>
      </c>
      <c r="AA188">
        <v>1958.04</v>
      </c>
      <c r="AC188">
        <v>943183.23</v>
      </c>
      <c r="AD188">
        <v>18000</v>
      </c>
      <c r="AE188">
        <v>1216236.23</v>
      </c>
      <c r="AH188">
        <v>512493.53</v>
      </c>
      <c r="AI188">
        <v>995984.69</v>
      </c>
      <c r="AO188" s="123">
        <f t="shared" si="17"/>
        <v>850672.16</v>
      </c>
      <c r="AP188" s="129">
        <f t="shared" si="18"/>
        <v>69850.399999999994</v>
      </c>
      <c r="AQ188" s="142">
        <f t="shared" si="19"/>
        <v>780821.76</v>
      </c>
      <c r="AR188" s="143">
        <f t="shared" si="20"/>
        <v>1283363.5899999999</v>
      </c>
      <c r="AS188" s="143">
        <f t="shared" si="21"/>
        <v>2724714.45</v>
      </c>
      <c r="AT188" s="125">
        <f t="shared" si="16"/>
        <v>-1441350.8600000003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2316</v>
      </c>
      <c r="F189">
        <v>1217948.73</v>
      </c>
      <c r="G189">
        <v>4700</v>
      </c>
      <c r="H189">
        <v>189907.59</v>
      </c>
      <c r="K189">
        <v>1497138.64</v>
      </c>
      <c r="L189">
        <v>267902.06</v>
      </c>
      <c r="O189">
        <v>3000</v>
      </c>
      <c r="P189">
        <v>140075</v>
      </c>
      <c r="R189">
        <v>12.4</v>
      </c>
      <c r="V189">
        <v>226573.34</v>
      </c>
      <c r="W189">
        <v>2920045.89</v>
      </c>
      <c r="Y189">
        <v>653022.47</v>
      </c>
      <c r="Z189">
        <v>198398</v>
      </c>
      <c r="AA189">
        <v>1846.46</v>
      </c>
      <c r="AC189">
        <v>1031391.45</v>
      </c>
      <c r="AD189">
        <v>18000</v>
      </c>
      <c r="AE189">
        <v>1469441.45</v>
      </c>
      <c r="AG189">
        <v>2000</v>
      </c>
      <c r="AH189">
        <v>414601.57</v>
      </c>
      <c r="AI189">
        <v>128724.97</v>
      </c>
      <c r="AO189" s="123">
        <f t="shared" si="17"/>
        <v>1412556.32</v>
      </c>
      <c r="AP189" s="129">
        <f t="shared" si="18"/>
        <v>143087.4</v>
      </c>
      <c r="AQ189" s="142">
        <f t="shared" si="19"/>
        <v>1269468.9200000002</v>
      </c>
      <c r="AR189" s="143">
        <f t="shared" si="20"/>
        <v>1902658.38</v>
      </c>
      <c r="AS189" s="143">
        <f t="shared" si="21"/>
        <v>2014767.99</v>
      </c>
      <c r="AT189" s="125">
        <f t="shared" si="16"/>
        <v>-112109.6100000001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2317</v>
      </c>
      <c r="F190">
        <v>255217.32</v>
      </c>
      <c r="G190">
        <v>6600</v>
      </c>
      <c r="H190">
        <v>62220.18</v>
      </c>
      <c r="K190">
        <v>198621.76</v>
      </c>
      <c r="L190">
        <v>37431.49</v>
      </c>
      <c r="O190">
        <v>0</v>
      </c>
      <c r="P190">
        <v>60799</v>
      </c>
      <c r="R190">
        <v>32.71</v>
      </c>
      <c r="V190">
        <v>-1852208.49</v>
      </c>
      <c r="W190">
        <v>2662416.9900000002</v>
      </c>
      <c r="X190">
        <v>4900</v>
      </c>
      <c r="Y190">
        <v>388613.11</v>
      </c>
      <c r="AA190">
        <v>604.42999999999995</v>
      </c>
      <c r="AD190">
        <v>9000</v>
      </c>
      <c r="AE190">
        <v>173637</v>
      </c>
      <c r="AH190">
        <v>376388.51</v>
      </c>
      <c r="AI190">
        <v>42205.49</v>
      </c>
      <c r="AM190">
        <v>121836</v>
      </c>
      <c r="AO190" s="123">
        <f t="shared" si="17"/>
        <v>324037.5</v>
      </c>
      <c r="AP190" s="129">
        <f t="shared" si="18"/>
        <v>60831.71</v>
      </c>
      <c r="AQ190" s="142">
        <f t="shared" si="19"/>
        <v>263205.78999999998</v>
      </c>
      <c r="AR190" s="143">
        <f t="shared" si="20"/>
        <v>403117.54</v>
      </c>
      <c r="AS190" s="143">
        <f t="shared" si="21"/>
        <v>714067</v>
      </c>
      <c r="AT190" s="125">
        <f t="shared" si="16"/>
        <v>-310949.46000000002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2318</v>
      </c>
      <c r="F191">
        <v>674000.98</v>
      </c>
      <c r="G191">
        <v>6648.76</v>
      </c>
      <c r="H191">
        <v>39427.64</v>
      </c>
      <c r="K191">
        <v>2</v>
      </c>
      <c r="L191">
        <v>65349.440000000002</v>
      </c>
      <c r="O191">
        <v>1500</v>
      </c>
      <c r="P191">
        <v>36980</v>
      </c>
      <c r="R191">
        <v>22.9</v>
      </c>
      <c r="V191">
        <v>-1597129.25</v>
      </c>
      <c r="W191">
        <v>2577037.9500000002</v>
      </c>
      <c r="Y191">
        <v>670511.92000000004</v>
      </c>
      <c r="Z191">
        <v>65200</v>
      </c>
      <c r="AA191">
        <v>1474.06</v>
      </c>
      <c r="AC191">
        <v>387778</v>
      </c>
      <c r="AE191">
        <v>787959</v>
      </c>
      <c r="AH191">
        <v>547062.19999999995</v>
      </c>
      <c r="AI191">
        <v>22925.56</v>
      </c>
      <c r="AO191" s="123">
        <f t="shared" si="17"/>
        <v>720077.38</v>
      </c>
      <c r="AP191" s="129">
        <f t="shared" si="18"/>
        <v>38502.9</v>
      </c>
      <c r="AQ191" s="142">
        <f t="shared" si="19"/>
        <v>681574.48</v>
      </c>
      <c r="AR191" s="143">
        <f t="shared" si="20"/>
        <v>1124963.98</v>
      </c>
      <c r="AS191" s="143">
        <f t="shared" si="21"/>
        <v>1357946.76</v>
      </c>
      <c r="AT191" s="125">
        <f t="shared" si="16"/>
        <v>-232982.78000000003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2319</v>
      </c>
      <c r="F192">
        <v>1063252.21</v>
      </c>
      <c r="G192">
        <v>89218</v>
      </c>
      <c r="H192">
        <v>110787.34</v>
      </c>
      <c r="K192">
        <v>257612.1</v>
      </c>
      <c r="L192">
        <v>-164309.12</v>
      </c>
      <c r="O192">
        <v>0</v>
      </c>
      <c r="P192">
        <v>118940</v>
      </c>
      <c r="R192">
        <v>15000</v>
      </c>
      <c r="V192">
        <v>-2068426.66</v>
      </c>
      <c r="W192">
        <v>2987149.95</v>
      </c>
      <c r="Y192">
        <v>1394298.29</v>
      </c>
      <c r="AA192">
        <v>1922.38</v>
      </c>
      <c r="AC192">
        <v>560940</v>
      </c>
      <c r="AE192">
        <v>868707</v>
      </c>
      <c r="AF192">
        <v>3252</v>
      </c>
      <c r="AH192">
        <v>462301.13</v>
      </c>
      <c r="AI192">
        <v>116560.3</v>
      </c>
      <c r="AM192">
        <v>202443</v>
      </c>
      <c r="AO192" s="123">
        <f t="shared" si="17"/>
        <v>1263257.55</v>
      </c>
      <c r="AP192" s="129">
        <f t="shared" si="18"/>
        <v>133940</v>
      </c>
      <c r="AQ192" s="142">
        <f t="shared" si="19"/>
        <v>1129317.55</v>
      </c>
      <c r="AR192" s="143">
        <f t="shared" si="20"/>
        <v>1957160.67</v>
      </c>
      <c r="AS192" s="143">
        <f t="shared" si="21"/>
        <v>1653263.43</v>
      </c>
      <c r="AT192" s="125">
        <f t="shared" si="16"/>
        <v>303897.24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2320</v>
      </c>
      <c r="F193">
        <v>634721.52</v>
      </c>
      <c r="G193">
        <v>669248.5</v>
      </c>
      <c r="H193">
        <v>95761.57</v>
      </c>
      <c r="K193">
        <v>3257519.49</v>
      </c>
      <c r="L193">
        <v>718901.1</v>
      </c>
      <c r="O193">
        <v>0</v>
      </c>
      <c r="P193">
        <v>0</v>
      </c>
      <c r="R193">
        <v>1000.33</v>
      </c>
      <c r="T193">
        <v>2</v>
      </c>
      <c r="V193">
        <v>1586224.85</v>
      </c>
      <c r="W193">
        <v>2987149.95</v>
      </c>
      <c r="Y193">
        <v>1401110.86</v>
      </c>
      <c r="AA193">
        <v>904.14</v>
      </c>
      <c r="AC193">
        <v>742147</v>
      </c>
      <c r="AE193">
        <v>909938.23</v>
      </c>
      <c r="AF193">
        <v>14630</v>
      </c>
      <c r="AH193">
        <v>386456</v>
      </c>
      <c r="AI193">
        <v>3561.54</v>
      </c>
      <c r="AM193">
        <v>27801.18</v>
      </c>
      <c r="AO193" s="123">
        <f t="shared" si="17"/>
        <v>1399731.59</v>
      </c>
      <c r="AP193" s="129">
        <f t="shared" si="18"/>
        <v>1000.33</v>
      </c>
      <c r="AQ193" s="142">
        <f t="shared" si="19"/>
        <v>1398731.26</v>
      </c>
      <c r="AR193" s="143">
        <f t="shared" si="20"/>
        <v>2144162</v>
      </c>
      <c r="AS193" s="143">
        <f t="shared" si="21"/>
        <v>1342386.95</v>
      </c>
      <c r="AT193" s="125">
        <f t="shared" si="16"/>
        <v>801775.05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2321</v>
      </c>
      <c r="F194">
        <v>889738.9</v>
      </c>
      <c r="G194">
        <v>8600</v>
      </c>
      <c r="H194">
        <v>4202.53</v>
      </c>
      <c r="K194">
        <v>149146.20000000001</v>
      </c>
      <c r="L194">
        <v>145444.54</v>
      </c>
      <c r="O194">
        <v>0</v>
      </c>
      <c r="P194">
        <v>66845</v>
      </c>
      <c r="R194">
        <v>19235</v>
      </c>
      <c r="V194">
        <v>-722651.02</v>
      </c>
      <c r="W194">
        <v>2090614.96</v>
      </c>
      <c r="Y194">
        <v>735481.33</v>
      </c>
      <c r="Z194">
        <v>60000</v>
      </c>
      <c r="AA194">
        <v>2196.4899999999998</v>
      </c>
      <c r="AC194">
        <v>926484</v>
      </c>
      <c r="AD194">
        <v>18800</v>
      </c>
      <c r="AE194">
        <v>1152447.3600000001</v>
      </c>
      <c r="AF194">
        <v>23780</v>
      </c>
      <c r="AH194">
        <v>717849.89</v>
      </c>
      <c r="AI194">
        <v>105629.34</v>
      </c>
      <c r="AM194">
        <v>167</v>
      </c>
      <c r="AO194" s="123">
        <f t="shared" si="17"/>
        <v>902541.43</v>
      </c>
      <c r="AP194" s="129">
        <f t="shared" si="18"/>
        <v>86080</v>
      </c>
      <c r="AQ194" s="142">
        <f t="shared" si="19"/>
        <v>816461.43</v>
      </c>
      <c r="AR194" s="143">
        <f t="shared" si="20"/>
        <v>1742961.8199999998</v>
      </c>
      <c r="AS194" s="143">
        <f t="shared" si="21"/>
        <v>1999873.59</v>
      </c>
      <c r="AT194" s="125">
        <f t="shared" ref="AT194:AT217" si="22">AR194-AS194</f>
        <v>-256911.77000000025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2322</v>
      </c>
      <c r="F195">
        <v>1046368.15</v>
      </c>
      <c r="G195">
        <v>14000</v>
      </c>
      <c r="H195">
        <v>111340.99</v>
      </c>
      <c r="K195">
        <v>697677.59</v>
      </c>
      <c r="L195">
        <v>762194.51</v>
      </c>
      <c r="O195">
        <v>0</v>
      </c>
      <c r="P195">
        <v>133042.94</v>
      </c>
      <c r="Q195">
        <v>110</v>
      </c>
      <c r="R195">
        <v>100</v>
      </c>
      <c r="T195">
        <v>9382.5</v>
      </c>
      <c r="V195">
        <v>1742521.05</v>
      </c>
      <c r="W195">
        <v>433496.95</v>
      </c>
      <c r="Y195">
        <v>1386383.6</v>
      </c>
      <c r="AA195">
        <v>1635.87</v>
      </c>
      <c r="AC195">
        <v>1300560</v>
      </c>
      <c r="AD195">
        <v>38500</v>
      </c>
      <c r="AE195">
        <v>1478251</v>
      </c>
      <c r="AF195">
        <v>4982</v>
      </c>
      <c r="AH195">
        <v>587481.61</v>
      </c>
      <c r="AI195">
        <v>104232.96000000001</v>
      </c>
      <c r="AM195">
        <v>239204.1</v>
      </c>
      <c r="AO195" s="123">
        <f t="shared" si="17"/>
        <v>1171709.1399999999</v>
      </c>
      <c r="AP195" s="129">
        <f t="shared" si="18"/>
        <v>133252.94</v>
      </c>
      <c r="AQ195" s="142">
        <f t="shared" si="19"/>
        <v>1038456.2</v>
      </c>
      <c r="AR195" s="143">
        <f t="shared" si="20"/>
        <v>2727079.47</v>
      </c>
      <c r="AS195" s="143">
        <f t="shared" si="21"/>
        <v>2414151.67</v>
      </c>
      <c r="AT195" s="125">
        <f t="shared" si="22"/>
        <v>312927.80000000028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2323</v>
      </c>
      <c r="F196">
        <v>1035068.73</v>
      </c>
      <c r="G196">
        <v>0</v>
      </c>
      <c r="H196">
        <v>79999.34</v>
      </c>
      <c r="K196">
        <v>79529.97</v>
      </c>
      <c r="L196">
        <v>277919.52</v>
      </c>
      <c r="O196">
        <v>3500</v>
      </c>
      <c r="P196">
        <v>27025</v>
      </c>
      <c r="R196">
        <v>0</v>
      </c>
      <c r="U196">
        <v>-8100056.1100000003</v>
      </c>
      <c r="V196">
        <v>5065372.91</v>
      </c>
      <c r="W196">
        <v>4047651.72</v>
      </c>
      <c r="Y196">
        <v>1363717.04</v>
      </c>
      <c r="Z196">
        <v>123622</v>
      </c>
      <c r="AA196">
        <v>5472.49</v>
      </c>
      <c r="AE196">
        <v>572616.94999999995</v>
      </c>
      <c r="AF196">
        <v>37810</v>
      </c>
      <c r="AH196">
        <v>418275.96</v>
      </c>
      <c r="AI196">
        <v>35084.58</v>
      </c>
      <c r="AO196" s="123">
        <f t="shared" si="17"/>
        <v>1115068.07</v>
      </c>
      <c r="AP196" s="129">
        <f t="shared" si="18"/>
        <v>30525</v>
      </c>
      <c r="AQ196" s="142">
        <f t="shared" si="19"/>
        <v>1084543.07</v>
      </c>
      <c r="AR196" s="143">
        <f t="shared" si="20"/>
        <v>1492811.53</v>
      </c>
      <c r="AS196" s="143">
        <f t="shared" si="21"/>
        <v>1063787.49</v>
      </c>
      <c r="AT196" s="125">
        <f t="shared" si="22"/>
        <v>429024.04000000004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2324</v>
      </c>
      <c r="F197">
        <v>1032124.75</v>
      </c>
      <c r="G197">
        <v>12900</v>
      </c>
      <c r="H197">
        <v>9462.67</v>
      </c>
      <c r="K197">
        <v>408772.7</v>
      </c>
      <c r="L197">
        <v>160216.66</v>
      </c>
      <c r="O197">
        <v>260082.1</v>
      </c>
      <c r="P197">
        <v>58160</v>
      </c>
      <c r="R197">
        <v>0</v>
      </c>
      <c r="U197">
        <v>327749.2</v>
      </c>
      <c r="V197">
        <v>-108913.73</v>
      </c>
      <c r="W197">
        <v>769808.6</v>
      </c>
      <c r="Y197">
        <v>1191669.6499999999</v>
      </c>
      <c r="Z197">
        <v>90000</v>
      </c>
      <c r="AC197">
        <v>527579.4</v>
      </c>
      <c r="AD197">
        <v>5516.09</v>
      </c>
      <c r="AE197">
        <v>857776.4</v>
      </c>
      <c r="AG197">
        <v>31440</v>
      </c>
      <c r="AH197">
        <v>546883.63</v>
      </c>
      <c r="AI197">
        <v>62074.5</v>
      </c>
      <c r="AO197" s="123">
        <f t="shared" si="17"/>
        <v>1054487.42</v>
      </c>
      <c r="AP197" s="129">
        <f t="shared" si="18"/>
        <v>318242.09999999998</v>
      </c>
      <c r="AQ197" s="142">
        <f t="shared" si="19"/>
        <v>736245.32</v>
      </c>
      <c r="AR197" s="143">
        <f t="shared" si="20"/>
        <v>1814765.14</v>
      </c>
      <c r="AS197" s="143">
        <f t="shared" si="21"/>
        <v>1498174.53</v>
      </c>
      <c r="AT197" s="125">
        <f t="shared" si="22"/>
        <v>316590.60999999987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2325</v>
      </c>
      <c r="F198">
        <v>610503.97</v>
      </c>
      <c r="G198">
        <v>46304</v>
      </c>
      <c r="H198">
        <v>69320.53</v>
      </c>
      <c r="K198">
        <v>1172236.94</v>
      </c>
      <c r="L198">
        <v>176083.13</v>
      </c>
      <c r="O198">
        <v>125963.2</v>
      </c>
      <c r="P198">
        <v>54191</v>
      </c>
      <c r="Q198">
        <v>57679</v>
      </c>
      <c r="R198">
        <v>105</v>
      </c>
      <c r="V198">
        <v>558653.22</v>
      </c>
      <c r="W198">
        <v>1268762.8700000001</v>
      </c>
      <c r="Y198">
        <v>1834016.6</v>
      </c>
      <c r="AC198">
        <v>613704</v>
      </c>
      <c r="AE198">
        <v>1184097</v>
      </c>
      <c r="AG198">
        <v>30116</v>
      </c>
      <c r="AH198">
        <v>1078566.3400000001</v>
      </c>
      <c r="AI198">
        <v>145846.98000000001</v>
      </c>
      <c r="AO198" s="123">
        <f t="shared" si="17"/>
        <v>726128.5</v>
      </c>
      <c r="AP198" s="129">
        <f t="shared" si="18"/>
        <v>237938.2</v>
      </c>
      <c r="AQ198" s="142">
        <f t="shared" si="19"/>
        <v>488190.3</v>
      </c>
      <c r="AR198" s="143">
        <f t="shared" si="20"/>
        <v>2447720.6</v>
      </c>
      <c r="AS198" s="143">
        <f t="shared" si="21"/>
        <v>2438626.3199999998</v>
      </c>
      <c r="AT198" s="125">
        <f t="shared" si="22"/>
        <v>9094.2800000002608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2326</v>
      </c>
      <c r="F199">
        <v>471798.85</v>
      </c>
      <c r="G199">
        <v>78574</v>
      </c>
      <c r="H199">
        <v>91965.61</v>
      </c>
      <c r="K199">
        <v>443197.12</v>
      </c>
      <c r="L199">
        <v>375797.67</v>
      </c>
      <c r="O199">
        <v>20420</v>
      </c>
      <c r="P199">
        <v>55875</v>
      </c>
      <c r="R199">
        <v>0</v>
      </c>
      <c r="V199">
        <v>-1063065.6299999999</v>
      </c>
      <c r="W199">
        <v>2466734.7400000002</v>
      </c>
      <c r="Y199">
        <v>674419.25</v>
      </c>
      <c r="Z199">
        <v>208840</v>
      </c>
      <c r="AC199">
        <v>256080</v>
      </c>
      <c r="AE199">
        <v>506500</v>
      </c>
      <c r="AF199">
        <v>2170</v>
      </c>
      <c r="AG199">
        <v>9660</v>
      </c>
      <c r="AH199">
        <v>560505.75</v>
      </c>
      <c r="AI199">
        <v>79134.36</v>
      </c>
      <c r="AO199" s="123">
        <f t="shared" si="17"/>
        <v>642338.46</v>
      </c>
      <c r="AP199" s="129">
        <f t="shared" si="18"/>
        <v>76295</v>
      </c>
      <c r="AQ199" s="142">
        <f t="shared" si="19"/>
        <v>566043.46</v>
      </c>
      <c r="AR199" s="143">
        <f t="shared" si="20"/>
        <v>1139339.25</v>
      </c>
      <c r="AS199" s="143">
        <f t="shared" si="21"/>
        <v>1157970.1100000001</v>
      </c>
      <c r="AT199" s="125">
        <f t="shared" si="22"/>
        <v>-18630.860000000102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2327</v>
      </c>
      <c r="F200">
        <v>302353.58</v>
      </c>
      <c r="G200">
        <v>41800</v>
      </c>
      <c r="H200">
        <v>199858.7</v>
      </c>
      <c r="K200">
        <v>853098.26</v>
      </c>
      <c r="L200">
        <v>1000456.79</v>
      </c>
      <c r="O200">
        <v>408923</v>
      </c>
      <c r="P200">
        <v>24620.07</v>
      </c>
      <c r="R200">
        <v>19693</v>
      </c>
      <c r="V200">
        <v>-855777.08</v>
      </c>
      <c r="W200">
        <v>2655980.98</v>
      </c>
      <c r="Y200">
        <v>898178.9</v>
      </c>
      <c r="AC200">
        <v>270453</v>
      </c>
      <c r="AE200">
        <v>593433</v>
      </c>
      <c r="AF200">
        <v>2400</v>
      </c>
      <c r="AG200">
        <v>23120</v>
      </c>
      <c r="AH200">
        <v>331600</v>
      </c>
      <c r="AI200">
        <v>73951.539999999994</v>
      </c>
      <c r="AO200" s="123">
        <f t="shared" si="17"/>
        <v>544012.28</v>
      </c>
      <c r="AP200" s="129">
        <f t="shared" si="18"/>
        <v>453236.07</v>
      </c>
      <c r="AQ200" s="142">
        <f t="shared" si="19"/>
        <v>90776.210000000021</v>
      </c>
      <c r="AR200" s="143">
        <f t="shared" si="20"/>
        <v>1168631.8999999999</v>
      </c>
      <c r="AS200" s="143">
        <f t="shared" si="21"/>
        <v>1024504.54</v>
      </c>
      <c r="AT200" s="125">
        <f t="shared" si="22"/>
        <v>144127.35999999987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2328</v>
      </c>
      <c r="F201">
        <v>277624.96999999997</v>
      </c>
      <c r="G201">
        <v>16200</v>
      </c>
      <c r="H201">
        <v>25236</v>
      </c>
      <c r="K201">
        <v>228170.02</v>
      </c>
      <c r="L201">
        <v>307297.18</v>
      </c>
      <c r="O201">
        <v>7640</v>
      </c>
      <c r="P201">
        <v>39459.42</v>
      </c>
      <c r="R201">
        <v>135</v>
      </c>
      <c r="V201">
        <v>-1386589.78</v>
      </c>
      <c r="W201">
        <v>2312515.77</v>
      </c>
      <c r="Y201">
        <v>676726.6</v>
      </c>
      <c r="AA201">
        <v>1033.73</v>
      </c>
      <c r="AC201">
        <v>521850</v>
      </c>
      <c r="AE201">
        <v>804348</v>
      </c>
      <c r="AF201">
        <v>10080</v>
      </c>
      <c r="AG201">
        <v>43280</v>
      </c>
      <c r="AH201">
        <v>420949.25</v>
      </c>
      <c r="AI201">
        <v>39585.32</v>
      </c>
      <c r="AO201" s="123">
        <f t="shared" si="17"/>
        <v>319060.96999999997</v>
      </c>
      <c r="AP201" s="129">
        <f t="shared" si="18"/>
        <v>47234.42</v>
      </c>
      <c r="AQ201" s="142">
        <f t="shared" si="19"/>
        <v>271826.55</v>
      </c>
      <c r="AR201" s="143">
        <f t="shared" si="20"/>
        <v>1199610.33</v>
      </c>
      <c r="AS201" s="143">
        <f t="shared" si="21"/>
        <v>1318242.57</v>
      </c>
      <c r="AT201" s="125">
        <f t="shared" si="22"/>
        <v>-118632.23999999999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2329</v>
      </c>
      <c r="F202">
        <v>1386684.2</v>
      </c>
      <c r="G202">
        <v>13500</v>
      </c>
      <c r="H202">
        <v>98723.17</v>
      </c>
      <c r="K202">
        <v>2395391.48</v>
      </c>
      <c r="L202">
        <v>606487.84</v>
      </c>
      <c r="O202">
        <v>4500</v>
      </c>
      <c r="P202">
        <v>63166.09</v>
      </c>
      <c r="R202">
        <v>0</v>
      </c>
      <c r="V202">
        <v>464985.96</v>
      </c>
      <c r="W202">
        <v>4119895.74</v>
      </c>
      <c r="Y202">
        <v>895725.77</v>
      </c>
      <c r="AA202">
        <v>3552.81</v>
      </c>
      <c r="AC202">
        <v>623364.5</v>
      </c>
      <c r="AE202">
        <v>875601.5</v>
      </c>
      <c r="AG202">
        <v>17320</v>
      </c>
      <c r="AH202">
        <v>700991.48</v>
      </c>
      <c r="AI202">
        <v>80491.199999999997</v>
      </c>
      <c r="AO202" s="123">
        <f t="shared" si="17"/>
        <v>1498907.3699999999</v>
      </c>
      <c r="AP202" s="129">
        <f t="shared" si="18"/>
        <v>67666.09</v>
      </c>
      <c r="AQ202" s="142">
        <f t="shared" si="19"/>
        <v>1431241.2799999998</v>
      </c>
      <c r="AR202" s="143">
        <f t="shared" si="20"/>
        <v>1522643.08</v>
      </c>
      <c r="AS202" s="143">
        <f t="shared" si="21"/>
        <v>1674404.18</v>
      </c>
      <c r="AT202" s="125">
        <f t="shared" si="22"/>
        <v>-151761.09999999986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2330</v>
      </c>
      <c r="F203">
        <v>642731.01</v>
      </c>
      <c r="G203">
        <v>0</v>
      </c>
      <c r="H203">
        <v>44315</v>
      </c>
      <c r="K203">
        <v>460957.32</v>
      </c>
      <c r="L203">
        <v>806510.42</v>
      </c>
      <c r="O203">
        <v>4500</v>
      </c>
      <c r="P203">
        <v>15685</v>
      </c>
      <c r="R203">
        <v>20099</v>
      </c>
      <c r="V203">
        <v>-1286984.3700000001</v>
      </c>
      <c r="W203">
        <v>2992215.82</v>
      </c>
      <c r="Y203">
        <v>938519.4</v>
      </c>
      <c r="AC203">
        <v>805074</v>
      </c>
      <c r="AE203">
        <v>1022270</v>
      </c>
      <c r="AF203">
        <v>31570</v>
      </c>
      <c r="AH203">
        <v>424404.05</v>
      </c>
      <c r="AI203">
        <v>56351.05</v>
      </c>
      <c r="AO203" s="123">
        <f t="shared" ref="AO203:AO217" si="23">SUM(F203:I203)</f>
        <v>687046.01</v>
      </c>
      <c r="AP203" s="129">
        <f t="shared" ref="AP203:AP217" si="24">SUM(O203:S203)</f>
        <v>40284</v>
      </c>
      <c r="AQ203" s="142">
        <f t="shared" ref="AQ203:AQ217" si="25">AO203-AP203</f>
        <v>646762.01</v>
      </c>
      <c r="AR203" s="143">
        <f t="shared" ref="AR203:AR217" si="26">SUM(X203:AD203)</f>
        <v>1743593.4</v>
      </c>
      <c r="AS203" s="143">
        <f t="shared" ref="AS203:AS217" si="27">SUM(AE203:AN203)</f>
        <v>1534595.1</v>
      </c>
      <c r="AT203" s="125">
        <f t="shared" si="22"/>
        <v>208998.29999999981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2331</v>
      </c>
      <c r="F204">
        <v>558773.13</v>
      </c>
      <c r="G204">
        <v>12916</v>
      </c>
      <c r="H204">
        <v>84831</v>
      </c>
      <c r="I204"/>
      <c r="J204"/>
      <c r="K204">
        <v>-1052289.83</v>
      </c>
      <c r="L204">
        <v>567397.73</v>
      </c>
      <c r="M204"/>
      <c r="N204"/>
      <c r="O204"/>
      <c r="P204"/>
      <c r="Q204"/>
      <c r="R204">
        <v>2085</v>
      </c>
      <c r="S204"/>
      <c r="T204"/>
      <c r="U204"/>
      <c r="V204">
        <v>-583575.68999999994</v>
      </c>
      <c r="W204">
        <v>889745.48</v>
      </c>
      <c r="X204"/>
      <c r="Y204">
        <v>581741.39</v>
      </c>
      <c r="Z204"/>
      <c r="AA204">
        <v>3110.31</v>
      </c>
      <c r="AB204"/>
      <c r="AC204"/>
      <c r="AD204"/>
      <c r="AE204">
        <v>263184.58</v>
      </c>
      <c r="AF204">
        <v>28590</v>
      </c>
      <c r="AG204">
        <v>15880</v>
      </c>
      <c r="AH204">
        <v>284193.91999999998</v>
      </c>
      <c r="AI204">
        <v>129629.96</v>
      </c>
      <c r="AJ204"/>
      <c r="AK204"/>
      <c r="AL204"/>
      <c r="AM204"/>
      <c r="AN204"/>
      <c r="AO204" s="123">
        <f t="shared" si="23"/>
        <v>656520.13</v>
      </c>
      <c r="AP204" s="129">
        <f t="shared" si="24"/>
        <v>2085</v>
      </c>
      <c r="AQ204" s="142">
        <f t="shared" si="25"/>
        <v>654435.13</v>
      </c>
      <c r="AR204" s="143">
        <f t="shared" si="26"/>
        <v>584851.70000000007</v>
      </c>
      <c r="AS204" s="143">
        <f t="shared" si="27"/>
        <v>721478.46</v>
      </c>
      <c r="AT204" s="125">
        <f t="shared" si="22"/>
        <v>-136626.75999999989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2332</v>
      </c>
      <c r="F205">
        <v>642689.84</v>
      </c>
      <c r="G205">
        <v>11640</v>
      </c>
      <c r="H205">
        <v>32658.99</v>
      </c>
      <c r="K205">
        <v>1885010.13</v>
      </c>
      <c r="L205">
        <v>698568.14</v>
      </c>
      <c r="P205">
        <v>62020</v>
      </c>
      <c r="R205">
        <v>4086</v>
      </c>
      <c r="V205">
        <v>2374736.89</v>
      </c>
      <c r="W205">
        <v>574807.30000000005</v>
      </c>
      <c r="Y205">
        <v>1206410.72</v>
      </c>
      <c r="AA205">
        <v>1126.8</v>
      </c>
      <c r="AC205">
        <v>853692</v>
      </c>
      <c r="AD205">
        <v>35200</v>
      </c>
      <c r="AE205">
        <v>1195903</v>
      </c>
      <c r="AF205">
        <v>20390</v>
      </c>
      <c r="AH205">
        <v>336315.85</v>
      </c>
      <c r="AI205">
        <v>178392.76</v>
      </c>
      <c r="AM205">
        <v>110511</v>
      </c>
      <c r="AO205" s="123">
        <f t="shared" si="23"/>
        <v>686988.83</v>
      </c>
      <c r="AP205" s="129">
        <f t="shared" si="24"/>
        <v>66106</v>
      </c>
      <c r="AQ205" s="142">
        <f t="shared" si="25"/>
        <v>620882.82999999996</v>
      </c>
      <c r="AR205" s="143">
        <f t="shared" si="26"/>
        <v>2096429.52</v>
      </c>
      <c r="AS205" s="143">
        <f t="shared" si="27"/>
        <v>1841512.61</v>
      </c>
      <c r="AT205" s="125">
        <f t="shared" si="22"/>
        <v>254916.90999999992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2333</v>
      </c>
      <c r="F206">
        <v>1424050.69</v>
      </c>
      <c r="G206">
        <v>10798</v>
      </c>
      <c r="H206">
        <v>92346.62</v>
      </c>
      <c r="K206">
        <v>576061.26</v>
      </c>
      <c r="L206">
        <v>881160.6</v>
      </c>
      <c r="P206">
        <v>23428.47</v>
      </c>
      <c r="R206">
        <v>8001</v>
      </c>
      <c r="V206">
        <v>132501.51</v>
      </c>
      <c r="W206">
        <v>2085517.75</v>
      </c>
      <c r="Y206">
        <v>1777716.31</v>
      </c>
      <c r="AA206">
        <v>2173.46</v>
      </c>
      <c r="AC206">
        <v>550938</v>
      </c>
      <c r="AD206">
        <v>135400</v>
      </c>
      <c r="AE206">
        <v>1046569</v>
      </c>
      <c r="AF206">
        <v>15586</v>
      </c>
      <c r="AH206">
        <v>499131.43</v>
      </c>
      <c r="AI206">
        <v>141333.9</v>
      </c>
      <c r="AM206">
        <v>28639</v>
      </c>
      <c r="AO206" s="123">
        <f t="shared" si="23"/>
        <v>1527195.31</v>
      </c>
      <c r="AP206" s="129">
        <f t="shared" si="24"/>
        <v>31429.47</v>
      </c>
      <c r="AQ206" s="142">
        <f t="shared" si="25"/>
        <v>1495765.84</v>
      </c>
      <c r="AR206" s="143">
        <f t="shared" si="26"/>
        <v>2466227.77</v>
      </c>
      <c r="AS206" s="143">
        <f t="shared" si="27"/>
        <v>1731259.3299999998</v>
      </c>
      <c r="AT206" s="125">
        <f t="shared" si="22"/>
        <v>734968.44000000018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2334</v>
      </c>
      <c r="F207">
        <v>707746.73</v>
      </c>
      <c r="G207">
        <v>11760</v>
      </c>
      <c r="H207">
        <v>67716.86</v>
      </c>
      <c r="K207">
        <v>1365469.68</v>
      </c>
      <c r="L207">
        <v>522709.98</v>
      </c>
      <c r="O207">
        <v>0</v>
      </c>
      <c r="P207">
        <v>71842.5</v>
      </c>
      <c r="R207">
        <v>1074</v>
      </c>
      <c r="V207">
        <v>-313546.34999999998</v>
      </c>
      <c r="W207">
        <v>2982894.62</v>
      </c>
      <c r="Y207">
        <v>942103.92</v>
      </c>
      <c r="AA207">
        <v>1654.94</v>
      </c>
      <c r="AC207">
        <v>1555773</v>
      </c>
      <c r="AD207">
        <v>174100</v>
      </c>
      <c r="AE207">
        <v>1808521</v>
      </c>
      <c r="AG207">
        <v>16920</v>
      </c>
      <c r="AH207">
        <v>535783.36</v>
      </c>
      <c r="AI207">
        <v>230852.02</v>
      </c>
      <c r="AJ207">
        <v>108000</v>
      </c>
      <c r="AM207">
        <v>40417</v>
      </c>
      <c r="AO207" s="123">
        <f t="shared" si="23"/>
        <v>787223.59</v>
      </c>
      <c r="AP207" s="129">
        <f t="shared" si="24"/>
        <v>72916.5</v>
      </c>
      <c r="AQ207" s="142">
        <f t="shared" si="25"/>
        <v>714307.09</v>
      </c>
      <c r="AR207" s="143">
        <f t="shared" si="26"/>
        <v>2673631.86</v>
      </c>
      <c r="AS207" s="143">
        <f t="shared" si="27"/>
        <v>2740493.38</v>
      </c>
      <c r="AT207" s="125">
        <f t="shared" si="22"/>
        <v>-66861.520000000019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2335</v>
      </c>
      <c r="F208">
        <v>940776.42</v>
      </c>
      <c r="G208">
        <v>9335</v>
      </c>
      <c r="H208">
        <v>51246.21</v>
      </c>
      <c r="K208">
        <v>1749092.99</v>
      </c>
      <c r="L208">
        <v>196713.7</v>
      </c>
      <c r="P208">
        <v>136340</v>
      </c>
      <c r="R208">
        <v>603</v>
      </c>
      <c r="V208">
        <v>-80145.3</v>
      </c>
      <c r="W208">
        <v>2454994.11</v>
      </c>
      <c r="Y208">
        <v>1175704.24</v>
      </c>
      <c r="AB208">
        <v>1108.69</v>
      </c>
      <c r="AC208">
        <v>968027.4</v>
      </c>
      <c r="AD208">
        <v>128428</v>
      </c>
      <c r="AE208">
        <v>1104320.3999999999</v>
      </c>
      <c r="AF208">
        <v>12120</v>
      </c>
      <c r="AH208">
        <v>538827.14</v>
      </c>
      <c r="AI208">
        <v>166511.28</v>
      </c>
      <c r="AM208">
        <v>16117</v>
      </c>
      <c r="AO208" s="123">
        <f t="shared" si="23"/>
        <v>1001357.63</v>
      </c>
      <c r="AP208" s="129">
        <f t="shared" si="24"/>
        <v>136943</v>
      </c>
      <c r="AQ208" s="142">
        <f t="shared" si="25"/>
        <v>864414.63</v>
      </c>
      <c r="AR208" s="143">
        <f t="shared" si="26"/>
        <v>2273268.33</v>
      </c>
      <c r="AS208" s="143">
        <f t="shared" si="27"/>
        <v>1837895.82</v>
      </c>
      <c r="AT208" s="125">
        <f t="shared" si="22"/>
        <v>435372.51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2336</v>
      </c>
      <c r="F209">
        <v>2471807.7000000002</v>
      </c>
      <c r="G209">
        <v>85057.98</v>
      </c>
      <c r="H209">
        <v>91744.25</v>
      </c>
      <c r="K209">
        <v>823243.14</v>
      </c>
      <c r="L209">
        <v>290647.95</v>
      </c>
      <c r="O209">
        <v>101735</v>
      </c>
      <c r="P209">
        <v>149665.43</v>
      </c>
      <c r="R209">
        <v>4122.59</v>
      </c>
      <c r="V209">
        <v>-278032.92</v>
      </c>
      <c r="W209">
        <v>3300171.5</v>
      </c>
      <c r="Y209">
        <v>1086234.83</v>
      </c>
      <c r="Z209">
        <v>557100</v>
      </c>
      <c r="AA209">
        <v>5582.95</v>
      </c>
      <c r="AB209">
        <v>100</v>
      </c>
      <c r="AC209">
        <v>484400</v>
      </c>
      <c r="AD209">
        <v>131700</v>
      </c>
      <c r="AE209">
        <v>771318</v>
      </c>
      <c r="AF209">
        <v>12820</v>
      </c>
      <c r="AH209">
        <v>887099.24</v>
      </c>
      <c r="AI209">
        <v>103215.6</v>
      </c>
      <c r="AK209">
        <v>5825.52</v>
      </c>
      <c r="AO209" s="123">
        <f t="shared" si="23"/>
        <v>2648609.9300000002</v>
      </c>
      <c r="AP209" s="129">
        <f t="shared" si="24"/>
        <v>255523.02</v>
      </c>
      <c r="AQ209" s="142">
        <f t="shared" si="25"/>
        <v>2393086.91</v>
      </c>
      <c r="AR209" s="143">
        <f t="shared" si="26"/>
        <v>2265117.7800000003</v>
      </c>
      <c r="AS209" s="143">
        <f t="shared" si="27"/>
        <v>1780278.36</v>
      </c>
      <c r="AT209" s="125">
        <f t="shared" si="22"/>
        <v>484839.42000000016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2337</v>
      </c>
      <c r="F210">
        <v>2039324.01</v>
      </c>
      <c r="G210">
        <v>89458.5</v>
      </c>
      <c r="H210">
        <v>170036.51</v>
      </c>
      <c r="K210">
        <v>685309.32</v>
      </c>
      <c r="L210">
        <v>481986.95</v>
      </c>
      <c r="P210">
        <v>33873</v>
      </c>
      <c r="R210">
        <v>1746.06</v>
      </c>
      <c r="V210">
        <v>1902077.25</v>
      </c>
      <c r="W210">
        <v>1463514.66</v>
      </c>
      <c r="Y210">
        <v>98822.28</v>
      </c>
      <c r="AA210">
        <v>4436.57</v>
      </c>
      <c r="AC210">
        <v>817100</v>
      </c>
      <c r="AD210">
        <v>925548.25</v>
      </c>
      <c r="AE210">
        <v>1197648</v>
      </c>
      <c r="AF210">
        <v>3230</v>
      </c>
      <c r="AH210">
        <v>414940.86</v>
      </c>
      <c r="AI210">
        <v>164413.92000000001</v>
      </c>
      <c r="AK210">
        <v>0</v>
      </c>
      <c r="AM210">
        <v>770</v>
      </c>
      <c r="AO210" s="123">
        <f t="shared" si="23"/>
        <v>2298819.0199999996</v>
      </c>
      <c r="AP210" s="129">
        <f t="shared" si="24"/>
        <v>35619.06</v>
      </c>
      <c r="AQ210" s="142">
        <f t="shared" si="25"/>
        <v>2263199.9599999995</v>
      </c>
      <c r="AR210" s="143">
        <f t="shared" si="26"/>
        <v>1845907.1</v>
      </c>
      <c r="AS210" s="143">
        <f t="shared" si="27"/>
        <v>1781002.7799999998</v>
      </c>
      <c r="AT210" s="125">
        <f t="shared" si="22"/>
        <v>64904.320000000298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2338</v>
      </c>
      <c r="F211">
        <v>1446115</v>
      </c>
      <c r="G211">
        <v>455401.82</v>
      </c>
      <c r="H211">
        <v>57155.94</v>
      </c>
      <c r="K211">
        <v>1345048.75</v>
      </c>
      <c r="L211">
        <v>361797.13</v>
      </c>
      <c r="O211">
        <v>6710</v>
      </c>
      <c r="P211">
        <v>26830.5</v>
      </c>
      <c r="R211">
        <v>969.5</v>
      </c>
      <c r="V211">
        <v>533172.96</v>
      </c>
      <c r="W211">
        <v>2681365.84</v>
      </c>
      <c r="Y211">
        <v>1265695.2</v>
      </c>
      <c r="Z211">
        <v>125000</v>
      </c>
      <c r="AA211">
        <v>2798.6</v>
      </c>
      <c r="AC211">
        <v>693460</v>
      </c>
      <c r="AE211">
        <v>978692</v>
      </c>
      <c r="AF211">
        <v>2070</v>
      </c>
      <c r="AG211">
        <v>690</v>
      </c>
      <c r="AH211">
        <v>569971.78</v>
      </c>
      <c r="AI211">
        <v>87886.5</v>
      </c>
      <c r="AK211">
        <v>31173.68</v>
      </c>
      <c r="AO211" s="123">
        <f t="shared" si="23"/>
        <v>1958672.76</v>
      </c>
      <c r="AP211" s="129">
        <f t="shared" si="24"/>
        <v>34510</v>
      </c>
      <c r="AQ211" s="142">
        <f t="shared" si="25"/>
        <v>1924162.76</v>
      </c>
      <c r="AR211" s="143">
        <f t="shared" si="26"/>
        <v>2086953.8</v>
      </c>
      <c r="AS211" s="143">
        <f t="shared" si="27"/>
        <v>1670483.96</v>
      </c>
      <c r="AT211" s="125">
        <f t="shared" si="22"/>
        <v>416469.84000000008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2339</v>
      </c>
      <c r="F212">
        <v>2983355.91</v>
      </c>
      <c r="G212">
        <v>59545.2</v>
      </c>
      <c r="H212">
        <v>139521.5</v>
      </c>
      <c r="K212">
        <v>480376.17</v>
      </c>
      <c r="L212">
        <v>1154516.95</v>
      </c>
      <c r="O212">
        <v>72505</v>
      </c>
      <c r="P212">
        <v>52313.22</v>
      </c>
      <c r="R212">
        <v>2009.11</v>
      </c>
      <c r="V212">
        <v>-921426.08</v>
      </c>
      <c r="W212">
        <v>5060758.04</v>
      </c>
      <c r="Y212">
        <v>1610111.97</v>
      </c>
      <c r="AA212">
        <v>6543.26</v>
      </c>
      <c r="AC212">
        <v>1057420</v>
      </c>
      <c r="AD212">
        <v>183700</v>
      </c>
      <c r="AE212">
        <v>1468390</v>
      </c>
      <c r="AG212">
        <v>16470</v>
      </c>
      <c r="AH212">
        <v>752736.87</v>
      </c>
      <c r="AI212">
        <v>60142.62</v>
      </c>
      <c r="AK212">
        <v>8039.3</v>
      </c>
      <c r="AM212">
        <v>840</v>
      </c>
      <c r="AO212" s="123">
        <f t="shared" si="23"/>
        <v>3182422.6100000003</v>
      </c>
      <c r="AP212" s="129">
        <f t="shared" si="24"/>
        <v>126827.33</v>
      </c>
      <c r="AQ212" s="142">
        <f t="shared" si="25"/>
        <v>3055595.2800000003</v>
      </c>
      <c r="AR212" s="143">
        <f t="shared" si="26"/>
        <v>2857775.23</v>
      </c>
      <c r="AS212" s="143">
        <f t="shared" si="27"/>
        <v>2306618.79</v>
      </c>
      <c r="AT212" s="125">
        <f t="shared" si="22"/>
        <v>551156.43999999994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2291</v>
      </c>
      <c r="F213">
        <v>1238248.3700000001</v>
      </c>
      <c r="G213">
        <v>4718.96</v>
      </c>
      <c r="H213">
        <v>76786.05</v>
      </c>
      <c r="K213">
        <v>127222.57</v>
      </c>
      <c r="L213">
        <v>424666.81</v>
      </c>
      <c r="O213">
        <v>34718</v>
      </c>
      <c r="P213">
        <v>28599.97</v>
      </c>
      <c r="R213">
        <v>219.11</v>
      </c>
      <c r="V213">
        <v>-67932.679999999993</v>
      </c>
      <c r="W213">
        <v>1741122.88</v>
      </c>
      <c r="Y213">
        <v>678575.66</v>
      </c>
      <c r="Z213">
        <v>166696</v>
      </c>
      <c r="AA213">
        <v>2610.7399999999998</v>
      </c>
      <c r="AC213">
        <v>504960</v>
      </c>
      <c r="AD213">
        <v>630</v>
      </c>
      <c r="AE213">
        <v>688160</v>
      </c>
      <c r="AF213">
        <v>9080</v>
      </c>
      <c r="AH213">
        <v>440610.53</v>
      </c>
      <c r="AI213">
        <v>79225.63</v>
      </c>
      <c r="AK213">
        <v>480.76</v>
      </c>
      <c r="AM213">
        <v>1000</v>
      </c>
      <c r="AO213" s="123">
        <f t="shared" si="23"/>
        <v>1319753.3800000001</v>
      </c>
      <c r="AP213" s="129">
        <f t="shared" si="24"/>
        <v>63537.08</v>
      </c>
      <c r="AQ213" s="142">
        <f t="shared" si="25"/>
        <v>1256216.3</v>
      </c>
      <c r="AR213" s="143">
        <f t="shared" si="26"/>
        <v>1353472.4</v>
      </c>
      <c r="AS213" s="143">
        <f t="shared" si="27"/>
        <v>1218556.9200000002</v>
      </c>
      <c r="AT213" s="125">
        <f t="shared" si="22"/>
        <v>134915.47999999975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2341</v>
      </c>
      <c r="F214">
        <v>1891539.43</v>
      </c>
      <c r="G214">
        <v>3414.38</v>
      </c>
      <c r="H214">
        <v>20440</v>
      </c>
      <c r="K214">
        <v>471903.34</v>
      </c>
      <c r="L214">
        <v>668348.81999999995</v>
      </c>
      <c r="O214">
        <v>20000</v>
      </c>
      <c r="P214">
        <v>73025</v>
      </c>
      <c r="R214">
        <v>3975.98</v>
      </c>
      <c r="T214">
        <v>720</v>
      </c>
      <c r="V214">
        <v>-1795758.82</v>
      </c>
      <c r="W214">
        <v>3760347.17</v>
      </c>
      <c r="Y214">
        <v>1284147.57</v>
      </c>
      <c r="Z214">
        <v>532542</v>
      </c>
      <c r="AC214">
        <v>813391</v>
      </c>
      <c r="AD214">
        <v>13900</v>
      </c>
      <c r="AE214">
        <v>989438</v>
      </c>
      <c r="AF214">
        <v>2680</v>
      </c>
      <c r="AH214">
        <v>584569.85</v>
      </c>
      <c r="AI214">
        <v>30473.81</v>
      </c>
      <c r="AM214">
        <v>43482.27</v>
      </c>
      <c r="AO214" s="123">
        <f t="shared" si="23"/>
        <v>1915393.8099999998</v>
      </c>
      <c r="AP214" s="129">
        <f t="shared" si="24"/>
        <v>97000.98</v>
      </c>
      <c r="AQ214" s="142">
        <f t="shared" si="25"/>
        <v>1818392.8299999998</v>
      </c>
      <c r="AR214" s="143">
        <f t="shared" si="26"/>
        <v>2643980.5700000003</v>
      </c>
      <c r="AS214" s="143">
        <f t="shared" si="27"/>
        <v>1650643.9300000002</v>
      </c>
      <c r="AT214" s="125">
        <f t="shared" si="22"/>
        <v>993336.64000000013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2342</v>
      </c>
      <c r="F215">
        <v>2316875.8199999998</v>
      </c>
      <c r="G215">
        <v>51760.27</v>
      </c>
      <c r="H215">
        <v>52214.15</v>
      </c>
      <c r="K215">
        <v>965858.56</v>
      </c>
      <c r="L215">
        <v>315182.08000000002</v>
      </c>
      <c r="O215">
        <v>2000</v>
      </c>
      <c r="P215">
        <v>17833</v>
      </c>
      <c r="R215">
        <v>1333.94</v>
      </c>
      <c r="V215">
        <v>1168000.1100000001</v>
      </c>
      <c r="W215">
        <v>2267172.48</v>
      </c>
      <c r="Y215">
        <v>1085003.43</v>
      </c>
      <c r="Z215">
        <v>449006</v>
      </c>
      <c r="AA215">
        <v>4773.13</v>
      </c>
      <c r="AC215">
        <v>881926.5</v>
      </c>
      <c r="AD215">
        <v>26293.3</v>
      </c>
      <c r="AE215">
        <v>1108470.5</v>
      </c>
      <c r="AF215">
        <v>13854.98</v>
      </c>
      <c r="AH215">
        <v>696109.27</v>
      </c>
      <c r="AI215">
        <v>314098.46999999997</v>
      </c>
      <c r="AM215">
        <v>68917.789999999994</v>
      </c>
      <c r="AO215" s="123">
        <f t="shared" si="23"/>
        <v>2420850.2399999998</v>
      </c>
      <c r="AP215" s="129">
        <f t="shared" si="24"/>
        <v>21166.94</v>
      </c>
      <c r="AQ215" s="142">
        <f t="shared" si="25"/>
        <v>2399683.2999999998</v>
      </c>
      <c r="AR215" s="143">
        <f t="shared" si="26"/>
        <v>2447002.3599999994</v>
      </c>
      <c r="AS215" s="143">
        <f t="shared" si="27"/>
        <v>2201451.0099999998</v>
      </c>
      <c r="AT215" s="125">
        <f t="shared" si="22"/>
        <v>245551.34999999963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2343</v>
      </c>
      <c r="F216">
        <v>606294.93999999994</v>
      </c>
      <c r="G216">
        <v>74184</v>
      </c>
      <c r="H216">
        <v>39899.74</v>
      </c>
      <c r="K216">
        <v>200925.45</v>
      </c>
      <c r="L216">
        <v>744126.91</v>
      </c>
      <c r="O216">
        <v>56452</v>
      </c>
      <c r="P216">
        <v>24800</v>
      </c>
      <c r="R216">
        <v>50870.51</v>
      </c>
      <c r="T216">
        <v>2215</v>
      </c>
      <c r="V216">
        <v>-221161.13</v>
      </c>
      <c r="W216">
        <v>1878069.39</v>
      </c>
      <c r="Y216">
        <v>992648.35</v>
      </c>
      <c r="AA216">
        <v>2980.12</v>
      </c>
      <c r="AC216">
        <v>1139894</v>
      </c>
      <c r="AD216">
        <v>800</v>
      </c>
      <c r="AE216">
        <v>1281608.8</v>
      </c>
      <c r="AH216">
        <v>831796.83</v>
      </c>
      <c r="AI216">
        <v>67822.320000000007</v>
      </c>
      <c r="AM216">
        <v>80909.25</v>
      </c>
      <c r="AO216" s="123">
        <f t="shared" si="23"/>
        <v>720378.67999999993</v>
      </c>
      <c r="AP216" s="129">
        <f t="shared" si="24"/>
        <v>132122.51</v>
      </c>
      <c r="AQ216" s="142">
        <f t="shared" si="25"/>
        <v>588256.16999999993</v>
      </c>
      <c r="AR216" s="143">
        <f t="shared" si="26"/>
        <v>2136322.4699999997</v>
      </c>
      <c r="AS216" s="143">
        <f t="shared" si="27"/>
        <v>2262137.1999999997</v>
      </c>
      <c r="AT216" s="125">
        <f t="shared" si="22"/>
        <v>-125814.72999999998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2344</v>
      </c>
      <c r="F217">
        <v>2721253.31</v>
      </c>
      <c r="G217">
        <v>84880.54</v>
      </c>
      <c r="H217">
        <v>145596.32</v>
      </c>
      <c r="K217">
        <v>376037.85</v>
      </c>
      <c r="L217">
        <v>1299165.8</v>
      </c>
      <c r="O217">
        <v>0</v>
      </c>
      <c r="P217">
        <v>168415.7</v>
      </c>
      <c r="R217">
        <v>2204.59</v>
      </c>
      <c r="V217">
        <v>-868449.41</v>
      </c>
      <c r="W217">
        <v>4524693.96</v>
      </c>
      <c r="Y217">
        <v>2942432.29</v>
      </c>
      <c r="Z217">
        <v>656800</v>
      </c>
      <c r="AA217">
        <v>6162.62</v>
      </c>
      <c r="AC217">
        <v>1282863.8999999999</v>
      </c>
      <c r="AD217">
        <v>216787.68</v>
      </c>
      <c r="AE217">
        <v>2223474.1</v>
      </c>
      <c r="AF217">
        <v>16144</v>
      </c>
      <c r="AH217">
        <v>1544572.14</v>
      </c>
      <c r="AI217">
        <v>145285.26</v>
      </c>
      <c r="AM217">
        <v>375502.01</v>
      </c>
      <c r="AO217" s="123">
        <f t="shared" si="23"/>
        <v>2951730.17</v>
      </c>
      <c r="AP217" s="129">
        <f t="shared" si="24"/>
        <v>170620.29</v>
      </c>
      <c r="AQ217" s="142">
        <f t="shared" si="25"/>
        <v>2781109.88</v>
      </c>
      <c r="AR217" s="143">
        <f t="shared" si="26"/>
        <v>5105046.49</v>
      </c>
      <c r="AS217" s="143">
        <f t="shared" si="27"/>
        <v>4304977.51</v>
      </c>
      <c r="AT217" s="125">
        <f t="shared" si="22"/>
        <v>800068.98000000045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"/>
  <sheetViews>
    <sheetView topLeftCell="K1" zoomScale="112" zoomScaleNormal="112" workbookViewId="0">
      <selection sqref="A1:AA1048576"/>
    </sheetView>
  </sheetViews>
  <sheetFormatPr defaultRowHeight="13.8" x14ac:dyDescent="0.25"/>
  <cols>
    <col min="1" max="1" width="43.2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2068</v>
      </c>
      <c r="L1" t="s">
        <v>2125</v>
      </c>
      <c r="M1" t="s">
        <v>2069</v>
      </c>
      <c r="N1" t="s">
        <v>2070</v>
      </c>
      <c r="O1" t="s">
        <v>2072</v>
      </c>
      <c r="P1" t="s">
        <v>2073</v>
      </c>
      <c r="Q1" t="s">
        <v>2074</v>
      </c>
      <c r="R1" t="s">
        <v>2127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2080</v>
      </c>
      <c r="Y1" t="s">
        <v>2081</v>
      </c>
      <c r="Z1" t="s">
        <v>2128</v>
      </c>
      <c r="AA1" t="s">
        <v>2084</v>
      </c>
    </row>
    <row r="2" spans="1:27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2093</v>
      </c>
      <c r="H2" t="s">
        <v>2094</v>
      </c>
      <c r="I2" t="s">
        <v>2096</v>
      </c>
      <c r="J2" t="s">
        <v>2097</v>
      </c>
      <c r="K2" t="s">
        <v>2098</v>
      </c>
      <c r="L2" t="s">
        <v>2133</v>
      </c>
      <c r="M2" t="s">
        <v>2099</v>
      </c>
      <c r="N2" t="s">
        <v>2100</v>
      </c>
      <c r="O2" t="s">
        <v>2102</v>
      </c>
      <c r="P2" t="s">
        <v>2103</v>
      </c>
      <c r="Q2" t="s">
        <v>2104</v>
      </c>
      <c r="R2" t="s">
        <v>2135</v>
      </c>
      <c r="S2" t="s">
        <v>2105</v>
      </c>
      <c r="T2" t="s">
        <v>2106</v>
      </c>
      <c r="U2" t="s">
        <v>2107</v>
      </c>
      <c r="V2" t="s">
        <v>2108</v>
      </c>
      <c r="W2" t="s">
        <v>2109</v>
      </c>
      <c r="X2" t="s">
        <v>2110</v>
      </c>
      <c r="Y2" t="s">
        <v>2111</v>
      </c>
      <c r="Z2" t="s">
        <v>2136</v>
      </c>
      <c r="AA2" t="s">
        <v>2114</v>
      </c>
    </row>
    <row r="3" spans="1:27" x14ac:dyDescent="0.25">
      <c r="A3" t="s">
        <v>2116</v>
      </c>
      <c r="B3">
        <v>78904788.390000001</v>
      </c>
      <c r="C3">
        <v>5744978.4299999997</v>
      </c>
      <c r="D3">
        <v>12234377.6</v>
      </c>
      <c r="E3">
        <v>77182885.560000002</v>
      </c>
      <c r="F3">
        <v>22509523.539999999</v>
      </c>
      <c r="G3">
        <v>803594</v>
      </c>
      <c r="H3">
        <v>2518959.0699999998</v>
      </c>
      <c r="I3">
        <v>8089002.2800000003</v>
      </c>
      <c r="J3">
        <v>215508.27</v>
      </c>
      <c r="K3">
        <v>12421222.4</v>
      </c>
      <c r="L3">
        <v>3863506.83</v>
      </c>
      <c r="M3">
        <v>33499280.579999998</v>
      </c>
      <c r="N3">
        <v>144447352.61000001</v>
      </c>
      <c r="O3">
        <v>58158757</v>
      </c>
      <c r="P3">
        <v>1816466.9</v>
      </c>
      <c r="Q3">
        <v>189335.74</v>
      </c>
      <c r="R3">
        <v>4415</v>
      </c>
      <c r="S3">
        <v>75521192.540000007</v>
      </c>
      <c r="T3">
        <v>8040708.6200000001</v>
      </c>
      <c r="U3">
        <v>94739717.810000002</v>
      </c>
      <c r="V3">
        <v>677923.35</v>
      </c>
      <c r="W3">
        <v>275812.21000000002</v>
      </c>
      <c r="X3">
        <v>45750014.090000004</v>
      </c>
      <c r="Y3">
        <v>10059926.550000001</v>
      </c>
      <c r="Z3">
        <v>17</v>
      </c>
      <c r="AA3">
        <v>1509337.31</v>
      </c>
    </row>
    <row r="4" spans="1:27" x14ac:dyDescent="0.25">
      <c r="A4" t="s">
        <v>2345</v>
      </c>
      <c r="B4">
        <v>4149171.5</v>
      </c>
      <c r="C4">
        <v>14475</v>
      </c>
      <c r="D4">
        <v>110734.84</v>
      </c>
      <c r="E4">
        <v>1959169.81</v>
      </c>
      <c r="F4">
        <v>317626.27</v>
      </c>
      <c r="G4">
        <v>0</v>
      </c>
      <c r="I4">
        <v>341096</v>
      </c>
      <c r="J4">
        <v>1911.67</v>
      </c>
      <c r="M4">
        <v>5094453.07</v>
      </c>
      <c r="N4">
        <v>1723269</v>
      </c>
      <c r="O4">
        <v>399640.38</v>
      </c>
      <c r="P4">
        <v>17500</v>
      </c>
      <c r="Q4">
        <v>10443.57</v>
      </c>
      <c r="S4">
        <v>2091099.56</v>
      </c>
      <c r="T4">
        <v>93800</v>
      </c>
      <c r="U4">
        <v>2522829.56</v>
      </c>
      <c r="V4">
        <v>49870</v>
      </c>
      <c r="W4">
        <v>35220</v>
      </c>
      <c r="X4">
        <v>438784.33</v>
      </c>
      <c r="Y4">
        <v>175331.94</v>
      </c>
    </row>
    <row r="5" spans="1:27" x14ac:dyDescent="0.25">
      <c r="A5" t="s">
        <v>2346</v>
      </c>
      <c r="B5">
        <v>256776.9</v>
      </c>
      <c r="C5">
        <v>27864.76</v>
      </c>
      <c r="D5">
        <v>131284.20000000001</v>
      </c>
      <c r="E5">
        <v>317519.17</v>
      </c>
      <c r="F5">
        <v>73423.199999999997</v>
      </c>
      <c r="G5">
        <v>0</v>
      </c>
      <c r="H5">
        <v>0</v>
      </c>
      <c r="J5">
        <v>422.95</v>
      </c>
      <c r="K5">
        <v>120835</v>
      </c>
      <c r="M5">
        <v>-872571.13</v>
      </c>
      <c r="N5">
        <v>1740746.12</v>
      </c>
      <c r="O5">
        <v>253657.21</v>
      </c>
      <c r="Q5">
        <v>663.2</v>
      </c>
      <c r="S5">
        <v>808464</v>
      </c>
      <c r="T5">
        <v>57800</v>
      </c>
      <c r="U5">
        <v>886933</v>
      </c>
      <c r="X5">
        <v>370420.66</v>
      </c>
      <c r="Y5">
        <v>45795.46</v>
      </c>
    </row>
    <row r="6" spans="1:27" x14ac:dyDescent="0.25">
      <c r="A6" t="s">
        <v>2347</v>
      </c>
      <c r="B6">
        <v>2027699.88</v>
      </c>
      <c r="C6">
        <v>6000.82</v>
      </c>
      <c r="D6">
        <v>134439.06</v>
      </c>
      <c r="E6">
        <v>393248.37</v>
      </c>
      <c r="F6">
        <v>319229.89</v>
      </c>
      <c r="H6">
        <v>859.75</v>
      </c>
      <c r="I6">
        <v>46751</v>
      </c>
      <c r="J6">
        <v>1556.18</v>
      </c>
      <c r="M6">
        <v>1213769.83</v>
      </c>
      <c r="N6">
        <v>2169071.4500000002</v>
      </c>
      <c r="O6">
        <v>1562560.1</v>
      </c>
      <c r="P6">
        <v>9600</v>
      </c>
      <c r="Q6">
        <v>5586.22</v>
      </c>
      <c r="S6">
        <v>1760203.74</v>
      </c>
      <c r="T6">
        <v>138300</v>
      </c>
      <c r="U6">
        <v>2470057.7400000002</v>
      </c>
      <c r="V6">
        <v>24160</v>
      </c>
      <c r="W6">
        <v>344</v>
      </c>
      <c r="X6">
        <v>867610.25</v>
      </c>
      <c r="Y6">
        <v>60979.24</v>
      </c>
      <c r="AA6">
        <v>604489.02</v>
      </c>
    </row>
    <row r="7" spans="1:27" x14ac:dyDescent="0.25">
      <c r="A7" t="s">
        <v>2348</v>
      </c>
      <c r="B7">
        <v>927284.22</v>
      </c>
      <c r="C7">
        <v>2070</v>
      </c>
      <c r="D7">
        <v>71778.61</v>
      </c>
      <c r="E7">
        <v>246787.15</v>
      </c>
      <c r="F7">
        <v>83609.87</v>
      </c>
      <c r="I7">
        <v>128730</v>
      </c>
      <c r="J7">
        <v>301.87</v>
      </c>
      <c r="K7">
        <v>162797</v>
      </c>
      <c r="M7">
        <v>850530.93</v>
      </c>
      <c r="N7">
        <v>235221.96</v>
      </c>
      <c r="O7">
        <v>347754.67</v>
      </c>
      <c r="P7">
        <v>205450</v>
      </c>
      <c r="Q7">
        <v>2491.63</v>
      </c>
      <c r="S7">
        <v>1521852.02</v>
      </c>
      <c r="T7">
        <v>293720.81</v>
      </c>
      <c r="U7">
        <v>1685215.02</v>
      </c>
      <c r="W7">
        <v>10140</v>
      </c>
      <c r="X7">
        <v>687364.55</v>
      </c>
      <c r="Y7">
        <v>34601.47</v>
      </c>
    </row>
    <row r="8" spans="1:27" x14ac:dyDescent="0.25">
      <c r="A8" t="s">
        <v>2349</v>
      </c>
      <c r="B8">
        <v>583486.48</v>
      </c>
      <c r="C8">
        <v>111809.43</v>
      </c>
      <c r="D8">
        <v>383573.81</v>
      </c>
      <c r="E8">
        <v>437782.56</v>
      </c>
      <c r="F8">
        <v>261288.3</v>
      </c>
      <c r="G8">
        <v>0</v>
      </c>
      <c r="H8">
        <v>25049.59</v>
      </c>
      <c r="I8">
        <v>189850</v>
      </c>
      <c r="J8">
        <v>8832.23</v>
      </c>
      <c r="K8">
        <v>6490</v>
      </c>
      <c r="L8">
        <v>-235297.35</v>
      </c>
      <c r="N8">
        <v>1649277.25</v>
      </c>
      <c r="O8">
        <v>695135.85</v>
      </c>
      <c r="S8">
        <v>986294.41</v>
      </c>
      <c r="T8">
        <v>158400</v>
      </c>
      <c r="U8">
        <v>1209284.4099999999</v>
      </c>
      <c r="X8">
        <v>440363.57</v>
      </c>
      <c r="Y8">
        <v>56443.42</v>
      </c>
    </row>
    <row r="9" spans="1:27" x14ac:dyDescent="0.25">
      <c r="A9" t="s">
        <v>2350</v>
      </c>
      <c r="B9">
        <v>877110.26</v>
      </c>
      <c r="C9">
        <v>8724.74</v>
      </c>
      <c r="D9">
        <v>89179.39</v>
      </c>
      <c r="E9">
        <v>12065.65</v>
      </c>
      <c r="F9">
        <v>266121.57</v>
      </c>
      <c r="I9">
        <v>454086</v>
      </c>
      <c r="J9">
        <v>362.5</v>
      </c>
      <c r="K9">
        <v>207034</v>
      </c>
      <c r="M9">
        <v>516130.53</v>
      </c>
      <c r="N9">
        <v>169383.81</v>
      </c>
      <c r="O9">
        <v>370251.24</v>
      </c>
      <c r="Q9">
        <v>2208.7199999999998</v>
      </c>
      <c r="S9">
        <v>497885.01</v>
      </c>
      <c r="T9">
        <v>43200</v>
      </c>
      <c r="U9">
        <v>656940.01</v>
      </c>
      <c r="V9">
        <v>6760</v>
      </c>
      <c r="X9">
        <v>260975.94</v>
      </c>
      <c r="Y9">
        <v>81664.25</v>
      </c>
      <c r="AA9">
        <v>1000</v>
      </c>
    </row>
    <row r="10" spans="1:27" x14ac:dyDescent="0.25">
      <c r="A10" t="s">
        <v>2351</v>
      </c>
      <c r="B10">
        <v>1400424.41</v>
      </c>
      <c r="C10">
        <v>82107.55</v>
      </c>
      <c r="D10">
        <v>39706.1</v>
      </c>
      <c r="E10">
        <v>729814.16</v>
      </c>
      <c r="F10">
        <v>206377.89</v>
      </c>
      <c r="J10">
        <v>1800</v>
      </c>
      <c r="M10">
        <v>1277921.79</v>
      </c>
      <c r="N10">
        <v>1442563.02</v>
      </c>
      <c r="O10">
        <v>534731.71</v>
      </c>
      <c r="Q10">
        <v>4186.2700000000004</v>
      </c>
      <c r="S10">
        <v>1162409</v>
      </c>
      <c r="T10">
        <v>202700</v>
      </c>
      <c r="U10">
        <v>1539243</v>
      </c>
      <c r="X10">
        <v>457388.98</v>
      </c>
      <c r="Y10">
        <v>170249.7</v>
      </c>
      <c r="AA10">
        <v>1000</v>
      </c>
    </row>
    <row r="11" spans="1:27" x14ac:dyDescent="0.25">
      <c r="A11" t="s">
        <v>2352</v>
      </c>
      <c r="B11">
        <v>472090.97</v>
      </c>
      <c r="C11">
        <v>0</v>
      </c>
      <c r="D11">
        <v>125101.41</v>
      </c>
      <c r="E11">
        <v>163119.04000000001</v>
      </c>
      <c r="F11">
        <v>145861.84</v>
      </c>
      <c r="G11">
        <v>0</v>
      </c>
      <c r="H11">
        <v>41175</v>
      </c>
      <c r="I11">
        <v>49600</v>
      </c>
      <c r="J11">
        <v>542.09</v>
      </c>
      <c r="K11">
        <v>89050</v>
      </c>
      <c r="M11">
        <v>458927.4</v>
      </c>
      <c r="N11">
        <v>484200</v>
      </c>
      <c r="O11">
        <v>404389.94</v>
      </c>
      <c r="Q11">
        <v>1209.6199999999999</v>
      </c>
      <c r="S11">
        <v>1174367.33</v>
      </c>
      <c r="T11">
        <v>132300</v>
      </c>
      <c r="U11">
        <v>1408458.33</v>
      </c>
      <c r="V11">
        <v>1500</v>
      </c>
      <c r="X11">
        <v>419043.96</v>
      </c>
      <c r="Y11">
        <v>100585.83</v>
      </c>
    </row>
    <row r="12" spans="1:27" x14ac:dyDescent="0.25">
      <c r="A12" t="s">
        <v>2353</v>
      </c>
      <c r="B12">
        <v>1102941.95</v>
      </c>
      <c r="C12">
        <v>0</v>
      </c>
      <c r="D12">
        <v>148777.19</v>
      </c>
      <c r="E12">
        <v>340569.53</v>
      </c>
      <c r="F12">
        <v>214359.73</v>
      </c>
      <c r="I12">
        <v>26400</v>
      </c>
      <c r="J12">
        <v>3309</v>
      </c>
      <c r="K12">
        <v>262700</v>
      </c>
      <c r="M12">
        <v>-89335.49</v>
      </c>
      <c r="N12">
        <v>1884119.29</v>
      </c>
      <c r="O12">
        <v>699264.97</v>
      </c>
      <c r="Q12">
        <v>3121.47</v>
      </c>
      <c r="S12">
        <v>999474</v>
      </c>
      <c r="T12">
        <v>216200</v>
      </c>
      <c r="U12">
        <v>1439378</v>
      </c>
      <c r="V12">
        <v>24808</v>
      </c>
      <c r="X12">
        <v>655350.30000000005</v>
      </c>
      <c r="Y12">
        <v>78068.539999999994</v>
      </c>
      <c r="AA12">
        <v>1000</v>
      </c>
    </row>
    <row r="13" spans="1:27" x14ac:dyDescent="0.25">
      <c r="A13" t="s">
        <v>2354</v>
      </c>
      <c r="B13">
        <v>742796.06</v>
      </c>
      <c r="C13">
        <v>19274.82</v>
      </c>
      <c r="D13">
        <v>122688.86</v>
      </c>
      <c r="E13">
        <v>6526793.5800000001</v>
      </c>
      <c r="F13">
        <v>332931.34999999998</v>
      </c>
      <c r="G13">
        <v>0</v>
      </c>
      <c r="J13">
        <v>4276.76</v>
      </c>
      <c r="M13">
        <v>7479296.71</v>
      </c>
      <c r="N13">
        <v>684118.79</v>
      </c>
      <c r="O13">
        <v>491374.94</v>
      </c>
      <c r="Q13">
        <v>2325.5300000000002</v>
      </c>
      <c r="S13">
        <v>1142850</v>
      </c>
      <c r="T13">
        <v>190600</v>
      </c>
      <c r="U13">
        <v>1506338</v>
      </c>
      <c r="V13">
        <v>4170</v>
      </c>
      <c r="W13">
        <v>14540</v>
      </c>
      <c r="X13">
        <v>456971.94</v>
      </c>
      <c r="Y13">
        <v>268338.12</v>
      </c>
    </row>
    <row r="14" spans="1:27" x14ac:dyDescent="0.25">
      <c r="A14" t="s">
        <v>2355</v>
      </c>
      <c r="B14">
        <v>786057.43</v>
      </c>
      <c r="C14">
        <v>133324.25</v>
      </c>
      <c r="D14">
        <v>87264.73</v>
      </c>
      <c r="E14">
        <v>1471992.56</v>
      </c>
      <c r="F14">
        <v>680034.86</v>
      </c>
      <c r="J14">
        <v>3.07</v>
      </c>
      <c r="M14">
        <v>2302990.59</v>
      </c>
      <c r="N14">
        <v>865361.67</v>
      </c>
      <c r="O14">
        <v>498864.87</v>
      </c>
      <c r="Q14">
        <v>1931.99</v>
      </c>
      <c r="S14">
        <v>1221673.55</v>
      </c>
      <c r="T14">
        <v>16100</v>
      </c>
      <c r="U14">
        <v>1307811.55</v>
      </c>
      <c r="X14">
        <v>337191.65</v>
      </c>
      <c r="Y14">
        <v>103248.71</v>
      </c>
    </row>
    <row r="15" spans="1:27" x14ac:dyDescent="0.25">
      <c r="A15" t="s">
        <v>2356</v>
      </c>
      <c r="B15">
        <v>564130.21</v>
      </c>
      <c r="C15">
        <v>13638.5</v>
      </c>
      <c r="D15">
        <v>127991.75</v>
      </c>
      <c r="E15">
        <v>246261.35</v>
      </c>
      <c r="F15">
        <v>140840.64000000001</v>
      </c>
      <c r="I15">
        <v>92550</v>
      </c>
      <c r="J15">
        <v>916.56</v>
      </c>
      <c r="M15">
        <v>-503604.68</v>
      </c>
      <c r="N15">
        <v>1709548.67</v>
      </c>
      <c r="O15">
        <v>351282.52</v>
      </c>
      <c r="Q15">
        <v>1587.63</v>
      </c>
      <c r="S15">
        <v>341773.9</v>
      </c>
      <c r="T15">
        <v>82000</v>
      </c>
      <c r="U15">
        <v>676181.9</v>
      </c>
      <c r="X15">
        <v>252993.23</v>
      </c>
      <c r="Y15">
        <v>54017.02</v>
      </c>
    </row>
    <row r="16" spans="1:27" x14ac:dyDescent="0.25">
      <c r="A16" t="s">
        <v>2357</v>
      </c>
      <c r="B16">
        <v>1079651.26</v>
      </c>
      <c r="C16">
        <v>67674.649999999994</v>
      </c>
      <c r="D16">
        <v>167282.56</v>
      </c>
      <c r="E16">
        <v>496612.29</v>
      </c>
      <c r="F16">
        <v>173593.53</v>
      </c>
      <c r="G16">
        <v>0</v>
      </c>
      <c r="H16">
        <v>0</v>
      </c>
      <c r="I16">
        <v>323702</v>
      </c>
      <c r="J16">
        <v>295.83999999999997</v>
      </c>
      <c r="K16">
        <v>201500</v>
      </c>
      <c r="L16">
        <v>-131</v>
      </c>
      <c r="M16">
        <v>-690404.69</v>
      </c>
      <c r="N16">
        <v>2287426.9300000002</v>
      </c>
      <c r="O16">
        <v>297746.74</v>
      </c>
      <c r="Q16">
        <v>2377.5500000000002</v>
      </c>
      <c r="S16">
        <v>518301</v>
      </c>
      <c r="T16">
        <v>183000</v>
      </c>
      <c r="U16">
        <v>681748</v>
      </c>
      <c r="V16">
        <v>500</v>
      </c>
      <c r="X16">
        <v>399566.94</v>
      </c>
      <c r="Y16">
        <v>57185.14</v>
      </c>
    </row>
    <row r="17" spans="1:27" x14ac:dyDescent="0.25">
      <c r="A17" t="s">
        <v>2358</v>
      </c>
      <c r="B17">
        <v>289945.27</v>
      </c>
      <c r="C17">
        <v>0</v>
      </c>
      <c r="D17">
        <v>84139.46</v>
      </c>
      <c r="E17">
        <v>339045.6</v>
      </c>
      <c r="F17">
        <v>110400.89</v>
      </c>
      <c r="J17">
        <v>759</v>
      </c>
      <c r="M17">
        <v>-1198221.3899999999</v>
      </c>
      <c r="N17">
        <v>2091979.99</v>
      </c>
      <c r="O17">
        <v>561012.43000000005</v>
      </c>
      <c r="Q17">
        <v>636.42999999999995</v>
      </c>
      <c r="S17">
        <v>575238</v>
      </c>
      <c r="T17">
        <v>73892.36</v>
      </c>
      <c r="U17">
        <v>781808</v>
      </c>
      <c r="V17">
        <v>20414</v>
      </c>
      <c r="X17">
        <v>347741.32</v>
      </c>
      <c r="Y17">
        <v>73998.55</v>
      </c>
      <c r="AA17">
        <v>57803.73</v>
      </c>
    </row>
    <row r="18" spans="1:27" x14ac:dyDescent="0.25">
      <c r="A18" t="s">
        <v>2359</v>
      </c>
      <c r="B18">
        <v>134045.45000000001</v>
      </c>
      <c r="C18">
        <v>0</v>
      </c>
      <c r="D18">
        <v>13239.84</v>
      </c>
      <c r="E18">
        <v>197625.01</v>
      </c>
      <c r="F18">
        <v>22995.83</v>
      </c>
      <c r="G18">
        <v>0</v>
      </c>
      <c r="H18">
        <v>23259.5</v>
      </c>
      <c r="J18">
        <v>285.14</v>
      </c>
      <c r="M18">
        <v>-1558869.74</v>
      </c>
      <c r="N18">
        <v>1967042.37</v>
      </c>
      <c r="O18">
        <v>283653.69</v>
      </c>
      <c r="Q18">
        <v>373.58</v>
      </c>
      <c r="S18">
        <v>320943</v>
      </c>
      <c r="T18">
        <v>27646.27</v>
      </c>
      <c r="U18">
        <v>329943</v>
      </c>
      <c r="V18">
        <v>9708</v>
      </c>
      <c r="X18">
        <v>314792.5</v>
      </c>
      <c r="Y18">
        <v>41984.18</v>
      </c>
    </row>
    <row r="19" spans="1:27" x14ac:dyDescent="0.25">
      <c r="A19" t="s">
        <v>2360</v>
      </c>
      <c r="B19">
        <v>241886.54</v>
      </c>
      <c r="C19">
        <v>0</v>
      </c>
      <c r="D19">
        <v>9297.42</v>
      </c>
      <c r="E19">
        <v>644580.82999999996</v>
      </c>
      <c r="F19">
        <v>65475.63</v>
      </c>
      <c r="J19">
        <v>939</v>
      </c>
      <c r="M19">
        <v>-735511.68</v>
      </c>
      <c r="N19">
        <v>1776680.82</v>
      </c>
      <c r="O19">
        <v>274263.28999999998</v>
      </c>
      <c r="Q19">
        <v>554.08000000000004</v>
      </c>
      <c r="S19">
        <v>598591.06000000006</v>
      </c>
      <c r="T19">
        <v>289074</v>
      </c>
      <c r="U19">
        <v>821355.06</v>
      </c>
      <c r="V19">
        <v>22908</v>
      </c>
      <c r="X19">
        <v>341506.66</v>
      </c>
      <c r="Y19">
        <v>57580.43</v>
      </c>
    </row>
    <row r="20" spans="1:27" x14ac:dyDescent="0.25">
      <c r="A20" t="s">
        <v>2361</v>
      </c>
      <c r="B20">
        <v>1862472.97</v>
      </c>
      <c r="C20">
        <v>24991.119999999999</v>
      </c>
      <c r="D20">
        <v>103979.02</v>
      </c>
      <c r="E20">
        <v>555635.51</v>
      </c>
      <c r="F20">
        <v>649003.78</v>
      </c>
      <c r="H20">
        <v>0</v>
      </c>
      <c r="I20">
        <v>119774</v>
      </c>
      <c r="J20">
        <v>13.31</v>
      </c>
      <c r="K20">
        <v>462512.82</v>
      </c>
      <c r="M20">
        <v>472627.44</v>
      </c>
      <c r="N20">
        <v>2074982.75</v>
      </c>
      <c r="O20">
        <v>758488.57</v>
      </c>
      <c r="Q20">
        <v>4509.13</v>
      </c>
      <c r="S20">
        <v>1047763.94</v>
      </c>
      <c r="T20">
        <v>4500</v>
      </c>
      <c r="U20">
        <v>1166450.94</v>
      </c>
      <c r="V20">
        <v>5090</v>
      </c>
      <c r="X20">
        <v>422372.17</v>
      </c>
      <c r="Y20">
        <v>155176.45000000001</v>
      </c>
    </row>
    <row r="21" spans="1:27" x14ac:dyDescent="0.25">
      <c r="A21" t="s">
        <v>2362</v>
      </c>
      <c r="B21">
        <v>443479.01</v>
      </c>
      <c r="C21">
        <v>29665.5</v>
      </c>
      <c r="D21">
        <v>96157.02</v>
      </c>
      <c r="E21">
        <v>53920.26</v>
      </c>
      <c r="F21">
        <v>94237.59</v>
      </c>
      <c r="G21">
        <v>0</v>
      </c>
      <c r="H21">
        <v>8600</v>
      </c>
      <c r="I21">
        <v>285500.15999999997</v>
      </c>
      <c r="J21">
        <v>1303.27</v>
      </c>
      <c r="M21">
        <v>-587938.16</v>
      </c>
      <c r="N21">
        <v>1108892.57</v>
      </c>
      <c r="O21">
        <v>392846.6</v>
      </c>
      <c r="Q21">
        <v>1242.54</v>
      </c>
      <c r="S21">
        <v>697326</v>
      </c>
      <c r="T21">
        <v>35200</v>
      </c>
      <c r="U21">
        <v>869226</v>
      </c>
      <c r="X21">
        <v>310270.18</v>
      </c>
      <c r="Y21">
        <v>46017.42</v>
      </c>
    </row>
    <row r="22" spans="1:27" x14ac:dyDescent="0.25">
      <c r="A22" t="s">
        <v>2363</v>
      </c>
      <c r="B22">
        <v>1362641.8</v>
      </c>
      <c r="C22">
        <v>7383</v>
      </c>
      <c r="D22">
        <v>50714.13</v>
      </c>
      <c r="E22">
        <v>226270.94</v>
      </c>
      <c r="F22">
        <v>250546.46</v>
      </c>
      <c r="G22">
        <v>0</v>
      </c>
      <c r="H22">
        <v>32517.58</v>
      </c>
      <c r="J22">
        <v>19.5</v>
      </c>
      <c r="K22">
        <v>88264.82</v>
      </c>
      <c r="M22">
        <v>1132551.25</v>
      </c>
      <c r="N22">
        <v>1357301.45</v>
      </c>
      <c r="O22">
        <v>601408.5</v>
      </c>
      <c r="Q22">
        <v>3566.59</v>
      </c>
      <c r="S22">
        <v>1034879</v>
      </c>
      <c r="T22">
        <v>15000</v>
      </c>
      <c r="U22">
        <v>1094559</v>
      </c>
      <c r="V22">
        <v>9825</v>
      </c>
      <c r="W22">
        <v>2040</v>
      </c>
      <c r="X22">
        <v>446243.35</v>
      </c>
      <c r="Y22">
        <v>815285.01</v>
      </c>
    </row>
    <row r="23" spans="1:27" x14ac:dyDescent="0.25">
      <c r="A23" t="s">
        <v>2364</v>
      </c>
      <c r="B23">
        <v>383774.49</v>
      </c>
      <c r="C23">
        <v>2824.5</v>
      </c>
      <c r="D23">
        <v>109324.51</v>
      </c>
      <c r="E23">
        <v>50160.39</v>
      </c>
      <c r="F23">
        <v>271591.09999999998</v>
      </c>
      <c r="G23">
        <v>0</v>
      </c>
      <c r="H23">
        <v>41787</v>
      </c>
      <c r="I23">
        <v>0.19</v>
      </c>
      <c r="J23">
        <v>103.1</v>
      </c>
      <c r="K23">
        <v>117040.66</v>
      </c>
      <c r="M23">
        <v>-198771.35</v>
      </c>
      <c r="N23">
        <v>1339755.76</v>
      </c>
      <c r="O23">
        <v>556971.46</v>
      </c>
      <c r="Q23">
        <v>1234.3</v>
      </c>
      <c r="S23">
        <v>1097139.5</v>
      </c>
      <c r="T23">
        <v>18000</v>
      </c>
      <c r="U23">
        <v>1285579.5</v>
      </c>
      <c r="V23">
        <v>720</v>
      </c>
      <c r="W23">
        <v>2008</v>
      </c>
      <c r="X23">
        <v>536473.12</v>
      </c>
      <c r="Y23">
        <v>329805.01</v>
      </c>
      <c r="AA23">
        <v>1000</v>
      </c>
    </row>
    <row r="24" spans="1:27" x14ac:dyDescent="0.25">
      <c r="A24" t="s">
        <v>2365</v>
      </c>
      <c r="B24">
        <v>232914.06</v>
      </c>
      <c r="C24">
        <v>0</v>
      </c>
      <c r="D24">
        <v>32618.81</v>
      </c>
      <c r="E24">
        <v>3086951.7</v>
      </c>
      <c r="F24">
        <v>175821.21</v>
      </c>
      <c r="H24">
        <v>1739.25</v>
      </c>
      <c r="I24">
        <v>53800</v>
      </c>
      <c r="J24">
        <v>18.5</v>
      </c>
      <c r="M24">
        <v>3290773.76</v>
      </c>
      <c r="N24">
        <v>391756.52</v>
      </c>
      <c r="O24">
        <v>311287.05</v>
      </c>
      <c r="Q24">
        <v>749.65</v>
      </c>
      <c r="S24">
        <v>735478</v>
      </c>
      <c r="T24">
        <v>8000</v>
      </c>
      <c r="U24">
        <v>821555</v>
      </c>
      <c r="X24">
        <v>319016.21999999997</v>
      </c>
      <c r="Y24">
        <v>124725.73</v>
      </c>
    </row>
    <row r="25" spans="1:27" x14ac:dyDescent="0.25">
      <c r="A25" t="s">
        <v>2366</v>
      </c>
      <c r="B25">
        <v>163535.56</v>
      </c>
      <c r="C25">
        <v>6359</v>
      </c>
      <c r="D25">
        <v>29768.95</v>
      </c>
      <c r="E25">
        <v>1104284.28</v>
      </c>
      <c r="F25">
        <v>203813.16</v>
      </c>
      <c r="H25">
        <v>6825</v>
      </c>
      <c r="J25">
        <v>239.21</v>
      </c>
      <c r="K25">
        <v>205514.88</v>
      </c>
      <c r="M25">
        <v>1175389.51</v>
      </c>
      <c r="N25">
        <v>459399.49</v>
      </c>
      <c r="O25">
        <v>165034.17000000001</v>
      </c>
      <c r="Q25">
        <v>617.34</v>
      </c>
      <c r="S25">
        <v>595014</v>
      </c>
      <c r="U25">
        <v>679514</v>
      </c>
      <c r="X25">
        <v>283486.55</v>
      </c>
      <c r="Y25">
        <v>137272.1</v>
      </c>
    </row>
    <row r="26" spans="1:27" x14ac:dyDescent="0.25">
      <c r="A26" t="s">
        <v>2367</v>
      </c>
      <c r="B26">
        <v>564606.21</v>
      </c>
      <c r="C26">
        <v>4461</v>
      </c>
      <c r="D26">
        <v>133109.34</v>
      </c>
      <c r="E26">
        <v>83461.8</v>
      </c>
      <c r="F26">
        <v>280670.65000000002</v>
      </c>
      <c r="G26">
        <v>0</v>
      </c>
      <c r="H26">
        <v>0</v>
      </c>
      <c r="J26">
        <v>1222.4000000000001</v>
      </c>
      <c r="K26">
        <v>402363.1</v>
      </c>
      <c r="M26">
        <v>306983.71999999997</v>
      </c>
      <c r="N26">
        <v>556569.79</v>
      </c>
      <c r="O26">
        <v>515083.93</v>
      </c>
      <c r="Q26">
        <v>1551.89</v>
      </c>
      <c r="S26">
        <v>856918.2</v>
      </c>
      <c r="T26">
        <v>35160</v>
      </c>
      <c r="U26">
        <v>1120022.2</v>
      </c>
      <c r="V26">
        <v>4090</v>
      </c>
      <c r="X26">
        <v>348087.42</v>
      </c>
      <c r="Y26">
        <v>137344.41</v>
      </c>
    </row>
    <row r="27" spans="1:27" x14ac:dyDescent="0.25">
      <c r="A27" t="s">
        <v>2368</v>
      </c>
      <c r="B27">
        <v>441161.49</v>
      </c>
      <c r="C27">
        <v>2425</v>
      </c>
      <c r="D27">
        <v>29431.42</v>
      </c>
      <c r="E27">
        <v>12494.62</v>
      </c>
      <c r="F27">
        <v>90708.98</v>
      </c>
      <c r="G27">
        <v>0</v>
      </c>
      <c r="H27">
        <v>0</v>
      </c>
      <c r="I27">
        <v>47979.07</v>
      </c>
      <c r="J27">
        <v>68</v>
      </c>
      <c r="K27">
        <v>283579.81</v>
      </c>
      <c r="M27">
        <v>-1302848.6000000001</v>
      </c>
      <c r="N27">
        <v>1714928.69</v>
      </c>
      <c r="O27">
        <v>259416.28</v>
      </c>
      <c r="Q27">
        <v>1258.47</v>
      </c>
      <c r="S27">
        <v>501560</v>
      </c>
      <c r="T27">
        <v>4600</v>
      </c>
      <c r="U27">
        <v>593760</v>
      </c>
      <c r="X27">
        <v>305073.32</v>
      </c>
      <c r="Y27">
        <v>35486.89</v>
      </c>
    </row>
    <row r="28" spans="1:27" x14ac:dyDescent="0.25">
      <c r="A28" t="s">
        <v>2369</v>
      </c>
      <c r="B28">
        <v>223228.66</v>
      </c>
      <c r="C28">
        <v>3871.5</v>
      </c>
      <c r="D28">
        <v>72232.100000000006</v>
      </c>
      <c r="E28">
        <v>46434.49</v>
      </c>
      <c r="F28">
        <v>100185.31</v>
      </c>
      <c r="H28">
        <v>38840.94</v>
      </c>
      <c r="J28">
        <v>18.5</v>
      </c>
      <c r="K28">
        <v>617565</v>
      </c>
      <c r="M28">
        <v>-2226918.7999999998</v>
      </c>
      <c r="N28">
        <v>2179663.7000000002</v>
      </c>
      <c r="O28">
        <v>323487.90999999997</v>
      </c>
      <c r="Q28">
        <v>761.12</v>
      </c>
      <c r="S28">
        <v>334857</v>
      </c>
      <c r="U28">
        <v>377857</v>
      </c>
      <c r="V28">
        <v>1660</v>
      </c>
      <c r="X28">
        <v>397614.16</v>
      </c>
      <c r="Y28">
        <v>45192.15</v>
      </c>
    </row>
    <row r="29" spans="1:27" x14ac:dyDescent="0.25">
      <c r="A29" t="s">
        <v>2370</v>
      </c>
      <c r="B29">
        <v>991618.44</v>
      </c>
      <c r="C29">
        <v>6605.4</v>
      </c>
      <c r="D29">
        <v>118893.24</v>
      </c>
      <c r="E29">
        <v>105426.72</v>
      </c>
      <c r="F29">
        <v>142157.75</v>
      </c>
      <c r="G29">
        <v>0</v>
      </c>
      <c r="H29">
        <v>0</v>
      </c>
      <c r="I29">
        <v>310540</v>
      </c>
      <c r="J29">
        <v>143.1</v>
      </c>
      <c r="K29">
        <v>971638</v>
      </c>
      <c r="M29">
        <v>-1552345.15</v>
      </c>
      <c r="N29">
        <v>1560653.49</v>
      </c>
      <c r="O29">
        <v>451293.22</v>
      </c>
      <c r="Q29">
        <v>1937.42</v>
      </c>
      <c r="S29">
        <v>647638.51</v>
      </c>
      <c r="T29">
        <v>11400</v>
      </c>
      <c r="U29">
        <v>709428.51</v>
      </c>
      <c r="V29">
        <v>1000</v>
      </c>
      <c r="X29">
        <v>262420.65999999997</v>
      </c>
      <c r="Y29">
        <v>65347.87</v>
      </c>
    </row>
    <row r="30" spans="1:27" x14ac:dyDescent="0.25">
      <c r="A30" t="s">
        <v>2371</v>
      </c>
      <c r="B30">
        <v>415867.35</v>
      </c>
      <c r="C30">
        <v>98292</v>
      </c>
      <c r="D30">
        <v>115029.22</v>
      </c>
      <c r="E30">
        <v>490841.58</v>
      </c>
      <c r="F30">
        <v>112600.54</v>
      </c>
      <c r="G30">
        <v>0</v>
      </c>
      <c r="H30">
        <v>24375</v>
      </c>
      <c r="J30">
        <v>0</v>
      </c>
      <c r="K30">
        <v>120084.15</v>
      </c>
      <c r="M30">
        <v>995645.41</v>
      </c>
      <c r="O30">
        <v>1114203.3899999999</v>
      </c>
      <c r="Q30">
        <v>719.36</v>
      </c>
      <c r="S30">
        <v>828785.7</v>
      </c>
      <c r="T30">
        <v>58744</v>
      </c>
      <c r="U30">
        <v>1392344.7</v>
      </c>
      <c r="V30">
        <v>820</v>
      </c>
      <c r="W30">
        <v>746</v>
      </c>
      <c r="X30">
        <v>443431.04</v>
      </c>
      <c r="Y30">
        <v>72584.58</v>
      </c>
    </row>
    <row r="31" spans="1:27" x14ac:dyDescent="0.25">
      <c r="A31" t="s">
        <v>2372</v>
      </c>
      <c r="B31">
        <v>1269579.6399999999</v>
      </c>
      <c r="C31">
        <v>686539.1</v>
      </c>
      <c r="D31">
        <v>222760.45</v>
      </c>
      <c r="E31">
        <v>544591.47</v>
      </c>
      <c r="F31">
        <v>204088.66</v>
      </c>
      <c r="G31">
        <v>0</v>
      </c>
      <c r="H31">
        <v>48332.5</v>
      </c>
      <c r="J31">
        <v>2138.52</v>
      </c>
      <c r="M31">
        <v>-525112.55000000005</v>
      </c>
      <c r="N31">
        <v>2580473.12</v>
      </c>
      <c r="O31">
        <v>2315411.21</v>
      </c>
      <c r="Q31">
        <v>2346.5700000000002</v>
      </c>
      <c r="S31">
        <v>917195.6</v>
      </c>
      <c r="T31">
        <v>166760</v>
      </c>
      <c r="U31">
        <v>1463464.6</v>
      </c>
      <c r="V31">
        <v>6410</v>
      </c>
      <c r="W31">
        <v>4856</v>
      </c>
      <c r="X31">
        <v>1004838.42</v>
      </c>
      <c r="Y31">
        <v>100364.9</v>
      </c>
      <c r="AA31">
        <v>51.73</v>
      </c>
    </row>
    <row r="32" spans="1:27" x14ac:dyDescent="0.25">
      <c r="A32" t="s">
        <v>2373</v>
      </c>
      <c r="B32">
        <v>1075717.69</v>
      </c>
      <c r="C32">
        <v>53972</v>
      </c>
      <c r="D32">
        <v>136326.92000000001</v>
      </c>
      <c r="E32">
        <v>535700.05000000005</v>
      </c>
      <c r="F32">
        <v>55284.04</v>
      </c>
      <c r="G32">
        <v>0</v>
      </c>
      <c r="H32">
        <v>18750</v>
      </c>
      <c r="J32">
        <v>0</v>
      </c>
      <c r="K32">
        <v>240166</v>
      </c>
      <c r="M32">
        <v>-247574.91</v>
      </c>
      <c r="N32">
        <v>1664645.88</v>
      </c>
      <c r="O32">
        <v>791883.77</v>
      </c>
      <c r="Q32">
        <v>1784.17</v>
      </c>
      <c r="S32">
        <v>695583</v>
      </c>
      <c r="T32">
        <v>12400</v>
      </c>
      <c r="U32">
        <v>941328</v>
      </c>
      <c r="V32">
        <v>11380</v>
      </c>
      <c r="W32">
        <v>4158</v>
      </c>
      <c r="X32">
        <v>294818.95</v>
      </c>
      <c r="Y32">
        <v>68952.259999999995</v>
      </c>
    </row>
    <row r="33" spans="1:27" x14ac:dyDescent="0.25">
      <c r="A33" t="s">
        <v>2374</v>
      </c>
      <c r="B33">
        <v>699316.51</v>
      </c>
      <c r="C33">
        <v>22764.9</v>
      </c>
      <c r="D33">
        <v>116525.01</v>
      </c>
      <c r="E33">
        <v>2445795.98</v>
      </c>
      <c r="F33">
        <v>231632.19</v>
      </c>
      <c r="G33">
        <v>0</v>
      </c>
      <c r="H33">
        <v>36750</v>
      </c>
      <c r="J33">
        <v>900</v>
      </c>
      <c r="M33">
        <v>3114814.99</v>
      </c>
      <c r="N33">
        <v>349948.56</v>
      </c>
      <c r="O33">
        <v>954798.49</v>
      </c>
      <c r="Q33">
        <v>1577.93</v>
      </c>
      <c r="S33">
        <v>894503.6</v>
      </c>
      <c r="T33">
        <v>236336.05</v>
      </c>
      <c r="U33">
        <v>1224813.6000000001</v>
      </c>
      <c r="V33">
        <v>840</v>
      </c>
      <c r="W33">
        <v>2990</v>
      </c>
      <c r="X33">
        <v>650857.88</v>
      </c>
      <c r="Y33">
        <v>194093.55</v>
      </c>
    </row>
    <row r="34" spans="1:27" x14ac:dyDescent="0.25">
      <c r="A34" t="s">
        <v>2375</v>
      </c>
      <c r="B34">
        <v>424878.06</v>
      </c>
      <c r="C34">
        <v>20526</v>
      </c>
      <c r="D34">
        <v>103832.26</v>
      </c>
      <c r="E34">
        <v>622517.72</v>
      </c>
      <c r="F34">
        <v>99290.55</v>
      </c>
      <c r="G34">
        <v>0</v>
      </c>
      <c r="H34">
        <v>23195</v>
      </c>
      <c r="J34">
        <v>0</v>
      </c>
      <c r="M34">
        <v>-587358.68999999994</v>
      </c>
      <c r="N34">
        <v>1610762.41</v>
      </c>
      <c r="O34">
        <v>941104.88</v>
      </c>
      <c r="Q34">
        <v>748.76</v>
      </c>
      <c r="S34">
        <v>876383</v>
      </c>
      <c r="T34">
        <v>104340</v>
      </c>
      <c r="U34">
        <v>1214760</v>
      </c>
      <c r="V34">
        <v>2480</v>
      </c>
      <c r="W34">
        <v>4060</v>
      </c>
      <c r="X34">
        <v>402751.59</v>
      </c>
      <c r="Y34">
        <v>74079.179999999993</v>
      </c>
    </row>
    <row r="35" spans="1:27" x14ac:dyDescent="0.25">
      <c r="A35" t="s">
        <v>2376</v>
      </c>
      <c r="B35">
        <v>1159443.73</v>
      </c>
      <c r="C35">
        <v>31367.3</v>
      </c>
      <c r="D35">
        <v>172417.06</v>
      </c>
      <c r="E35">
        <v>383856.08</v>
      </c>
      <c r="F35">
        <v>245518.39</v>
      </c>
      <c r="G35">
        <v>0</v>
      </c>
      <c r="H35">
        <v>26075</v>
      </c>
      <c r="I35">
        <v>54186.04</v>
      </c>
      <c r="J35">
        <v>14975</v>
      </c>
      <c r="M35">
        <v>-1212364.7</v>
      </c>
      <c r="N35">
        <v>2707380.46</v>
      </c>
      <c r="O35">
        <v>1430153.26</v>
      </c>
      <c r="Q35">
        <v>2796.97</v>
      </c>
      <c r="S35">
        <v>628317</v>
      </c>
      <c r="T35">
        <v>29920</v>
      </c>
      <c r="U35">
        <v>997574</v>
      </c>
      <c r="V35">
        <v>7120</v>
      </c>
      <c r="W35">
        <v>5242</v>
      </c>
      <c r="X35">
        <v>586043.25</v>
      </c>
      <c r="Y35">
        <v>91535.52</v>
      </c>
      <c r="AA35">
        <v>1321.7</v>
      </c>
    </row>
    <row r="36" spans="1:27" x14ac:dyDescent="0.25">
      <c r="A36" t="s">
        <v>2377</v>
      </c>
      <c r="B36">
        <v>872429.99</v>
      </c>
      <c r="C36">
        <v>33040</v>
      </c>
      <c r="D36">
        <v>16379.15</v>
      </c>
      <c r="E36">
        <v>498195.28</v>
      </c>
      <c r="F36">
        <v>100766.44</v>
      </c>
      <c r="H36">
        <v>17375</v>
      </c>
      <c r="J36">
        <v>0</v>
      </c>
      <c r="K36">
        <v>317642</v>
      </c>
      <c r="L36">
        <v>-150</v>
      </c>
      <c r="M36">
        <v>-1259725.79</v>
      </c>
      <c r="N36">
        <v>2321309.19</v>
      </c>
      <c r="O36">
        <v>595006.98</v>
      </c>
      <c r="Q36">
        <v>2135.63</v>
      </c>
      <c r="S36">
        <v>376280.91</v>
      </c>
      <c r="T36">
        <v>48450</v>
      </c>
      <c r="U36">
        <v>483684.91</v>
      </c>
      <c r="V36">
        <v>480</v>
      </c>
      <c r="W36">
        <v>2172</v>
      </c>
      <c r="X36">
        <v>270479.12</v>
      </c>
      <c r="Y36">
        <v>53232.03</v>
      </c>
      <c r="AA36">
        <v>87465</v>
      </c>
    </row>
    <row r="37" spans="1:27" x14ac:dyDescent="0.25">
      <c r="A37" t="s">
        <v>2378</v>
      </c>
      <c r="B37">
        <v>885603.92</v>
      </c>
      <c r="C37">
        <v>79414.5</v>
      </c>
      <c r="D37">
        <v>31226.080000000002</v>
      </c>
      <c r="E37">
        <v>198816.42</v>
      </c>
      <c r="F37">
        <v>207658.25</v>
      </c>
      <c r="G37">
        <v>13500</v>
      </c>
      <c r="H37">
        <v>28052.32</v>
      </c>
      <c r="J37">
        <v>2388</v>
      </c>
      <c r="M37">
        <v>-744586.93</v>
      </c>
      <c r="N37">
        <v>2139773.89</v>
      </c>
      <c r="O37">
        <v>528815.63</v>
      </c>
      <c r="Q37">
        <v>2378.08</v>
      </c>
      <c r="T37">
        <v>1000</v>
      </c>
      <c r="U37">
        <v>120599</v>
      </c>
      <c r="V37">
        <v>6845</v>
      </c>
      <c r="W37">
        <v>1102</v>
      </c>
      <c r="X37">
        <v>325236.34000000003</v>
      </c>
      <c r="Y37">
        <v>114819.48</v>
      </c>
    </row>
    <row r="38" spans="1:27" x14ac:dyDescent="0.25">
      <c r="A38" t="s">
        <v>2379</v>
      </c>
      <c r="B38">
        <v>931480.64</v>
      </c>
      <c r="C38">
        <v>31102.68</v>
      </c>
      <c r="D38">
        <v>7391.92</v>
      </c>
      <c r="E38">
        <v>225586.46</v>
      </c>
      <c r="F38">
        <v>176100.46</v>
      </c>
      <c r="G38">
        <v>7000</v>
      </c>
      <c r="H38">
        <v>16409.21</v>
      </c>
      <c r="J38">
        <v>972</v>
      </c>
      <c r="M38">
        <v>1060172.7</v>
      </c>
      <c r="N38">
        <v>293207.49</v>
      </c>
      <c r="O38">
        <v>318635.68</v>
      </c>
      <c r="Q38">
        <v>2605.5500000000002</v>
      </c>
      <c r="T38">
        <v>3000</v>
      </c>
      <c r="V38">
        <v>9145</v>
      </c>
      <c r="W38">
        <v>1702</v>
      </c>
      <c r="X38">
        <v>270860.99</v>
      </c>
      <c r="Y38">
        <v>48632.480000000003</v>
      </c>
    </row>
    <row r="39" spans="1:27" x14ac:dyDescent="0.25">
      <c r="A39" t="s">
        <v>2380</v>
      </c>
      <c r="B39">
        <v>2456150.75</v>
      </c>
      <c r="C39">
        <v>135595.56</v>
      </c>
      <c r="D39">
        <v>119358.05</v>
      </c>
      <c r="E39">
        <v>489502.09</v>
      </c>
      <c r="F39">
        <v>246173.52</v>
      </c>
      <c r="G39">
        <v>13700</v>
      </c>
      <c r="H39">
        <v>40132.65</v>
      </c>
      <c r="J39">
        <v>6227</v>
      </c>
      <c r="M39">
        <v>1087964.29</v>
      </c>
      <c r="N39">
        <v>2217512.62</v>
      </c>
      <c r="O39">
        <v>707794.4</v>
      </c>
      <c r="P39">
        <v>121110</v>
      </c>
      <c r="Q39">
        <v>6759.02</v>
      </c>
      <c r="T39">
        <v>0.01</v>
      </c>
      <c r="U39">
        <v>67020</v>
      </c>
      <c r="V39">
        <v>2280</v>
      </c>
      <c r="W39">
        <v>3660</v>
      </c>
      <c r="X39">
        <v>577526.13</v>
      </c>
      <c r="Y39">
        <v>103933.89</v>
      </c>
    </row>
    <row r="40" spans="1:27" x14ac:dyDescent="0.25">
      <c r="A40" t="s">
        <v>2381</v>
      </c>
      <c r="B40">
        <v>476242.19</v>
      </c>
      <c r="C40">
        <v>87598.48</v>
      </c>
      <c r="D40">
        <v>91572.08</v>
      </c>
      <c r="E40">
        <v>355527.26</v>
      </c>
      <c r="F40">
        <v>339045.12</v>
      </c>
      <c r="G40">
        <v>22300</v>
      </c>
      <c r="H40">
        <v>30402.04</v>
      </c>
      <c r="J40">
        <v>7341</v>
      </c>
      <c r="M40">
        <v>-322495.01</v>
      </c>
      <c r="N40">
        <v>1921030.3</v>
      </c>
      <c r="O40">
        <v>830656.17</v>
      </c>
      <c r="Q40">
        <v>1718.83</v>
      </c>
      <c r="U40">
        <v>311755</v>
      </c>
      <c r="V40">
        <v>26415</v>
      </c>
      <c r="W40">
        <v>13403.61</v>
      </c>
      <c r="X40">
        <v>598724.04</v>
      </c>
      <c r="Y40">
        <v>95670.55</v>
      </c>
      <c r="AA40">
        <v>95000</v>
      </c>
    </row>
    <row r="41" spans="1:27" x14ac:dyDescent="0.25">
      <c r="A41" t="s">
        <v>2382</v>
      </c>
      <c r="B41">
        <v>600139.28</v>
      </c>
      <c r="C41">
        <v>11525.8</v>
      </c>
      <c r="D41">
        <v>43900.77</v>
      </c>
      <c r="E41">
        <v>352990.2</v>
      </c>
      <c r="F41">
        <v>294479.40999999997</v>
      </c>
      <c r="G41">
        <v>15472</v>
      </c>
      <c r="H41">
        <v>29424.5</v>
      </c>
      <c r="J41">
        <v>1218</v>
      </c>
      <c r="M41">
        <v>-664263.6</v>
      </c>
      <c r="N41">
        <v>1915444.77</v>
      </c>
      <c r="O41">
        <v>949283.93</v>
      </c>
      <c r="P41">
        <v>43306</v>
      </c>
      <c r="Q41">
        <v>968.01</v>
      </c>
      <c r="U41">
        <v>330185</v>
      </c>
      <c r="V41">
        <v>15125</v>
      </c>
      <c r="W41">
        <v>3754</v>
      </c>
      <c r="X41">
        <v>506862.19</v>
      </c>
      <c r="Y41">
        <v>131891.96</v>
      </c>
    </row>
    <row r="42" spans="1:27" x14ac:dyDescent="0.25">
      <c r="A42" t="s">
        <v>2383</v>
      </c>
      <c r="B42">
        <v>1381803.54</v>
      </c>
      <c r="C42">
        <v>76913</v>
      </c>
      <c r="D42">
        <v>31529.33</v>
      </c>
      <c r="E42">
        <v>370170.08</v>
      </c>
      <c r="F42">
        <v>180199.03</v>
      </c>
      <c r="G42">
        <v>15194</v>
      </c>
      <c r="H42">
        <v>21175</v>
      </c>
      <c r="J42">
        <v>1809</v>
      </c>
      <c r="M42">
        <v>139223.92000000001</v>
      </c>
      <c r="N42">
        <v>1650781.52</v>
      </c>
      <c r="O42">
        <v>908300.42</v>
      </c>
      <c r="P42">
        <v>46513.5</v>
      </c>
      <c r="Q42">
        <v>2567.4499999999998</v>
      </c>
      <c r="U42">
        <v>329447</v>
      </c>
      <c r="V42">
        <v>7660</v>
      </c>
      <c r="W42">
        <v>2102</v>
      </c>
      <c r="X42">
        <v>338342.18</v>
      </c>
      <c r="Y42">
        <v>67398.649999999994</v>
      </c>
    </row>
    <row r="43" spans="1:27" x14ac:dyDescent="0.25">
      <c r="A43" t="s">
        <v>2384</v>
      </c>
      <c r="B43">
        <v>2146640.4</v>
      </c>
      <c r="C43">
        <v>90454.28</v>
      </c>
      <c r="D43">
        <v>85222.61</v>
      </c>
      <c r="E43">
        <v>364910.45</v>
      </c>
      <c r="F43">
        <v>200860.1</v>
      </c>
      <c r="G43">
        <v>11485</v>
      </c>
      <c r="H43">
        <v>24785.09</v>
      </c>
      <c r="J43">
        <v>1456</v>
      </c>
      <c r="M43">
        <v>637281.39</v>
      </c>
      <c r="N43">
        <v>2032099.69</v>
      </c>
      <c r="O43">
        <v>676614.71</v>
      </c>
      <c r="P43">
        <v>91806.2</v>
      </c>
      <c r="Q43">
        <v>5538.09</v>
      </c>
      <c r="T43">
        <v>1000.01</v>
      </c>
      <c r="U43">
        <v>51341</v>
      </c>
      <c r="V43">
        <v>12985</v>
      </c>
      <c r="W43">
        <v>1774</v>
      </c>
      <c r="X43">
        <v>409616.21</v>
      </c>
      <c r="Y43">
        <v>78337.13</v>
      </c>
      <c r="AA43">
        <v>39925</v>
      </c>
    </row>
    <row r="44" spans="1:27" x14ac:dyDescent="0.25">
      <c r="A44" t="s">
        <v>2385</v>
      </c>
      <c r="B44">
        <v>1826312.23</v>
      </c>
      <c r="C44">
        <v>186807.14</v>
      </c>
      <c r="D44">
        <v>30956.83</v>
      </c>
      <c r="E44">
        <v>1011524.07</v>
      </c>
      <c r="F44">
        <v>256552.94</v>
      </c>
      <c r="G44">
        <v>85440</v>
      </c>
      <c r="H44">
        <v>42219.44</v>
      </c>
      <c r="J44">
        <v>7008</v>
      </c>
      <c r="M44">
        <v>3941624.83</v>
      </c>
      <c r="N44">
        <v>1174038.5</v>
      </c>
      <c r="O44">
        <v>921097.78</v>
      </c>
      <c r="P44">
        <v>177985</v>
      </c>
      <c r="Q44">
        <v>8731.57</v>
      </c>
      <c r="U44">
        <v>211270.05</v>
      </c>
      <c r="V44">
        <v>14250</v>
      </c>
      <c r="W44">
        <v>4704</v>
      </c>
      <c r="X44">
        <v>2517063.98</v>
      </c>
      <c r="Y44">
        <v>114903.88</v>
      </c>
      <c r="AA44">
        <v>183800</v>
      </c>
    </row>
    <row r="45" spans="1:27" x14ac:dyDescent="0.25">
      <c r="A45" t="s">
        <v>2386</v>
      </c>
      <c r="B45">
        <v>4036990.4</v>
      </c>
      <c r="C45">
        <v>594490.19999999995</v>
      </c>
      <c r="D45">
        <v>84914.65</v>
      </c>
      <c r="E45">
        <v>317065.92</v>
      </c>
      <c r="F45">
        <v>329941.71000000002</v>
      </c>
      <c r="G45">
        <v>15700</v>
      </c>
      <c r="H45">
        <v>44111.39</v>
      </c>
      <c r="J45">
        <v>9931.6299999999992</v>
      </c>
      <c r="M45">
        <v>1190780.3</v>
      </c>
      <c r="N45">
        <v>3795531.45</v>
      </c>
      <c r="O45">
        <v>1260191.5</v>
      </c>
      <c r="P45">
        <v>197938</v>
      </c>
      <c r="Q45">
        <v>10531.34</v>
      </c>
      <c r="T45">
        <v>2600</v>
      </c>
      <c r="U45">
        <v>302505</v>
      </c>
      <c r="V45">
        <v>24145</v>
      </c>
      <c r="W45">
        <v>8292</v>
      </c>
      <c r="X45">
        <v>694115.47</v>
      </c>
      <c r="Y45">
        <v>134855.26</v>
      </c>
    </row>
    <row r="46" spans="1:27" x14ac:dyDescent="0.25">
      <c r="A46" t="s">
        <v>2387</v>
      </c>
      <c r="B46">
        <v>1102661.6000000001</v>
      </c>
      <c r="C46">
        <v>460417.8</v>
      </c>
      <c r="D46">
        <v>86436.63</v>
      </c>
      <c r="E46">
        <v>194355.5</v>
      </c>
      <c r="F46">
        <v>202008.48</v>
      </c>
      <c r="G46">
        <v>40094</v>
      </c>
      <c r="H46">
        <v>38091</v>
      </c>
      <c r="J46">
        <v>4485.5</v>
      </c>
      <c r="M46">
        <v>1865590.33</v>
      </c>
      <c r="N46">
        <v>1606269.64</v>
      </c>
      <c r="O46">
        <v>713153.56</v>
      </c>
      <c r="Q46">
        <v>8218.6</v>
      </c>
      <c r="T46">
        <v>22000</v>
      </c>
      <c r="U46">
        <v>48700</v>
      </c>
      <c r="V46">
        <v>19700</v>
      </c>
      <c r="W46">
        <v>6606</v>
      </c>
      <c r="X46">
        <v>2058349.09</v>
      </c>
      <c r="Y46">
        <v>80147.53</v>
      </c>
      <c r="AA46">
        <v>38520</v>
      </c>
    </row>
    <row r="47" spans="1:27" x14ac:dyDescent="0.25">
      <c r="A47" t="s">
        <v>2388</v>
      </c>
      <c r="B47">
        <v>327228.23</v>
      </c>
      <c r="C47">
        <v>159027.32</v>
      </c>
      <c r="D47">
        <v>31726.26</v>
      </c>
      <c r="E47">
        <v>322164.28000000003</v>
      </c>
      <c r="F47">
        <v>150633.79999999999</v>
      </c>
      <c r="G47">
        <v>13500</v>
      </c>
      <c r="H47">
        <v>29976.38</v>
      </c>
      <c r="J47">
        <v>11039</v>
      </c>
      <c r="M47">
        <v>-1585712.99</v>
      </c>
      <c r="N47">
        <v>2640334.33</v>
      </c>
      <c r="O47">
        <v>488520.2</v>
      </c>
      <c r="Q47">
        <v>869.89</v>
      </c>
      <c r="T47">
        <v>1500</v>
      </c>
      <c r="V47">
        <v>8125</v>
      </c>
      <c r="W47">
        <v>1402</v>
      </c>
      <c r="X47">
        <v>525192.25</v>
      </c>
      <c r="Y47">
        <v>74527.67</v>
      </c>
    </row>
    <row r="48" spans="1:27" x14ac:dyDescent="0.25">
      <c r="A48" t="s">
        <v>2389</v>
      </c>
      <c r="B48">
        <v>1072636.96</v>
      </c>
      <c r="C48">
        <v>94725.82</v>
      </c>
      <c r="D48">
        <v>22554.09</v>
      </c>
      <c r="E48">
        <v>873488.63</v>
      </c>
      <c r="F48">
        <v>194219.11</v>
      </c>
      <c r="G48">
        <v>14150</v>
      </c>
      <c r="H48">
        <v>22850</v>
      </c>
      <c r="J48">
        <v>2288</v>
      </c>
      <c r="M48">
        <v>307548.71999999997</v>
      </c>
      <c r="N48">
        <v>2029021.21</v>
      </c>
      <c r="O48">
        <v>533925.22</v>
      </c>
      <c r="Q48">
        <v>3070.13</v>
      </c>
      <c r="U48">
        <v>121720</v>
      </c>
      <c r="V48">
        <v>7085</v>
      </c>
      <c r="W48">
        <v>2062</v>
      </c>
      <c r="X48">
        <v>434366.07</v>
      </c>
      <c r="Y48">
        <v>89995.6</v>
      </c>
    </row>
    <row r="49" spans="1:27" x14ac:dyDescent="0.25">
      <c r="A49" t="s">
        <v>2390</v>
      </c>
      <c r="B49">
        <v>564515.68999999994</v>
      </c>
      <c r="C49">
        <v>0</v>
      </c>
      <c r="D49">
        <v>45774.6</v>
      </c>
      <c r="E49">
        <v>1670129.33</v>
      </c>
      <c r="F49">
        <v>89037.27</v>
      </c>
      <c r="G49">
        <v>8000</v>
      </c>
      <c r="H49">
        <v>32440</v>
      </c>
      <c r="J49">
        <v>0</v>
      </c>
      <c r="K49">
        <v>50350</v>
      </c>
      <c r="M49">
        <v>1571544.91</v>
      </c>
      <c r="N49">
        <v>849648.43</v>
      </c>
      <c r="O49">
        <v>384792.26</v>
      </c>
      <c r="Q49">
        <v>1321.32</v>
      </c>
      <c r="S49">
        <v>247440</v>
      </c>
      <c r="T49">
        <v>9000</v>
      </c>
      <c r="U49">
        <v>312541</v>
      </c>
      <c r="V49">
        <v>5720</v>
      </c>
      <c r="W49">
        <v>5042</v>
      </c>
      <c r="X49">
        <v>371255.09</v>
      </c>
      <c r="Y49">
        <v>89521.94</v>
      </c>
      <c r="AA49">
        <v>1000</v>
      </c>
    </row>
    <row r="50" spans="1:27" x14ac:dyDescent="0.25">
      <c r="A50" t="s">
        <v>2391</v>
      </c>
      <c r="B50">
        <v>458577.3</v>
      </c>
      <c r="C50">
        <v>0</v>
      </c>
      <c r="D50">
        <v>25100.13</v>
      </c>
      <c r="E50">
        <v>166857.67000000001</v>
      </c>
      <c r="F50">
        <v>91230.83</v>
      </c>
      <c r="G50">
        <v>24760</v>
      </c>
      <c r="H50">
        <v>11795</v>
      </c>
      <c r="J50">
        <v>0</v>
      </c>
      <c r="K50">
        <v>57620</v>
      </c>
      <c r="M50">
        <v>580467.26</v>
      </c>
      <c r="N50">
        <v>236925.61</v>
      </c>
      <c r="O50">
        <v>378380.83</v>
      </c>
      <c r="Q50">
        <v>1129.8499999999999</v>
      </c>
      <c r="S50">
        <v>1352313</v>
      </c>
      <c r="T50">
        <v>27200</v>
      </c>
      <c r="U50">
        <v>1466704</v>
      </c>
      <c r="X50">
        <v>433343.72</v>
      </c>
      <c r="Y50">
        <v>28777.9</v>
      </c>
    </row>
    <row r="51" spans="1:27" x14ac:dyDescent="0.25">
      <c r="A51" t="s">
        <v>2392</v>
      </c>
      <c r="B51">
        <v>547644.30000000005</v>
      </c>
      <c r="C51">
        <v>0</v>
      </c>
      <c r="D51">
        <v>53542.59</v>
      </c>
      <c r="E51">
        <v>1241804.23</v>
      </c>
      <c r="F51">
        <v>95163.5</v>
      </c>
      <c r="G51">
        <v>16720</v>
      </c>
      <c r="H51">
        <v>45269.36</v>
      </c>
      <c r="J51">
        <v>0</v>
      </c>
      <c r="K51">
        <v>60000</v>
      </c>
      <c r="M51">
        <v>-116801.49</v>
      </c>
      <c r="N51">
        <v>1982889.72</v>
      </c>
      <c r="O51">
        <v>454019.05</v>
      </c>
      <c r="Q51">
        <v>1138.71</v>
      </c>
      <c r="S51">
        <v>713559</v>
      </c>
      <c r="T51">
        <v>125500</v>
      </c>
      <c r="U51">
        <v>821690</v>
      </c>
      <c r="V51">
        <v>3270</v>
      </c>
      <c r="W51">
        <v>840</v>
      </c>
      <c r="X51">
        <v>446254.18</v>
      </c>
      <c r="Y51">
        <v>72085.55</v>
      </c>
    </row>
    <row r="52" spans="1:27" x14ac:dyDescent="0.25">
      <c r="A52" t="s">
        <v>2393</v>
      </c>
      <c r="B52">
        <v>397131.56</v>
      </c>
      <c r="C52">
        <v>0</v>
      </c>
      <c r="D52">
        <v>79252.289999999994</v>
      </c>
      <c r="E52">
        <v>190504.16</v>
      </c>
      <c r="F52">
        <v>87365.54</v>
      </c>
      <c r="G52">
        <v>18499</v>
      </c>
      <c r="H52">
        <v>25339.15</v>
      </c>
      <c r="J52">
        <v>0</v>
      </c>
      <c r="K52">
        <v>90100</v>
      </c>
      <c r="M52">
        <v>-1551781.79</v>
      </c>
      <c r="N52">
        <v>2283492.7400000002</v>
      </c>
      <c r="O52">
        <v>493008.34</v>
      </c>
      <c r="Q52">
        <v>1170.93</v>
      </c>
      <c r="S52">
        <v>673422</v>
      </c>
      <c r="T52">
        <v>9000</v>
      </c>
      <c r="U52">
        <v>859589</v>
      </c>
      <c r="V52">
        <v>840</v>
      </c>
      <c r="X52">
        <v>392188.2</v>
      </c>
      <c r="Y52">
        <v>34379.620000000003</v>
      </c>
      <c r="AA52">
        <v>1000</v>
      </c>
    </row>
    <row r="53" spans="1:27" x14ac:dyDescent="0.25">
      <c r="A53" t="s">
        <v>2394</v>
      </c>
      <c r="B53">
        <v>219359.91</v>
      </c>
      <c r="C53">
        <v>0</v>
      </c>
      <c r="D53">
        <v>37385.449999999997</v>
      </c>
      <c r="E53">
        <v>166264.57999999999</v>
      </c>
      <c r="F53">
        <v>-83708.820000000007</v>
      </c>
      <c r="G53">
        <v>11440</v>
      </c>
      <c r="H53">
        <v>14740</v>
      </c>
      <c r="J53">
        <v>0</v>
      </c>
      <c r="M53">
        <v>127499.01</v>
      </c>
      <c r="N53">
        <v>355552.49</v>
      </c>
      <c r="O53">
        <v>299410.43</v>
      </c>
      <c r="Q53">
        <v>620.58000000000004</v>
      </c>
      <c r="S53">
        <v>631764</v>
      </c>
      <c r="U53">
        <v>688238</v>
      </c>
      <c r="V53">
        <v>3030</v>
      </c>
      <c r="W53">
        <v>1240</v>
      </c>
      <c r="X53">
        <v>312765.53999999998</v>
      </c>
      <c r="Y53">
        <v>96451.85</v>
      </c>
    </row>
    <row r="54" spans="1:27" x14ac:dyDescent="0.25">
      <c r="A54" t="s">
        <v>2395</v>
      </c>
      <c r="B54">
        <v>339504.54</v>
      </c>
      <c r="C54">
        <v>347922.5</v>
      </c>
      <c r="D54">
        <v>30907.56</v>
      </c>
      <c r="E54">
        <v>579022.47</v>
      </c>
      <c r="F54">
        <v>90258.31</v>
      </c>
      <c r="G54">
        <v>33000</v>
      </c>
      <c r="H54">
        <v>49261.96</v>
      </c>
      <c r="I54">
        <v>65400</v>
      </c>
      <c r="J54">
        <v>18.5</v>
      </c>
      <c r="M54">
        <v>526110.28</v>
      </c>
      <c r="N54">
        <v>547255.34</v>
      </c>
      <c r="O54">
        <v>811076.74</v>
      </c>
      <c r="P54">
        <v>31200</v>
      </c>
      <c r="Q54">
        <v>562.54</v>
      </c>
      <c r="S54">
        <v>1099326</v>
      </c>
      <c r="T54">
        <v>176580</v>
      </c>
      <c r="U54">
        <v>1226886</v>
      </c>
      <c r="V54">
        <v>13220</v>
      </c>
      <c r="W54">
        <v>4600</v>
      </c>
      <c r="X54">
        <v>661408.07999999996</v>
      </c>
      <c r="Y54">
        <v>41061.9</v>
      </c>
      <c r="AA54">
        <v>5000</v>
      </c>
    </row>
    <row r="55" spans="1:27" x14ac:dyDescent="0.25">
      <c r="A55" t="s">
        <v>2396</v>
      </c>
      <c r="B55">
        <v>431027.43</v>
      </c>
      <c r="C55">
        <v>412545.6</v>
      </c>
      <c r="D55">
        <v>39191.160000000003</v>
      </c>
      <c r="E55">
        <v>65553.600000000006</v>
      </c>
      <c r="F55">
        <v>65168.72</v>
      </c>
      <c r="G55">
        <v>39100</v>
      </c>
      <c r="H55">
        <v>61573.919999999998</v>
      </c>
      <c r="I55">
        <v>90483</v>
      </c>
      <c r="J55">
        <v>18.5</v>
      </c>
      <c r="M55">
        <v>153452.99</v>
      </c>
      <c r="N55">
        <v>432862.99</v>
      </c>
      <c r="O55">
        <v>766977.1</v>
      </c>
      <c r="P55">
        <v>82260</v>
      </c>
      <c r="Q55">
        <v>818.29</v>
      </c>
      <c r="S55">
        <v>401614.5</v>
      </c>
      <c r="T55">
        <v>154098</v>
      </c>
      <c r="U55">
        <v>498692.5</v>
      </c>
      <c r="V55">
        <v>12432</v>
      </c>
      <c r="W55">
        <v>10904</v>
      </c>
      <c r="X55">
        <v>617601.72</v>
      </c>
      <c r="Y55">
        <v>25142.560000000001</v>
      </c>
      <c r="AA55">
        <v>5000</v>
      </c>
    </row>
    <row r="56" spans="1:27" x14ac:dyDescent="0.25">
      <c r="A56" t="s">
        <v>2397</v>
      </c>
      <c r="B56">
        <v>249236.14</v>
      </c>
      <c r="C56">
        <v>52957</v>
      </c>
      <c r="D56">
        <v>31486.16</v>
      </c>
      <c r="E56">
        <v>260756.46</v>
      </c>
      <c r="F56">
        <v>21752.07</v>
      </c>
      <c r="G56">
        <v>28200</v>
      </c>
      <c r="H56">
        <v>36810.559999999998</v>
      </c>
      <c r="I56">
        <v>21000</v>
      </c>
      <c r="J56">
        <v>4339.25</v>
      </c>
      <c r="K56">
        <v>65310</v>
      </c>
      <c r="M56">
        <v>-545206.59</v>
      </c>
      <c r="N56">
        <v>923490.75</v>
      </c>
      <c r="O56">
        <v>579216.4</v>
      </c>
      <c r="P56">
        <v>63000</v>
      </c>
      <c r="Q56">
        <v>448.21</v>
      </c>
      <c r="S56">
        <v>685597.5</v>
      </c>
      <c r="T56">
        <v>45600</v>
      </c>
      <c r="U56">
        <v>694597.5</v>
      </c>
      <c r="V56">
        <v>19360</v>
      </c>
      <c r="W56">
        <v>6592</v>
      </c>
      <c r="X56">
        <v>541623.14</v>
      </c>
      <c r="Y56">
        <v>23291.61</v>
      </c>
      <c r="AA56">
        <v>6154</v>
      </c>
    </row>
    <row r="57" spans="1:27" x14ac:dyDescent="0.25">
      <c r="A57" t="s">
        <v>2398</v>
      </c>
      <c r="B57">
        <v>427689.98</v>
      </c>
      <c r="C57">
        <v>271576</v>
      </c>
      <c r="D57">
        <v>20453.78</v>
      </c>
      <c r="E57">
        <v>32036.76</v>
      </c>
      <c r="F57">
        <v>52632.29</v>
      </c>
      <c r="G57">
        <v>20300</v>
      </c>
      <c r="H57">
        <v>70594.41</v>
      </c>
      <c r="I57">
        <v>7800</v>
      </c>
      <c r="J57">
        <v>7896.54</v>
      </c>
      <c r="M57">
        <v>-102841.49</v>
      </c>
      <c r="N57">
        <v>606181.84</v>
      </c>
      <c r="O57">
        <v>616239.69999999995</v>
      </c>
      <c r="P57">
        <v>15598.2</v>
      </c>
      <c r="S57">
        <v>218862</v>
      </c>
      <c r="T57">
        <v>300828</v>
      </c>
      <c r="U57">
        <v>464676</v>
      </c>
      <c r="V57">
        <v>25865</v>
      </c>
      <c r="W57">
        <v>12028</v>
      </c>
      <c r="X57">
        <v>413622.17</v>
      </c>
      <c r="Y57">
        <v>35019.22</v>
      </c>
      <c r="AA57">
        <v>5860</v>
      </c>
    </row>
    <row r="58" spans="1:27" x14ac:dyDescent="0.25">
      <c r="A58" t="s">
        <v>2399</v>
      </c>
      <c r="B58">
        <v>854726.54</v>
      </c>
      <c r="C58">
        <v>377327.05</v>
      </c>
      <c r="D58">
        <v>26624.799999999999</v>
      </c>
      <c r="E58">
        <v>263444.73</v>
      </c>
      <c r="F58">
        <v>446461.13</v>
      </c>
      <c r="G58">
        <v>22100</v>
      </c>
      <c r="H58">
        <v>81380</v>
      </c>
      <c r="I58">
        <v>366424</v>
      </c>
      <c r="J58">
        <v>16320.5</v>
      </c>
      <c r="M58">
        <v>-818103.61</v>
      </c>
      <c r="N58">
        <v>1832865.74</v>
      </c>
      <c r="O58">
        <v>1125080.02</v>
      </c>
      <c r="Q58">
        <v>1179.44</v>
      </c>
      <c r="S58">
        <v>984077.6</v>
      </c>
      <c r="T58">
        <v>291200</v>
      </c>
      <c r="U58">
        <v>1152783.6000000001</v>
      </c>
      <c r="V58">
        <v>20111</v>
      </c>
      <c r="W58">
        <v>7856</v>
      </c>
      <c r="X58">
        <v>666175.30000000005</v>
      </c>
      <c r="Y58">
        <v>82013.539999999994</v>
      </c>
      <c r="AA58">
        <v>5000</v>
      </c>
    </row>
    <row r="59" spans="1:27" x14ac:dyDescent="0.25">
      <c r="A59" t="s">
        <v>2400</v>
      </c>
      <c r="B59">
        <v>569000.31000000006</v>
      </c>
      <c r="C59">
        <v>0</v>
      </c>
      <c r="D59">
        <v>10942.2</v>
      </c>
      <c r="E59">
        <v>489699.38</v>
      </c>
      <c r="F59">
        <v>379858.27</v>
      </c>
      <c r="G59">
        <v>0</v>
      </c>
      <c r="H59">
        <v>69726.16</v>
      </c>
      <c r="I59">
        <v>2020</v>
      </c>
      <c r="J59">
        <v>2402.1</v>
      </c>
      <c r="M59">
        <v>1139481.32</v>
      </c>
      <c r="O59">
        <v>370833.51</v>
      </c>
      <c r="Q59">
        <v>1525.89</v>
      </c>
      <c r="R59">
        <v>450</v>
      </c>
      <c r="T59">
        <v>522130</v>
      </c>
      <c r="U59">
        <v>83313</v>
      </c>
      <c r="V59">
        <v>1426.56</v>
      </c>
      <c r="W59">
        <v>11094.6</v>
      </c>
      <c r="X59">
        <v>483977.8</v>
      </c>
      <c r="Y59">
        <v>65124.86</v>
      </c>
      <c r="AA59">
        <v>14132</v>
      </c>
    </row>
    <row r="60" spans="1:27" x14ac:dyDescent="0.25">
      <c r="A60" t="s">
        <v>2401</v>
      </c>
      <c r="B60">
        <v>477968.88</v>
      </c>
      <c r="C60">
        <v>0</v>
      </c>
      <c r="D60">
        <v>5007.8500000000004</v>
      </c>
      <c r="E60">
        <v>48633.49</v>
      </c>
      <c r="F60">
        <v>233694.8</v>
      </c>
      <c r="G60">
        <v>20830</v>
      </c>
      <c r="H60">
        <v>70609.820000000007</v>
      </c>
      <c r="J60">
        <v>468.22</v>
      </c>
      <c r="K60">
        <v>48000</v>
      </c>
      <c r="M60">
        <v>763811.7</v>
      </c>
      <c r="O60">
        <v>586074.06000000006</v>
      </c>
      <c r="Q60">
        <v>1081.3</v>
      </c>
      <c r="R60">
        <v>1310</v>
      </c>
      <c r="S60">
        <v>14500300</v>
      </c>
      <c r="U60">
        <v>14548133</v>
      </c>
      <c r="V60">
        <v>6688</v>
      </c>
      <c r="W60">
        <v>8068</v>
      </c>
      <c r="X60">
        <v>632432.68000000005</v>
      </c>
      <c r="Y60">
        <v>31858.400000000001</v>
      </c>
    </row>
    <row r="61" spans="1:27" x14ac:dyDescent="0.25">
      <c r="A61" t="s">
        <v>2402</v>
      </c>
      <c r="B61">
        <v>342905.97</v>
      </c>
      <c r="C61">
        <v>0</v>
      </c>
      <c r="D61">
        <v>9740.68</v>
      </c>
      <c r="E61">
        <v>177622.94</v>
      </c>
      <c r="F61">
        <v>1017782.79</v>
      </c>
      <c r="G61">
        <v>61770</v>
      </c>
      <c r="H61">
        <v>59148.93</v>
      </c>
      <c r="J61">
        <v>2242</v>
      </c>
      <c r="M61">
        <v>-245737.32</v>
      </c>
      <c r="N61">
        <v>2038156.59</v>
      </c>
      <c r="O61">
        <v>276854.95</v>
      </c>
      <c r="Q61">
        <v>1347.73</v>
      </c>
      <c r="R61">
        <v>320</v>
      </c>
      <c r="S61">
        <v>586560</v>
      </c>
      <c r="T61">
        <v>1020490.16</v>
      </c>
      <c r="U61">
        <v>963247</v>
      </c>
      <c r="V61">
        <v>1880</v>
      </c>
      <c r="X61">
        <v>1193758.54</v>
      </c>
      <c r="Y61">
        <v>77226.12</v>
      </c>
      <c r="AA61">
        <v>16989</v>
      </c>
    </row>
    <row r="62" spans="1:27" x14ac:dyDescent="0.25">
      <c r="A62" t="s">
        <v>2403</v>
      </c>
      <c r="B62">
        <v>373170.84</v>
      </c>
      <c r="C62">
        <v>0</v>
      </c>
      <c r="D62">
        <v>3000</v>
      </c>
      <c r="E62">
        <v>706215.34</v>
      </c>
      <c r="F62">
        <v>125627.23</v>
      </c>
      <c r="H62">
        <v>5887.56</v>
      </c>
      <c r="J62">
        <v>26</v>
      </c>
      <c r="M62">
        <v>1115333.1200000001</v>
      </c>
      <c r="O62">
        <v>533816.29</v>
      </c>
      <c r="P62">
        <v>60000</v>
      </c>
      <c r="Q62">
        <v>424</v>
      </c>
      <c r="S62">
        <v>696360</v>
      </c>
      <c r="T62">
        <v>2330</v>
      </c>
      <c r="U62">
        <v>867878</v>
      </c>
      <c r="V62">
        <v>4080</v>
      </c>
      <c r="W62">
        <v>7596</v>
      </c>
      <c r="X62">
        <v>206834.88</v>
      </c>
      <c r="Y62">
        <v>105004.68</v>
      </c>
      <c r="AA62">
        <v>14770</v>
      </c>
    </row>
    <row r="63" spans="1:27" x14ac:dyDescent="0.25">
      <c r="A63" t="s">
        <v>2404</v>
      </c>
      <c r="B63">
        <v>343437.53</v>
      </c>
      <c r="C63">
        <v>0</v>
      </c>
      <c r="D63">
        <v>2000</v>
      </c>
      <c r="E63">
        <v>147407.03</v>
      </c>
      <c r="F63">
        <v>187898.05</v>
      </c>
      <c r="G63">
        <v>0</v>
      </c>
      <c r="H63">
        <v>46298.26</v>
      </c>
      <c r="J63">
        <v>40.68</v>
      </c>
      <c r="M63">
        <v>638742.09</v>
      </c>
      <c r="O63">
        <v>297361.33</v>
      </c>
      <c r="Q63">
        <v>607.9</v>
      </c>
      <c r="S63">
        <v>399720</v>
      </c>
      <c r="U63">
        <v>454601</v>
      </c>
      <c r="V63">
        <v>760</v>
      </c>
      <c r="W63">
        <v>160</v>
      </c>
      <c r="X63">
        <v>194845.93</v>
      </c>
      <c r="Y63">
        <v>47600.72</v>
      </c>
      <c r="AA63">
        <v>4060</v>
      </c>
    </row>
    <row r="64" spans="1:27" x14ac:dyDescent="0.25">
      <c r="A64" t="s">
        <v>2405</v>
      </c>
      <c r="B64">
        <v>633706.16</v>
      </c>
      <c r="C64">
        <v>0</v>
      </c>
      <c r="D64">
        <v>20674.169999999998</v>
      </c>
      <c r="E64">
        <v>95718.76</v>
      </c>
      <c r="F64">
        <v>282971.46999999997</v>
      </c>
      <c r="H64">
        <v>33042.74</v>
      </c>
      <c r="J64">
        <v>804</v>
      </c>
      <c r="K64">
        <v>33600</v>
      </c>
      <c r="M64">
        <v>1006437</v>
      </c>
      <c r="O64">
        <v>339481.32</v>
      </c>
      <c r="Q64">
        <v>1330.63</v>
      </c>
      <c r="S64">
        <v>125640</v>
      </c>
      <c r="T64">
        <v>930</v>
      </c>
      <c r="U64">
        <v>211658</v>
      </c>
      <c r="V64">
        <v>9144</v>
      </c>
      <c r="W64">
        <v>1386</v>
      </c>
      <c r="X64">
        <v>182281.99</v>
      </c>
      <c r="Y64">
        <v>98985.14</v>
      </c>
      <c r="AA64">
        <v>4740</v>
      </c>
    </row>
    <row r="65" spans="1:27" x14ac:dyDescent="0.25">
      <c r="A65" t="s">
        <v>2406</v>
      </c>
      <c r="B65">
        <v>529673.98</v>
      </c>
      <c r="C65">
        <v>0</v>
      </c>
      <c r="D65">
        <v>9500</v>
      </c>
      <c r="E65">
        <v>211426.91</v>
      </c>
      <c r="F65">
        <v>114278.79</v>
      </c>
      <c r="H65">
        <v>37903.9</v>
      </c>
      <c r="J65">
        <v>3023</v>
      </c>
      <c r="M65">
        <v>811804.63</v>
      </c>
      <c r="O65">
        <v>345114.09</v>
      </c>
      <c r="P65">
        <v>36200</v>
      </c>
      <c r="Q65">
        <v>1017.75</v>
      </c>
      <c r="S65">
        <v>742500</v>
      </c>
      <c r="T65">
        <v>90</v>
      </c>
      <c r="U65">
        <v>826065</v>
      </c>
      <c r="V65">
        <v>11001</v>
      </c>
      <c r="X65">
        <v>230537.61</v>
      </c>
      <c r="Y65">
        <v>40090.080000000002</v>
      </c>
      <c r="AA65">
        <v>5080</v>
      </c>
    </row>
    <row r="66" spans="1:27" x14ac:dyDescent="0.25">
      <c r="A66" t="s">
        <v>2407</v>
      </c>
      <c r="B66">
        <v>563494.56000000006</v>
      </c>
      <c r="C66">
        <v>0</v>
      </c>
      <c r="D66">
        <v>86534.83</v>
      </c>
      <c r="E66">
        <v>789228.62</v>
      </c>
      <c r="F66">
        <v>473811.02</v>
      </c>
      <c r="J66">
        <v>10728</v>
      </c>
      <c r="M66">
        <v>1058791.5900000001</v>
      </c>
      <c r="N66">
        <v>1047464</v>
      </c>
      <c r="O66">
        <v>528115.25</v>
      </c>
      <c r="Q66">
        <v>1832.01</v>
      </c>
      <c r="S66">
        <v>437400</v>
      </c>
      <c r="T66">
        <v>30</v>
      </c>
      <c r="U66">
        <v>800678</v>
      </c>
      <c r="X66">
        <v>317132.74</v>
      </c>
      <c r="Y66">
        <v>53481.08</v>
      </c>
    </row>
    <row r="67" spans="1:27" x14ac:dyDescent="0.25">
      <c r="A67" t="s">
        <v>2408</v>
      </c>
      <c r="B67">
        <v>96903.15</v>
      </c>
      <c r="C67">
        <v>0</v>
      </c>
      <c r="D67">
        <v>64506.57</v>
      </c>
      <c r="E67">
        <v>1667464.26</v>
      </c>
      <c r="F67">
        <v>-2429542.2000000002</v>
      </c>
      <c r="J67">
        <v>2718</v>
      </c>
      <c r="M67">
        <v>-1707344.86</v>
      </c>
      <c r="N67">
        <v>1212550.31</v>
      </c>
      <c r="O67">
        <v>567889.9</v>
      </c>
      <c r="Q67">
        <v>455.86</v>
      </c>
      <c r="S67">
        <v>1989309.4</v>
      </c>
      <c r="T67">
        <v>175200</v>
      </c>
      <c r="U67">
        <v>2217226.4</v>
      </c>
      <c r="V67">
        <v>10280</v>
      </c>
      <c r="W67">
        <v>13148</v>
      </c>
      <c r="X67">
        <v>460351.71</v>
      </c>
      <c r="Y67">
        <v>140440.72</v>
      </c>
    </row>
    <row r="68" spans="1:27" x14ac:dyDescent="0.25">
      <c r="A68" t="s">
        <v>2409</v>
      </c>
      <c r="B68">
        <v>268486.52</v>
      </c>
      <c r="C68">
        <v>0</v>
      </c>
      <c r="D68">
        <v>561622.49</v>
      </c>
      <c r="E68">
        <v>4078149.08</v>
      </c>
      <c r="F68">
        <v>726784.04</v>
      </c>
      <c r="J68">
        <v>0</v>
      </c>
      <c r="M68">
        <v>4687768.2300000004</v>
      </c>
      <c r="N68">
        <v>1047464</v>
      </c>
      <c r="O68">
        <v>757090.42</v>
      </c>
      <c r="Q68">
        <v>809.99</v>
      </c>
      <c r="S68">
        <v>1136286</v>
      </c>
      <c r="U68">
        <v>1390524</v>
      </c>
      <c r="W68">
        <v>1088</v>
      </c>
      <c r="X68">
        <v>251369.94</v>
      </c>
      <c r="Y68">
        <v>270534.57</v>
      </c>
      <c r="AA68">
        <v>80860</v>
      </c>
    </row>
    <row r="69" spans="1:27" x14ac:dyDescent="0.25">
      <c r="A69" t="s">
        <v>2410</v>
      </c>
      <c r="B69">
        <v>436370.24</v>
      </c>
      <c r="C69">
        <v>5460</v>
      </c>
      <c r="D69">
        <v>1045076.79</v>
      </c>
      <c r="E69">
        <v>1110219.26</v>
      </c>
      <c r="F69">
        <v>802484.31</v>
      </c>
      <c r="G69">
        <v>187500</v>
      </c>
      <c r="I69">
        <v>1800</v>
      </c>
      <c r="J69">
        <v>0</v>
      </c>
      <c r="K69">
        <v>93978</v>
      </c>
      <c r="M69">
        <v>549592.86</v>
      </c>
      <c r="N69">
        <v>2617329.11</v>
      </c>
      <c r="O69">
        <v>715328.39</v>
      </c>
      <c r="Q69">
        <v>905.84</v>
      </c>
      <c r="S69">
        <v>1164850</v>
      </c>
      <c r="U69">
        <v>1466069</v>
      </c>
      <c r="X69">
        <v>318409.82</v>
      </c>
      <c r="Y69">
        <v>147194.78</v>
      </c>
    </row>
    <row r="70" spans="1:27" x14ac:dyDescent="0.25">
      <c r="A70" t="s">
        <v>2411</v>
      </c>
      <c r="B70">
        <v>1125811.04</v>
      </c>
      <c r="C70">
        <v>3720</v>
      </c>
      <c r="D70">
        <v>143805.03</v>
      </c>
      <c r="E70">
        <v>-12044276.289999999</v>
      </c>
      <c r="F70">
        <v>-6590864.0199999996</v>
      </c>
      <c r="G70">
        <v>43840</v>
      </c>
      <c r="I70">
        <v>24649.42</v>
      </c>
      <c r="J70">
        <v>7547.72</v>
      </c>
      <c r="M70">
        <v>-18283261.559999999</v>
      </c>
      <c r="N70">
        <v>1047464</v>
      </c>
      <c r="O70">
        <v>303603.55</v>
      </c>
      <c r="U70">
        <v>97935</v>
      </c>
      <c r="X70">
        <v>183225.55</v>
      </c>
      <c r="Y70">
        <v>224486.82</v>
      </c>
    </row>
    <row r="71" spans="1:27" x14ac:dyDescent="0.25">
      <c r="A71" t="s">
        <v>2412</v>
      </c>
      <c r="B71">
        <v>46418.54</v>
      </c>
      <c r="C71">
        <v>0</v>
      </c>
      <c r="D71">
        <v>1171188.76</v>
      </c>
      <c r="E71">
        <v>1438210.19</v>
      </c>
      <c r="F71">
        <v>545459.1</v>
      </c>
      <c r="G71">
        <v>0</v>
      </c>
      <c r="H71">
        <v>226767.58</v>
      </c>
      <c r="I71">
        <v>711006</v>
      </c>
      <c r="J71">
        <v>2318</v>
      </c>
      <c r="L71">
        <v>1212977.1599999999</v>
      </c>
      <c r="M71">
        <v>-8469.3700000000008</v>
      </c>
      <c r="N71">
        <v>1215671.21</v>
      </c>
      <c r="O71">
        <v>780366.54</v>
      </c>
      <c r="S71">
        <v>1381654.62</v>
      </c>
      <c r="U71">
        <v>1526988.25</v>
      </c>
      <c r="V71">
        <v>5776</v>
      </c>
      <c r="W71">
        <v>940</v>
      </c>
      <c r="X71">
        <v>555089.93999999994</v>
      </c>
      <c r="Y71">
        <v>182220.96</v>
      </c>
      <c r="AA71">
        <v>50000</v>
      </c>
    </row>
    <row r="72" spans="1:27" x14ac:dyDescent="0.25">
      <c r="A72" t="s">
        <v>2413</v>
      </c>
      <c r="B72">
        <v>658692.98</v>
      </c>
      <c r="C72">
        <v>1612.5</v>
      </c>
      <c r="D72">
        <v>402451.22</v>
      </c>
      <c r="E72">
        <v>548720.22</v>
      </c>
      <c r="F72">
        <v>-197544.17</v>
      </c>
      <c r="I72">
        <v>66745</v>
      </c>
      <c r="J72">
        <v>1297</v>
      </c>
      <c r="M72">
        <v>-391322.15</v>
      </c>
      <c r="N72">
        <v>1684096.73</v>
      </c>
      <c r="O72">
        <v>399226.81</v>
      </c>
      <c r="Q72">
        <v>1488.13</v>
      </c>
      <c r="S72">
        <v>727641.9</v>
      </c>
      <c r="U72">
        <v>859634.9</v>
      </c>
      <c r="X72">
        <v>182419.4</v>
      </c>
      <c r="Y72">
        <v>33186.370000000003</v>
      </c>
    </row>
    <row r="73" spans="1:27" x14ac:dyDescent="0.25">
      <c r="A73" t="s">
        <v>2414</v>
      </c>
      <c r="B73">
        <v>93805.04</v>
      </c>
      <c r="C73">
        <v>0</v>
      </c>
      <c r="D73">
        <v>423174.02</v>
      </c>
      <c r="E73">
        <v>3331195.2</v>
      </c>
      <c r="F73">
        <v>6437295.3899999997</v>
      </c>
      <c r="I73">
        <v>28776.5</v>
      </c>
      <c r="J73">
        <v>125.45</v>
      </c>
      <c r="M73">
        <v>7393557.6900000004</v>
      </c>
      <c r="N73">
        <v>2812906.16</v>
      </c>
      <c r="O73">
        <v>428050.46</v>
      </c>
      <c r="Q73">
        <v>285.51</v>
      </c>
      <c r="T73">
        <v>71300</v>
      </c>
      <c r="U73">
        <v>98222</v>
      </c>
      <c r="V73">
        <v>2000</v>
      </c>
      <c r="W73">
        <v>640</v>
      </c>
      <c r="X73">
        <v>338320.96</v>
      </c>
      <c r="Y73">
        <v>10349.16</v>
      </c>
    </row>
    <row r="74" spans="1:27" x14ac:dyDescent="0.25">
      <c r="A74" t="s">
        <v>2415</v>
      </c>
      <c r="B74">
        <v>593246.99</v>
      </c>
      <c r="C74">
        <v>0</v>
      </c>
      <c r="D74">
        <v>1074947.94</v>
      </c>
      <c r="E74">
        <v>2160888.25</v>
      </c>
      <c r="F74">
        <v>349810.87</v>
      </c>
      <c r="I74">
        <v>177514</v>
      </c>
      <c r="J74">
        <v>0</v>
      </c>
      <c r="M74">
        <v>2935306.18</v>
      </c>
      <c r="N74">
        <v>1047464</v>
      </c>
      <c r="O74">
        <v>389576.59</v>
      </c>
      <c r="Q74">
        <v>954.36</v>
      </c>
      <c r="S74">
        <v>964162.5</v>
      </c>
      <c r="T74">
        <v>75600</v>
      </c>
      <c r="U74">
        <v>1108624.5</v>
      </c>
      <c r="X74">
        <v>224399.87</v>
      </c>
      <c r="Y74">
        <v>78659.210000000006</v>
      </c>
    </row>
    <row r="75" spans="1:27" x14ac:dyDescent="0.25">
      <c r="A75" t="s">
        <v>2416</v>
      </c>
      <c r="B75">
        <v>612126.65</v>
      </c>
      <c r="C75">
        <v>0</v>
      </c>
      <c r="D75">
        <v>29289.69</v>
      </c>
      <c r="E75">
        <v>375484.02</v>
      </c>
      <c r="F75">
        <v>850634.29</v>
      </c>
      <c r="J75">
        <v>0</v>
      </c>
      <c r="K75">
        <v>965694</v>
      </c>
      <c r="M75">
        <v>-260380.86</v>
      </c>
      <c r="N75">
        <v>1334838.29</v>
      </c>
      <c r="O75">
        <v>537261.68000000005</v>
      </c>
      <c r="Q75">
        <v>765.95</v>
      </c>
      <c r="U75">
        <v>109374</v>
      </c>
      <c r="X75">
        <v>459701.61</v>
      </c>
      <c r="Y75">
        <v>141568.79999999999</v>
      </c>
    </row>
    <row r="76" spans="1:27" x14ac:dyDescent="0.25">
      <c r="A76" t="s">
        <v>2417</v>
      </c>
      <c r="B76">
        <v>649074.19999999995</v>
      </c>
      <c r="C76">
        <v>0</v>
      </c>
      <c r="D76">
        <v>6309.85</v>
      </c>
      <c r="E76">
        <v>1846413.81</v>
      </c>
      <c r="F76">
        <v>1895271</v>
      </c>
      <c r="G76">
        <v>0</v>
      </c>
      <c r="J76">
        <v>0</v>
      </c>
      <c r="K76">
        <v>119554</v>
      </c>
      <c r="L76">
        <v>2886108.02</v>
      </c>
      <c r="M76">
        <v>1461225.45</v>
      </c>
      <c r="O76">
        <v>613234.31000000006</v>
      </c>
      <c r="Q76">
        <v>1821.4</v>
      </c>
      <c r="T76">
        <v>91800</v>
      </c>
      <c r="U76">
        <v>394131</v>
      </c>
      <c r="V76">
        <v>586</v>
      </c>
      <c r="W76">
        <v>1768</v>
      </c>
      <c r="X76">
        <v>379565.32</v>
      </c>
      <c r="Y76">
        <v>624</v>
      </c>
    </row>
    <row r="77" spans="1:27" x14ac:dyDescent="0.25">
      <c r="A77" t="s">
        <v>2418</v>
      </c>
      <c r="B77">
        <v>688842.93</v>
      </c>
      <c r="C77">
        <v>105401.65</v>
      </c>
      <c r="D77">
        <v>138981.01</v>
      </c>
      <c r="E77">
        <v>3923386.91</v>
      </c>
      <c r="F77">
        <v>772873.55</v>
      </c>
      <c r="H77">
        <v>-1500</v>
      </c>
      <c r="I77">
        <v>188726</v>
      </c>
      <c r="J77">
        <v>0</v>
      </c>
      <c r="K77">
        <v>370</v>
      </c>
      <c r="M77">
        <v>4367205.7300000004</v>
      </c>
      <c r="N77">
        <v>1047464</v>
      </c>
      <c r="O77">
        <v>1022669.47</v>
      </c>
      <c r="P77">
        <v>26490</v>
      </c>
      <c r="Q77">
        <v>1135.3</v>
      </c>
      <c r="U77">
        <v>164256</v>
      </c>
      <c r="V77">
        <v>1056</v>
      </c>
      <c r="X77">
        <v>367772.58</v>
      </c>
      <c r="Y77">
        <v>399055.87</v>
      </c>
      <c r="AA77">
        <v>90934</v>
      </c>
    </row>
    <row r="78" spans="1:27" x14ac:dyDescent="0.25">
      <c r="A78" t="s">
        <v>2419</v>
      </c>
      <c r="B78">
        <v>156143.42000000001</v>
      </c>
      <c r="C78">
        <v>14800</v>
      </c>
      <c r="D78">
        <v>806778.76</v>
      </c>
      <c r="E78">
        <v>596985.03</v>
      </c>
      <c r="F78">
        <v>-4470.92</v>
      </c>
      <c r="J78">
        <v>2762</v>
      </c>
      <c r="M78">
        <v>-159953.42000000001</v>
      </c>
      <c r="N78">
        <v>1768225.65</v>
      </c>
      <c r="O78">
        <v>510808.3</v>
      </c>
      <c r="Q78">
        <v>303.17</v>
      </c>
      <c r="U78">
        <v>140266</v>
      </c>
      <c r="V78">
        <v>440</v>
      </c>
      <c r="X78">
        <v>195131.67</v>
      </c>
      <c r="Y78">
        <v>152212.60999999999</v>
      </c>
      <c r="AA78">
        <v>63859.13</v>
      </c>
    </row>
    <row r="79" spans="1:27" x14ac:dyDescent="0.25">
      <c r="A79" t="s">
        <v>2420</v>
      </c>
      <c r="B79">
        <v>3102830.24</v>
      </c>
      <c r="C79">
        <v>529409.48</v>
      </c>
      <c r="D79">
        <v>162825.5</v>
      </c>
      <c r="E79">
        <v>364196.84</v>
      </c>
      <c r="F79">
        <v>394427.34</v>
      </c>
      <c r="G79">
        <v>0</v>
      </c>
      <c r="J79">
        <v>16526.48</v>
      </c>
      <c r="K79">
        <v>1524532</v>
      </c>
      <c r="M79">
        <v>816612.43</v>
      </c>
      <c r="N79">
        <v>2439714</v>
      </c>
      <c r="O79">
        <v>2166064.29</v>
      </c>
      <c r="Q79">
        <v>5843.27</v>
      </c>
      <c r="S79">
        <v>554940</v>
      </c>
      <c r="U79">
        <v>1439352</v>
      </c>
      <c r="V79">
        <v>8910</v>
      </c>
      <c r="W79">
        <v>10200</v>
      </c>
      <c r="X79">
        <v>1429767.61</v>
      </c>
      <c r="Y79">
        <v>82313.460000000006</v>
      </c>
    </row>
    <row r="80" spans="1:27" x14ac:dyDescent="0.25">
      <c r="A80" t="s">
        <v>2421</v>
      </c>
      <c r="B80">
        <v>1198148.9099999999</v>
      </c>
      <c r="C80">
        <v>9040.52</v>
      </c>
      <c r="D80">
        <v>340505</v>
      </c>
      <c r="E80">
        <v>289617.53000000003</v>
      </c>
      <c r="F80">
        <v>244980.25</v>
      </c>
      <c r="H80">
        <v>34476.71</v>
      </c>
      <c r="J80">
        <v>775</v>
      </c>
      <c r="M80">
        <v>-414576.68</v>
      </c>
      <c r="N80">
        <v>3137825</v>
      </c>
      <c r="O80">
        <v>514609.24</v>
      </c>
      <c r="Q80">
        <v>3059.29</v>
      </c>
      <c r="S80">
        <v>1390560</v>
      </c>
      <c r="T80">
        <v>22500</v>
      </c>
      <c r="U80">
        <v>1639009</v>
      </c>
      <c r="V80">
        <v>10308</v>
      </c>
      <c r="W80">
        <v>846</v>
      </c>
      <c r="X80">
        <v>883779.15</v>
      </c>
      <c r="Y80">
        <v>72994.2</v>
      </c>
    </row>
    <row r="81" spans="1:27" x14ac:dyDescent="0.25">
      <c r="A81" t="s">
        <v>2422</v>
      </c>
      <c r="B81">
        <v>118514.81</v>
      </c>
      <c r="C81">
        <v>6859</v>
      </c>
      <c r="D81">
        <v>228556.89</v>
      </c>
      <c r="E81">
        <v>4897999.88</v>
      </c>
      <c r="F81">
        <v>107951.02</v>
      </c>
      <c r="H81">
        <v>66579.960000000006</v>
      </c>
      <c r="J81">
        <v>13165.47</v>
      </c>
      <c r="M81">
        <v>3750730.39</v>
      </c>
      <c r="N81">
        <v>1687514</v>
      </c>
      <c r="O81">
        <v>600791.34</v>
      </c>
      <c r="Q81">
        <v>661.2</v>
      </c>
      <c r="S81">
        <v>688440</v>
      </c>
      <c r="T81">
        <v>218000</v>
      </c>
      <c r="U81">
        <v>1123517.45</v>
      </c>
      <c r="V81">
        <v>10804</v>
      </c>
      <c r="X81">
        <v>327418.78000000003</v>
      </c>
      <c r="Y81">
        <v>204260.53</v>
      </c>
    </row>
    <row r="82" spans="1:27" x14ac:dyDescent="0.25">
      <c r="A82" t="s">
        <v>2423</v>
      </c>
      <c r="B82">
        <v>555268.63</v>
      </c>
      <c r="C82">
        <v>0</v>
      </c>
      <c r="D82">
        <v>44480.36</v>
      </c>
      <c r="E82">
        <v>141236.82999999999</v>
      </c>
      <c r="F82">
        <v>125037.5</v>
      </c>
      <c r="H82">
        <v>0</v>
      </c>
      <c r="J82">
        <v>0</v>
      </c>
      <c r="K82">
        <v>90000</v>
      </c>
      <c r="M82">
        <v>-1497481.95</v>
      </c>
      <c r="N82">
        <v>2346487</v>
      </c>
      <c r="O82">
        <v>260726.43</v>
      </c>
      <c r="Q82">
        <v>1339.43</v>
      </c>
      <c r="S82">
        <v>898582</v>
      </c>
      <c r="T82">
        <v>40665</v>
      </c>
      <c r="U82">
        <v>944582</v>
      </c>
      <c r="V82">
        <v>2640</v>
      </c>
      <c r="X82">
        <v>247174.41</v>
      </c>
      <c r="Y82">
        <v>79898.179999999993</v>
      </c>
    </row>
    <row r="83" spans="1:27" x14ac:dyDescent="0.25">
      <c r="A83" t="s">
        <v>2424</v>
      </c>
      <c r="B83">
        <v>912575.87</v>
      </c>
      <c r="C83">
        <v>0</v>
      </c>
      <c r="D83">
        <v>85178.98</v>
      </c>
      <c r="E83">
        <v>485170.68</v>
      </c>
      <c r="F83">
        <v>744495.79</v>
      </c>
      <c r="G83">
        <v>0</v>
      </c>
      <c r="H83">
        <v>64827.47</v>
      </c>
      <c r="J83">
        <v>86.58</v>
      </c>
      <c r="K83">
        <v>62295</v>
      </c>
      <c r="M83">
        <v>196978.25</v>
      </c>
      <c r="N83">
        <v>2125037.4300000002</v>
      </c>
      <c r="O83">
        <v>565491.94999999995</v>
      </c>
      <c r="Q83">
        <v>2068.44</v>
      </c>
      <c r="S83">
        <v>844610</v>
      </c>
      <c r="T83">
        <v>95160</v>
      </c>
      <c r="U83">
        <v>986700</v>
      </c>
      <c r="V83">
        <v>2410</v>
      </c>
      <c r="W83">
        <v>5992</v>
      </c>
      <c r="X83">
        <v>548745.34</v>
      </c>
      <c r="Y83">
        <v>185286.46</v>
      </c>
    </row>
    <row r="84" spans="1:27" x14ac:dyDescent="0.25">
      <c r="A84" t="s">
        <v>2425</v>
      </c>
      <c r="B84">
        <v>680335.89</v>
      </c>
      <c r="C84">
        <v>0</v>
      </c>
      <c r="D84">
        <v>41596.519999999997</v>
      </c>
      <c r="E84">
        <v>3484116.58</v>
      </c>
      <c r="F84">
        <v>217175.81</v>
      </c>
      <c r="G84">
        <v>0</v>
      </c>
      <c r="H84">
        <v>125954.62</v>
      </c>
      <c r="I84">
        <v>21675</v>
      </c>
      <c r="J84">
        <v>179.38</v>
      </c>
      <c r="M84">
        <v>3406844.5</v>
      </c>
      <c r="N84">
        <v>1196485.3400000001</v>
      </c>
      <c r="O84">
        <v>411593.75</v>
      </c>
      <c r="Q84">
        <v>1559.14</v>
      </c>
      <c r="S84">
        <v>1048307</v>
      </c>
      <c r="T84">
        <v>60200</v>
      </c>
      <c r="U84">
        <v>1182881</v>
      </c>
      <c r="V84">
        <v>10146</v>
      </c>
      <c r="X84">
        <v>474695.08</v>
      </c>
      <c r="Y84">
        <v>181851.85</v>
      </c>
    </row>
    <row r="85" spans="1:27" x14ac:dyDescent="0.25">
      <c r="A85" t="s">
        <v>2426</v>
      </c>
      <c r="B85">
        <v>198724.67</v>
      </c>
      <c r="C85">
        <v>0</v>
      </c>
      <c r="D85">
        <v>29758.41</v>
      </c>
      <c r="E85">
        <v>140177.67000000001</v>
      </c>
      <c r="F85">
        <v>105968.98</v>
      </c>
      <c r="G85">
        <v>0</v>
      </c>
      <c r="J85">
        <v>94.11</v>
      </c>
      <c r="K85">
        <v>78000</v>
      </c>
      <c r="M85">
        <v>-537626.52</v>
      </c>
      <c r="N85">
        <v>1169693.49</v>
      </c>
      <c r="O85">
        <v>301166.52</v>
      </c>
      <c r="Q85">
        <v>745.41</v>
      </c>
      <c r="S85">
        <v>483974.40000000002</v>
      </c>
      <c r="T85">
        <v>38515</v>
      </c>
      <c r="U85">
        <v>539874.4</v>
      </c>
      <c r="V85">
        <v>1160</v>
      </c>
      <c r="W85">
        <v>784</v>
      </c>
      <c r="X85">
        <v>464618.93</v>
      </c>
      <c r="Y85">
        <v>53495.35</v>
      </c>
    </row>
    <row r="86" spans="1:27" x14ac:dyDescent="0.25">
      <c r="A86" t="s">
        <v>2427</v>
      </c>
      <c r="B86">
        <v>1419913.39</v>
      </c>
      <c r="C86">
        <v>34542.879999999997</v>
      </c>
      <c r="D86">
        <v>41906.129999999997</v>
      </c>
      <c r="E86">
        <v>1714315.08</v>
      </c>
      <c r="F86">
        <v>639577.59</v>
      </c>
      <c r="G86">
        <v>0</v>
      </c>
      <c r="H86">
        <v>21880</v>
      </c>
      <c r="I86">
        <v>1036546</v>
      </c>
      <c r="J86">
        <v>529.86</v>
      </c>
      <c r="M86">
        <v>2245501.63</v>
      </c>
      <c r="N86">
        <v>620039.24</v>
      </c>
      <c r="O86">
        <v>862205.86</v>
      </c>
      <c r="Q86">
        <v>3096.78</v>
      </c>
      <c r="R86">
        <v>1570</v>
      </c>
      <c r="S86">
        <v>1335141</v>
      </c>
      <c r="T86">
        <v>324105</v>
      </c>
      <c r="U86">
        <v>1610138</v>
      </c>
      <c r="V86">
        <v>8940</v>
      </c>
      <c r="W86">
        <v>10340</v>
      </c>
      <c r="X86">
        <v>713282.92</v>
      </c>
      <c r="Y86">
        <v>257652.38</v>
      </c>
      <c r="Z86">
        <v>7</v>
      </c>
    </row>
    <row r="87" spans="1:27" x14ac:dyDescent="0.25">
      <c r="A87" t="s">
        <v>2428</v>
      </c>
      <c r="B87">
        <v>472483.26</v>
      </c>
      <c r="C87">
        <v>15200</v>
      </c>
      <c r="D87">
        <v>13415.39</v>
      </c>
      <c r="E87">
        <v>8121189.3600000003</v>
      </c>
      <c r="F87">
        <v>311386.68</v>
      </c>
      <c r="J87">
        <v>1500</v>
      </c>
      <c r="K87">
        <v>43700</v>
      </c>
      <c r="M87">
        <v>8674467.4299999997</v>
      </c>
      <c r="O87">
        <v>924881.69</v>
      </c>
      <c r="Q87">
        <v>983.69</v>
      </c>
      <c r="R87">
        <v>485</v>
      </c>
      <c r="S87">
        <v>675162.8</v>
      </c>
      <c r="T87">
        <v>88000</v>
      </c>
      <c r="U87">
        <v>1010152.8</v>
      </c>
      <c r="V87">
        <v>10697</v>
      </c>
      <c r="X87">
        <v>378336.25</v>
      </c>
      <c r="Y87">
        <v>76319.87</v>
      </c>
    </row>
    <row r="88" spans="1:27" x14ac:dyDescent="0.25">
      <c r="A88" t="s">
        <v>2429</v>
      </c>
      <c r="B88">
        <v>185949.55</v>
      </c>
      <c r="C88">
        <v>4853.05</v>
      </c>
      <c r="D88">
        <v>27314.799999999999</v>
      </c>
      <c r="E88">
        <v>219213.44</v>
      </c>
      <c r="F88">
        <v>547349.29</v>
      </c>
      <c r="G88">
        <v>0</v>
      </c>
      <c r="J88">
        <v>0</v>
      </c>
      <c r="M88">
        <v>1029297.97</v>
      </c>
      <c r="O88">
        <v>457802.57</v>
      </c>
      <c r="S88">
        <v>462900</v>
      </c>
      <c r="T88">
        <v>67200</v>
      </c>
      <c r="U88">
        <v>570664</v>
      </c>
      <c r="V88">
        <v>18070</v>
      </c>
      <c r="W88">
        <v>1184</v>
      </c>
      <c r="X88">
        <v>331216.55</v>
      </c>
      <c r="Y88">
        <v>111385.86</v>
      </c>
    </row>
    <row r="89" spans="1:27" x14ac:dyDescent="0.25">
      <c r="A89" t="s">
        <v>2430</v>
      </c>
      <c r="B89">
        <v>1968731.41</v>
      </c>
      <c r="C89">
        <v>12323.78</v>
      </c>
      <c r="D89">
        <v>78535.38</v>
      </c>
      <c r="E89">
        <v>3174196.73</v>
      </c>
      <c r="F89">
        <v>1653414.11</v>
      </c>
      <c r="G89">
        <v>0</v>
      </c>
      <c r="I89">
        <v>1584051.4</v>
      </c>
      <c r="J89">
        <v>65.260000000000005</v>
      </c>
      <c r="M89">
        <v>3798189.72</v>
      </c>
      <c r="N89">
        <v>1221990.08</v>
      </c>
      <c r="O89">
        <v>730884.32</v>
      </c>
      <c r="P89">
        <v>16200</v>
      </c>
      <c r="Q89">
        <v>1225.46</v>
      </c>
      <c r="R89">
        <v>280</v>
      </c>
      <c r="S89">
        <v>928200</v>
      </c>
      <c r="T89">
        <v>306340</v>
      </c>
      <c r="U89">
        <v>1074782</v>
      </c>
      <c r="V89">
        <v>8152</v>
      </c>
      <c r="X89">
        <v>594880.61</v>
      </c>
      <c r="Y89">
        <v>22400.22</v>
      </c>
      <c r="Z89">
        <v>10</v>
      </c>
    </row>
    <row r="90" spans="1:27" x14ac:dyDescent="0.25">
      <c r="A90" t="s">
        <v>2431</v>
      </c>
      <c r="B90">
        <v>1062251.32</v>
      </c>
      <c r="C90">
        <v>0</v>
      </c>
      <c r="D90">
        <v>137849.04999999999</v>
      </c>
      <c r="E90">
        <v>92879.25</v>
      </c>
      <c r="F90">
        <v>194868.5</v>
      </c>
      <c r="G90">
        <v>0</v>
      </c>
      <c r="H90">
        <v>67350</v>
      </c>
      <c r="I90">
        <v>90720</v>
      </c>
      <c r="J90">
        <v>0</v>
      </c>
      <c r="K90">
        <v>100692</v>
      </c>
      <c r="M90">
        <v>13324.56</v>
      </c>
      <c r="N90">
        <v>1247302.3600000001</v>
      </c>
      <c r="O90">
        <v>506113.78</v>
      </c>
      <c r="Q90">
        <v>4669.49</v>
      </c>
      <c r="S90">
        <v>545400</v>
      </c>
      <c r="T90">
        <v>182400</v>
      </c>
      <c r="U90">
        <v>764700</v>
      </c>
      <c r="X90">
        <v>406838.32</v>
      </c>
      <c r="Y90">
        <v>98585.75</v>
      </c>
    </row>
    <row r="91" spans="1:27" x14ac:dyDescent="0.25">
      <c r="A91" t="s">
        <v>2432</v>
      </c>
      <c r="B91">
        <v>1067616.6499999999</v>
      </c>
      <c r="C91">
        <v>2553</v>
      </c>
      <c r="D91">
        <v>76681.16</v>
      </c>
      <c r="E91">
        <v>192896.51</v>
      </c>
      <c r="F91">
        <v>133939.17000000001</v>
      </c>
      <c r="G91">
        <v>0</v>
      </c>
      <c r="H91">
        <v>53780.1</v>
      </c>
      <c r="J91">
        <v>6340.4</v>
      </c>
      <c r="K91">
        <v>657217.69999999995</v>
      </c>
      <c r="M91">
        <v>-945045.79</v>
      </c>
      <c r="N91">
        <v>1693308.65</v>
      </c>
      <c r="O91">
        <v>503673.24</v>
      </c>
      <c r="Q91">
        <v>2168.5700000000002</v>
      </c>
      <c r="S91">
        <v>1083214.2</v>
      </c>
      <c r="U91">
        <v>1170414.2</v>
      </c>
      <c r="V91">
        <v>200</v>
      </c>
      <c r="W91">
        <v>2008</v>
      </c>
      <c r="X91">
        <v>347482.42</v>
      </c>
      <c r="Y91">
        <v>38342.959999999999</v>
      </c>
      <c r="AA91">
        <v>22523</v>
      </c>
    </row>
    <row r="92" spans="1:27" x14ac:dyDescent="0.25">
      <c r="A92" t="s">
        <v>2433</v>
      </c>
      <c r="B92">
        <v>722386.29</v>
      </c>
      <c r="C92">
        <v>0</v>
      </c>
      <c r="D92">
        <v>127806.16</v>
      </c>
      <c r="E92">
        <v>2105809.9900000002</v>
      </c>
      <c r="F92">
        <v>71200.240000000005</v>
      </c>
      <c r="H92">
        <v>32332</v>
      </c>
      <c r="I92">
        <v>69600</v>
      </c>
      <c r="J92">
        <v>2449</v>
      </c>
      <c r="K92">
        <v>385906</v>
      </c>
      <c r="M92">
        <v>2194972.65</v>
      </c>
      <c r="N92">
        <v>345503.07</v>
      </c>
      <c r="O92">
        <v>321499.2</v>
      </c>
      <c r="Q92">
        <v>1307.45</v>
      </c>
      <c r="S92">
        <v>364807.2</v>
      </c>
      <c r="U92">
        <v>454807.2</v>
      </c>
      <c r="X92">
        <v>192586.67</v>
      </c>
      <c r="Y92">
        <v>43780.02</v>
      </c>
    </row>
    <row r="93" spans="1:27" x14ac:dyDescent="0.25">
      <c r="A93" t="s">
        <v>2434</v>
      </c>
      <c r="B93">
        <v>1050930.56</v>
      </c>
      <c r="C93">
        <v>0</v>
      </c>
      <c r="D93">
        <v>113889.1</v>
      </c>
      <c r="E93">
        <v>31962.76</v>
      </c>
      <c r="F93">
        <v>120274.56</v>
      </c>
      <c r="H93">
        <v>41918.839999999997</v>
      </c>
      <c r="I93">
        <v>169409</v>
      </c>
      <c r="J93">
        <v>0</v>
      </c>
      <c r="K93">
        <v>444154</v>
      </c>
      <c r="M93">
        <v>-1774650.11</v>
      </c>
      <c r="N93">
        <v>2439641.09</v>
      </c>
      <c r="O93">
        <v>234388.9</v>
      </c>
      <c r="Q93">
        <v>2250.12</v>
      </c>
      <c r="S93">
        <v>607200</v>
      </c>
      <c r="T93">
        <v>110400</v>
      </c>
      <c r="U93">
        <v>704200</v>
      </c>
      <c r="W93">
        <v>544</v>
      </c>
      <c r="X93">
        <v>230635.11</v>
      </c>
      <c r="Y93">
        <v>22275.75</v>
      </c>
    </row>
    <row r="94" spans="1:27" x14ac:dyDescent="0.25">
      <c r="A94" t="s">
        <v>2435</v>
      </c>
      <c r="B94">
        <v>729297.23</v>
      </c>
      <c r="C94">
        <v>0</v>
      </c>
      <c r="D94">
        <v>61502.95</v>
      </c>
      <c r="E94">
        <v>733495.92</v>
      </c>
      <c r="F94">
        <v>164387.43</v>
      </c>
      <c r="H94">
        <v>62480.59</v>
      </c>
      <c r="I94">
        <v>165693.5</v>
      </c>
      <c r="J94">
        <v>0</v>
      </c>
      <c r="K94">
        <v>389284</v>
      </c>
      <c r="M94">
        <v>-1901180.49</v>
      </c>
      <c r="N94">
        <v>3118920.11</v>
      </c>
      <c r="O94">
        <v>455777.28000000003</v>
      </c>
      <c r="Q94">
        <v>1401</v>
      </c>
      <c r="S94">
        <v>149229.79999999999</v>
      </c>
      <c r="U94">
        <v>359379.8</v>
      </c>
      <c r="V94">
        <v>2820</v>
      </c>
      <c r="W94">
        <v>4308</v>
      </c>
      <c r="X94">
        <v>283367.52</v>
      </c>
      <c r="Y94">
        <v>103046.94</v>
      </c>
    </row>
    <row r="95" spans="1:27" x14ac:dyDescent="0.25">
      <c r="A95" t="s">
        <v>2436</v>
      </c>
      <c r="B95">
        <v>389084.69</v>
      </c>
      <c r="C95">
        <v>0</v>
      </c>
      <c r="D95">
        <v>10212.98</v>
      </c>
      <c r="E95">
        <v>881428.21</v>
      </c>
      <c r="F95">
        <v>81555.92</v>
      </c>
      <c r="H95">
        <v>44224.639999999999</v>
      </c>
      <c r="I95">
        <v>503205</v>
      </c>
      <c r="J95">
        <v>2303.5</v>
      </c>
      <c r="K95">
        <v>106999</v>
      </c>
      <c r="M95">
        <v>-1758475.35</v>
      </c>
      <c r="N95">
        <v>2656385</v>
      </c>
      <c r="O95">
        <v>635889.85</v>
      </c>
      <c r="Q95">
        <v>474.62</v>
      </c>
      <c r="S95">
        <v>296677.98</v>
      </c>
      <c r="U95">
        <v>646634.98</v>
      </c>
      <c r="V95">
        <v>432</v>
      </c>
      <c r="X95">
        <v>325959.86</v>
      </c>
      <c r="Y95">
        <v>152375.6</v>
      </c>
    </row>
    <row r="96" spans="1:27" x14ac:dyDescent="0.25">
      <c r="A96" t="s">
        <v>2437</v>
      </c>
      <c r="B96">
        <v>297333.09999999998</v>
      </c>
      <c r="C96">
        <v>6750</v>
      </c>
      <c r="D96">
        <v>9132.8700000000008</v>
      </c>
      <c r="E96">
        <v>287028.87</v>
      </c>
      <c r="F96">
        <v>26248.2</v>
      </c>
      <c r="H96">
        <v>25939.54</v>
      </c>
      <c r="I96">
        <v>161264</v>
      </c>
      <c r="J96">
        <v>92.5</v>
      </c>
      <c r="K96">
        <v>56355</v>
      </c>
      <c r="M96">
        <v>-2380351.23</v>
      </c>
      <c r="N96">
        <v>2668500</v>
      </c>
      <c r="O96">
        <v>379008.71</v>
      </c>
      <c r="Q96">
        <v>265.61</v>
      </c>
      <c r="S96">
        <v>686897.5</v>
      </c>
      <c r="T96">
        <v>73582.62</v>
      </c>
      <c r="U96">
        <v>780554.5</v>
      </c>
      <c r="V96">
        <v>688</v>
      </c>
      <c r="X96">
        <v>234399.16</v>
      </c>
      <c r="Y96">
        <v>29419.55</v>
      </c>
    </row>
    <row r="97" spans="1:25" x14ac:dyDescent="0.25">
      <c r="A97" t="s">
        <v>2438</v>
      </c>
      <c r="B97">
        <v>1786417.21</v>
      </c>
      <c r="C97">
        <v>0</v>
      </c>
      <c r="D97">
        <v>25212.45</v>
      </c>
      <c r="E97">
        <v>2664832.84</v>
      </c>
      <c r="F97">
        <v>117738.9</v>
      </c>
      <c r="H97">
        <v>44394.5</v>
      </c>
      <c r="J97">
        <v>1494.37</v>
      </c>
      <c r="K97">
        <v>1273398.46</v>
      </c>
      <c r="M97">
        <v>-6353420.4800000004</v>
      </c>
      <c r="N97">
        <v>9526566.6699999999</v>
      </c>
      <c r="O97">
        <v>933091.46</v>
      </c>
      <c r="P97">
        <v>574310</v>
      </c>
      <c r="Q97">
        <v>3023.09</v>
      </c>
      <c r="S97">
        <v>1006567.7</v>
      </c>
      <c r="T97">
        <v>292968.90999999997</v>
      </c>
      <c r="U97">
        <v>1523663.84</v>
      </c>
      <c r="V97">
        <v>30743.79</v>
      </c>
      <c r="W97">
        <v>1320</v>
      </c>
      <c r="X97">
        <v>917440.5</v>
      </c>
      <c r="Y97">
        <v>235025.15</v>
      </c>
    </row>
    <row r="98" spans="1:25" x14ac:dyDescent="0.25">
      <c r="A98" t="s">
        <v>2439</v>
      </c>
      <c r="B98">
        <v>949773.33</v>
      </c>
      <c r="C98">
        <v>0</v>
      </c>
      <c r="D98">
        <v>0</v>
      </c>
      <c r="E98">
        <v>295614.46000000002</v>
      </c>
      <c r="F98">
        <v>-90.12</v>
      </c>
      <c r="H98">
        <v>43082.96</v>
      </c>
      <c r="I98">
        <v>4450</v>
      </c>
      <c r="J98">
        <v>18.5</v>
      </c>
      <c r="K98">
        <v>90120</v>
      </c>
      <c r="M98">
        <v>-1575328.6</v>
      </c>
      <c r="N98">
        <v>2647000</v>
      </c>
      <c r="O98">
        <v>467801.05</v>
      </c>
      <c r="Q98">
        <v>1903.14</v>
      </c>
      <c r="S98">
        <v>666620.9</v>
      </c>
      <c r="T98">
        <v>3122.42</v>
      </c>
      <c r="U98">
        <v>826435.9</v>
      </c>
      <c r="V98">
        <v>7788</v>
      </c>
      <c r="W98">
        <v>4216</v>
      </c>
      <c r="X98">
        <v>239850.4</v>
      </c>
      <c r="Y98">
        <v>25202.400000000001</v>
      </c>
    </row>
    <row r="99" spans="1:25" x14ac:dyDescent="0.25">
      <c r="A99" t="s">
        <v>2440</v>
      </c>
      <c r="B99">
        <v>821473.47</v>
      </c>
      <c r="C99">
        <v>0</v>
      </c>
      <c r="D99">
        <v>0</v>
      </c>
      <c r="E99">
        <v>84712.84</v>
      </c>
      <c r="F99">
        <v>78201.86</v>
      </c>
      <c r="H99">
        <v>29512.7</v>
      </c>
      <c r="I99">
        <v>5500</v>
      </c>
      <c r="J99">
        <v>953</v>
      </c>
      <c r="K99">
        <v>657216</v>
      </c>
      <c r="M99">
        <v>-1432886.66</v>
      </c>
      <c r="N99">
        <v>1913700</v>
      </c>
      <c r="O99">
        <v>373884.06</v>
      </c>
      <c r="Q99">
        <v>1616.06</v>
      </c>
      <c r="S99">
        <v>456357.5</v>
      </c>
      <c r="U99">
        <v>618064.5</v>
      </c>
      <c r="V99">
        <v>13576</v>
      </c>
      <c r="X99">
        <v>375141.7</v>
      </c>
      <c r="Y99">
        <v>14682.29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K188"/>
  <sheetViews>
    <sheetView topLeftCell="T1" zoomScale="94" zoomScaleNormal="94" workbookViewId="0">
      <selection activeCell="AJ4" sqref="AJ4:AJ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1" width="8.796875"/>
    <col min="32" max="32" width="16.3984375" style="123" customWidth="1"/>
    <col min="33" max="33" width="15.8984375" style="144" bestFit="1" customWidth="1"/>
    <col min="34" max="34" width="17.3984375" style="138" bestFit="1" customWidth="1"/>
    <col min="35" max="35" width="17.59765625" style="140" bestFit="1" customWidth="1"/>
    <col min="36" max="36" width="19.09765625" style="141" bestFit="1" customWidth="1"/>
    <col min="37" max="37" width="14.59765625" style="145" bestFit="1" customWidth="1"/>
    <col min="38" max="16384" width="9" style="44"/>
  </cols>
  <sheetData>
    <row r="1" spans="1:37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2125</v>
      </c>
      <c r="Q1" t="s">
        <v>2069</v>
      </c>
      <c r="R1" t="s">
        <v>2070</v>
      </c>
      <c r="S1" t="s">
        <v>2072</v>
      </c>
      <c r="T1" t="s">
        <v>2073</v>
      </c>
      <c r="U1" t="s">
        <v>2074</v>
      </c>
      <c r="V1" t="s">
        <v>2127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2128</v>
      </c>
      <c r="AE1" t="s">
        <v>2084</v>
      </c>
      <c r="AF1" s="123" t="s">
        <v>0</v>
      </c>
      <c r="AG1" s="124" t="s">
        <v>1</v>
      </c>
      <c r="AH1" s="138" t="s">
        <v>2</v>
      </c>
      <c r="AI1" s="139" t="s">
        <v>3</v>
      </c>
      <c r="AJ1" s="126" t="s">
        <v>4</v>
      </c>
      <c r="AK1" s="128" t="s">
        <v>5</v>
      </c>
    </row>
    <row r="2" spans="1:37" ht="25.8" customHeight="1" x14ac:dyDescent="0.25">
      <c r="A2" s="106"/>
      <c r="B2" s="106"/>
      <c r="C2" s="42" t="s">
        <v>578</v>
      </c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2093</v>
      </c>
      <c r="L2" t="s">
        <v>2094</v>
      </c>
      <c r="M2" t="s">
        <v>2096</v>
      </c>
      <c r="N2" t="s">
        <v>2097</v>
      </c>
      <c r="O2" t="s">
        <v>2098</v>
      </c>
      <c r="P2" t="s">
        <v>2133</v>
      </c>
      <c r="Q2" t="s">
        <v>2099</v>
      </c>
      <c r="R2" t="s">
        <v>2100</v>
      </c>
      <c r="S2" t="s">
        <v>2102</v>
      </c>
      <c r="T2" t="s">
        <v>2103</v>
      </c>
      <c r="U2" t="s">
        <v>2104</v>
      </c>
      <c r="V2" t="s">
        <v>2135</v>
      </c>
      <c r="W2" t="s">
        <v>2105</v>
      </c>
      <c r="X2" t="s">
        <v>2106</v>
      </c>
      <c r="Y2" t="s">
        <v>2107</v>
      </c>
      <c r="Z2" t="s">
        <v>2108</v>
      </c>
      <c r="AA2" t="s">
        <v>2109</v>
      </c>
      <c r="AB2" t="s">
        <v>2110</v>
      </c>
      <c r="AC2" t="s">
        <v>2111</v>
      </c>
      <c r="AD2" t="s">
        <v>2136</v>
      </c>
      <c r="AE2" t="s">
        <v>2114</v>
      </c>
      <c r="AG2" s="124"/>
      <c r="AK2" s="125"/>
    </row>
    <row r="3" spans="1:37" ht="31.8" customHeight="1" thickBot="1" x14ac:dyDescent="0.3">
      <c r="A3" s="106"/>
      <c r="B3" s="106"/>
      <c r="E3" t="s">
        <v>2116</v>
      </c>
      <c r="F3">
        <v>78904788.390000001</v>
      </c>
      <c r="G3">
        <v>5744978.4299999997</v>
      </c>
      <c r="H3">
        <v>12234377.6</v>
      </c>
      <c r="I3">
        <v>77182885.560000002</v>
      </c>
      <c r="J3">
        <v>22509523.539999999</v>
      </c>
      <c r="K3">
        <v>803594</v>
      </c>
      <c r="L3">
        <v>2518959.0699999998</v>
      </c>
      <c r="M3">
        <v>8089002.2800000003</v>
      </c>
      <c r="N3">
        <v>215508.27</v>
      </c>
      <c r="O3">
        <v>12421222.4</v>
      </c>
      <c r="P3">
        <v>3863506.83</v>
      </c>
      <c r="Q3">
        <v>33499280.579999998</v>
      </c>
      <c r="R3">
        <v>144447352.61000001</v>
      </c>
      <c r="S3">
        <v>58158757</v>
      </c>
      <c r="T3">
        <v>1816466.9</v>
      </c>
      <c r="U3">
        <v>189335.74</v>
      </c>
      <c r="V3">
        <v>4415</v>
      </c>
      <c r="W3">
        <v>75521192.540000007</v>
      </c>
      <c r="X3">
        <v>8040708.6200000001</v>
      </c>
      <c r="Y3">
        <v>94739717.810000002</v>
      </c>
      <c r="Z3">
        <v>677923.35</v>
      </c>
      <c r="AA3">
        <v>275812.21000000002</v>
      </c>
      <c r="AB3">
        <v>45750014.090000004</v>
      </c>
      <c r="AC3">
        <v>10059926.550000001</v>
      </c>
      <c r="AD3">
        <v>17</v>
      </c>
      <c r="AE3">
        <v>1509337.31</v>
      </c>
      <c r="AF3" s="123">
        <f t="shared" ref="AF3:AK3" si="0">SUM(AF4:AF66)</f>
        <v>63491164.170000002</v>
      </c>
      <c r="AG3" s="124">
        <f t="shared" si="0"/>
        <v>5337049.01</v>
      </c>
      <c r="AH3" s="138">
        <f t="shared" si="0"/>
        <v>58154115.160000026</v>
      </c>
      <c r="AI3" s="140">
        <f t="shared" si="0"/>
        <v>98555748.770000041</v>
      </c>
      <c r="AJ3" s="141">
        <f t="shared" si="0"/>
        <v>105198343.48</v>
      </c>
      <c r="AK3" s="125">
        <f t="shared" si="0"/>
        <v>-6642594.7100000009</v>
      </c>
    </row>
    <row r="4" spans="1:37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2345</v>
      </c>
      <c r="F4">
        <v>4149171.5</v>
      </c>
      <c r="G4">
        <v>14475</v>
      </c>
      <c r="H4">
        <v>110734.84</v>
      </c>
      <c r="I4">
        <v>1959169.81</v>
      </c>
      <c r="J4">
        <v>317626.27</v>
      </c>
      <c r="K4">
        <v>0</v>
      </c>
      <c r="M4">
        <v>341096</v>
      </c>
      <c r="N4">
        <v>1911.67</v>
      </c>
      <c r="Q4">
        <v>5094453.07</v>
      </c>
      <c r="R4">
        <v>1723269</v>
      </c>
      <c r="S4">
        <v>399640.38</v>
      </c>
      <c r="T4">
        <v>17500</v>
      </c>
      <c r="U4">
        <v>10443.57</v>
      </c>
      <c r="W4">
        <v>2091099.56</v>
      </c>
      <c r="X4">
        <v>93800</v>
      </c>
      <c r="Y4">
        <v>2522829.56</v>
      </c>
      <c r="Z4">
        <v>49870</v>
      </c>
      <c r="AA4">
        <v>35220</v>
      </c>
      <c r="AB4">
        <v>438784.33</v>
      </c>
      <c r="AC4">
        <v>175331.94</v>
      </c>
      <c r="AF4" s="123">
        <f>SUM(F4:H4)</f>
        <v>4274381.34</v>
      </c>
      <c r="AG4" s="181">
        <f>SUM(K4:N4)</f>
        <v>343007.67</v>
      </c>
      <c r="AH4" s="142">
        <f>AF4-AG4</f>
        <v>3931373.67</v>
      </c>
      <c r="AI4" s="182">
        <f>SUM(S4:X4)</f>
        <v>2612483.5100000002</v>
      </c>
      <c r="AJ4" s="183">
        <f>SUM(Y4:AE4)</f>
        <v>3222035.83</v>
      </c>
      <c r="AK4" s="125">
        <f>AI4-AJ4</f>
        <v>-609552.31999999983</v>
      </c>
    </row>
    <row r="5" spans="1:37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2346</v>
      </c>
      <c r="F5">
        <v>256776.9</v>
      </c>
      <c r="G5">
        <v>27864.76</v>
      </c>
      <c r="H5">
        <v>131284.20000000001</v>
      </c>
      <c r="I5">
        <v>317519.17</v>
      </c>
      <c r="J5">
        <v>73423.199999999997</v>
      </c>
      <c r="K5">
        <v>0</v>
      </c>
      <c r="L5">
        <v>0</v>
      </c>
      <c r="N5">
        <v>422.95</v>
      </c>
      <c r="O5">
        <v>120835</v>
      </c>
      <c r="Q5">
        <v>-872571.13</v>
      </c>
      <c r="R5">
        <v>1740746.12</v>
      </c>
      <c r="S5">
        <v>253657.21</v>
      </c>
      <c r="U5">
        <v>663.2</v>
      </c>
      <c r="W5">
        <v>808464</v>
      </c>
      <c r="X5">
        <v>57800</v>
      </c>
      <c r="Y5">
        <v>886933</v>
      </c>
      <c r="AB5">
        <v>370420.66</v>
      </c>
      <c r="AC5">
        <v>45795.46</v>
      </c>
      <c r="AF5" s="123">
        <f t="shared" ref="AF5:AF68" si="1">SUM(F5:H5)</f>
        <v>415925.86</v>
      </c>
      <c r="AG5" s="181">
        <f t="shared" ref="AG5:AG68" si="2">SUM(K5:N5)</f>
        <v>422.95</v>
      </c>
      <c r="AH5" s="142">
        <f t="shared" ref="AH5:AH68" si="3">AF5-AG5</f>
        <v>415502.91</v>
      </c>
      <c r="AI5" s="182">
        <f t="shared" ref="AI5:AI68" si="4">SUM(S5:X5)</f>
        <v>1120584.4099999999</v>
      </c>
      <c r="AJ5" s="183">
        <f t="shared" ref="AJ5:AJ68" si="5">SUM(Y5:AE5)</f>
        <v>1303149.1199999999</v>
      </c>
      <c r="AK5" s="125">
        <f t="shared" ref="AK5:AK52" si="6">AI5-AJ5</f>
        <v>-182564.70999999996</v>
      </c>
    </row>
    <row r="6" spans="1:37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2347</v>
      </c>
      <c r="F6">
        <v>2027699.88</v>
      </c>
      <c r="G6">
        <v>6000.82</v>
      </c>
      <c r="H6">
        <v>134439.06</v>
      </c>
      <c r="I6">
        <v>393248.37</v>
      </c>
      <c r="J6">
        <v>319229.89</v>
      </c>
      <c r="L6">
        <v>859.75</v>
      </c>
      <c r="M6">
        <v>46751</v>
      </c>
      <c r="N6">
        <v>1556.18</v>
      </c>
      <c r="Q6">
        <v>1213769.83</v>
      </c>
      <c r="R6">
        <v>2169071.4500000002</v>
      </c>
      <c r="S6">
        <v>1562560.1</v>
      </c>
      <c r="T6">
        <v>9600</v>
      </c>
      <c r="U6">
        <v>5586.22</v>
      </c>
      <c r="W6">
        <v>1760203.74</v>
      </c>
      <c r="X6">
        <v>138300</v>
      </c>
      <c r="Y6">
        <v>2470057.7400000002</v>
      </c>
      <c r="Z6">
        <v>24160</v>
      </c>
      <c r="AA6">
        <v>344</v>
      </c>
      <c r="AB6">
        <v>867610.25</v>
      </c>
      <c r="AC6">
        <v>60979.24</v>
      </c>
      <c r="AE6">
        <v>604489.02</v>
      </c>
      <c r="AF6" s="123">
        <f t="shared" si="1"/>
        <v>2168139.7599999998</v>
      </c>
      <c r="AG6" s="181">
        <f t="shared" si="2"/>
        <v>49166.93</v>
      </c>
      <c r="AH6" s="142">
        <f t="shared" si="3"/>
        <v>2118972.8299999996</v>
      </c>
      <c r="AI6" s="182">
        <f t="shared" si="4"/>
        <v>3476250.06</v>
      </c>
      <c r="AJ6" s="183">
        <f t="shared" si="5"/>
        <v>4027640.2500000005</v>
      </c>
      <c r="AK6" s="125">
        <f t="shared" si="6"/>
        <v>-551390.19000000041</v>
      </c>
    </row>
    <row r="7" spans="1:37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2348</v>
      </c>
      <c r="F7">
        <v>927284.22</v>
      </c>
      <c r="G7">
        <v>2070</v>
      </c>
      <c r="H7">
        <v>71778.61</v>
      </c>
      <c r="I7">
        <v>246787.15</v>
      </c>
      <c r="J7">
        <v>83609.87</v>
      </c>
      <c r="M7">
        <v>128730</v>
      </c>
      <c r="N7">
        <v>301.87</v>
      </c>
      <c r="O7">
        <v>162797</v>
      </c>
      <c r="Q7">
        <v>850530.93</v>
      </c>
      <c r="R7">
        <v>235221.96</v>
      </c>
      <c r="S7">
        <v>347754.67</v>
      </c>
      <c r="T7">
        <v>205450</v>
      </c>
      <c r="U7">
        <v>2491.63</v>
      </c>
      <c r="W7">
        <v>1521852.02</v>
      </c>
      <c r="X7">
        <v>293720.81</v>
      </c>
      <c r="Y7">
        <v>1685215.02</v>
      </c>
      <c r="AA7">
        <v>10140</v>
      </c>
      <c r="AB7">
        <v>687364.55</v>
      </c>
      <c r="AC7">
        <v>34601.47</v>
      </c>
      <c r="AF7" s="123">
        <f t="shared" si="1"/>
        <v>1001132.83</v>
      </c>
      <c r="AG7" s="181">
        <f t="shared" si="2"/>
        <v>129031.87</v>
      </c>
      <c r="AH7" s="142">
        <f t="shared" si="3"/>
        <v>872100.96</v>
      </c>
      <c r="AI7" s="182">
        <f t="shared" si="4"/>
        <v>2371269.13</v>
      </c>
      <c r="AJ7" s="183">
        <f t="shared" si="5"/>
        <v>2417321.0400000005</v>
      </c>
      <c r="AK7" s="125">
        <f t="shared" si="6"/>
        <v>-46051.910000000615</v>
      </c>
    </row>
    <row r="8" spans="1:37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2349</v>
      </c>
      <c r="F8">
        <v>583486.48</v>
      </c>
      <c r="G8">
        <v>111809.43</v>
      </c>
      <c r="H8">
        <v>383573.81</v>
      </c>
      <c r="I8">
        <v>437782.56</v>
      </c>
      <c r="J8">
        <v>261288.3</v>
      </c>
      <c r="K8">
        <v>0</v>
      </c>
      <c r="L8">
        <v>25049.59</v>
      </c>
      <c r="M8">
        <v>189850</v>
      </c>
      <c r="N8">
        <v>8832.23</v>
      </c>
      <c r="O8">
        <v>6490</v>
      </c>
      <c r="P8">
        <v>-235297.35</v>
      </c>
      <c r="R8">
        <v>1649277.25</v>
      </c>
      <c r="S8">
        <v>695135.85</v>
      </c>
      <c r="W8">
        <v>986294.41</v>
      </c>
      <c r="X8">
        <v>158400</v>
      </c>
      <c r="Y8">
        <v>1209284.4099999999</v>
      </c>
      <c r="AB8">
        <v>440363.57</v>
      </c>
      <c r="AC8">
        <v>56443.42</v>
      </c>
      <c r="AF8" s="123">
        <f t="shared" si="1"/>
        <v>1078869.72</v>
      </c>
      <c r="AG8" s="181">
        <f t="shared" si="2"/>
        <v>223731.82</v>
      </c>
      <c r="AH8" s="142">
        <f t="shared" si="3"/>
        <v>855137.89999999991</v>
      </c>
      <c r="AI8" s="182">
        <f t="shared" si="4"/>
        <v>1839830.26</v>
      </c>
      <c r="AJ8" s="183">
        <f t="shared" si="5"/>
        <v>1706091.4</v>
      </c>
      <c r="AK8" s="125">
        <f t="shared" si="6"/>
        <v>133738.8600000001</v>
      </c>
    </row>
    <row r="9" spans="1:37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2350</v>
      </c>
      <c r="F9">
        <v>877110.26</v>
      </c>
      <c r="G9">
        <v>8724.74</v>
      </c>
      <c r="H9">
        <v>89179.39</v>
      </c>
      <c r="I9">
        <v>12065.65</v>
      </c>
      <c r="J9">
        <v>266121.57</v>
      </c>
      <c r="M9">
        <v>454086</v>
      </c>
      <c r="N9">
        <v>362.5</v>
      </c>
      <c r="O9">
        <v>207034</v>
      </c>
      <c r="Q9">
        <v>516130.53</v>
      </c>
      <c r="R9">
        <v>169383.81</v>
      </c>
      <c r="S9">
        <v>370251.24</v>
      </c>
      <c r="U9">
        <v>2208.7199999999998</v>
      </c>
      <c r="W9">
        <v>497885.01</v>
      </c>
      <c r="X9">
        <v>43200</v>
      </c>
      <c r="Y9">
        <v>656940.01</v>
      </c>
      <c r="Z9">
        <v>6760</v>
      </c>
      <c r="AB9">
        <v>260975.94</v>
      </c>
      <c r="AC9">
        <v>81664.25</v>
      </c>
      <c r="AE9">
        <v>1000</v>
      </c>
      <c r="AF9" s="123">
        <f t="shared" si="1"/>
        <v>975014.39</v>
      </c>
      <c r="AG9" s="181">
        <f t="shared" si="2"/>
        <v>454448.5</v>
      </c>
      <c r="AH9" s="142">
        <f t="shared" si="3"/>
        <v>520565.89</v>
      </c>
      <c r="AI9" s="182">
        <f t="shared" si="4"/>
        <v>913544.97</v>
      </c>
      <c r="AJ9" s="183">
        <f t="shared" si="5"/>
        <v>1007340.2</v>
      </c>
      <c r="AK9" s="125">
        <f t="shared" si="6"/>
        <v>-93795.229999999981</v>
      </c>
    </row>
    <row r="10" spans="1:37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2351</v>
      </c>
      <c r="F10">
        <v>1400424.41</v>
      </c>
      <c r="G10">
        <v>82107.55</v>
      </c>
      <c r="H10">
        <v>39706.1</v>
      </c>
      <c r="I10">
        <v>729814.16</v>
      </c>
      <c r="J10">
        <v>206377.89</v>
      </c>
      <c r="N10">
        <v>1800</v>
      </c>
      <c r="Q10">
        <v>1277921.79</v>
      </c>
      <c r="R10">
        <v>1442563.02</v>
      </c>
      <c r="S10">
        <v>534731.71</v>
      </c>
      <c r="U10">
        <v>4186.2700000000004</v>
      </c>
      <c r="W10">
        <v>1162409</v>
      </c>
      <c r="X10">
        <v>202700</v>
      </c>
      <c r="Y10">
        <v>1539243</v>
      </c>
      <c r="AB10">
        <v>457388.98</v>
      </c>
      <c r="AC10">
        <v>170249.7</v>
      </c>
      <c r="AE10">
        <v>1000</v>
      </c>
      <c r="AF10" s="123">
        <f t="shared" si="1"/>
        <v>1522238.06</v>
      </c>
      <c r="AG10" s="181">
        <f t="shared" si="2"/>
        <v>1800</v>
      </c>
      <c r="AH10" s="142">
        <f t="shared" si="3"/>
        <v>1520438.06</v>
      </c>
      <c r="AI10" s="182">
        <f t="shared" si="4"/>
        <v>1904026.98</v>
      </c>
      <c r="AJ10" s="183">
        <f t="shared" si="5"/>
        <v>2167881.6800000002</v>
      </c>
      <c r="AK10" s="125">
        <f t="shared" si="6"/>
        <v>-263854.70000000019</v>
      </c>
    </row>
    <row r="11" spans="1:37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2352</v>
      </c>
      <c r="F11">
        <v>472090.97</v>
      </c>
      <c r="G11">
        <v>0</v>
      </c>
      <c r="H11">
        <v>125101.41</v>
      </c>
      <c r="I11">
        <v>163119.04000000001</v>
      </c>
      <c r="J11">
        <v>145861.84</v>
      </c>
      <c r="K11">
        <v>0</v>
      </c>
      <c r="L11">
        <v>41175</v>
      </c>
      <c r="M11">
        <v>49600</v>
      </c>
      <c r="N11">
        <v>542.09</v>
      </c>
      <c r="O11">
        <v>89050</v>
      </c>
      <c r="Q11">
        <v>458927.4</v>
      </c>
      <c r="R11">
        <v>484200</v>
      </c>
      <c r="S11">
        <v>404389.94</v>
      </c>
      <c r="U11">
        <v>1209.6199999999999</v>
      </c>
      <c r="W11">
        <v>1174367.33</v>
      </c>
      <c r="X11">
        <v>132300</v>
      </c>
      <c r="Y11">
        <v>1408458.33</v>
      </c>
      <c r="Z11">
        <v>1500</v>
      </c>
      <c r="AB11">
        <v>419043.96</v>
      </c>
      <c r="AC11">
        <v>100585.83</v>
      </c>
      <c r="AF11" s="123">
        <f t="shared" si="1"/>
        <v>597192.38</v>
      </c>
      <c r="AG11" s="181">
        <f t="shared" si="2"/>
        <v>91317.09</v>
      </c>
      <c r="AH11" s="142">
        <f t="shared" si="3"/>
        <v>505875.29000000004</v>
      </c>
      <c r="AI11" s="182">
        <f t="shared" si="4"/>
        <v>1712266.8900000001</v>
      </c>
      <c r="AJ11" s="183">
        <f t="shared" si="5"/>
        <v>1929588.12</v>
      </c>
      <c r="AK11" s="125">
        <f t="shared" si="6"/>
        <v>-217321.22999999998</v>
      </c>
    </row>
    <row r="12" spans="1:37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2353</v>
      </c>
      <c r="F12">
        <v>1102941.95</v>
      </c>
      <c r="G12">
        <v>0</v>
      </c>
      <c r="H12">
        <v>148777.19</v>
      </c>
      <c r="I12">
        <v>340569.53</v>
      </c>
      <c r="J12">
        <v>214359.73</v>
      </c>
      <c r="M12">
        <v>26400</v>
      </c>
      <c r="N12">
        <v>3309</v>
      </c>
      <c r="O12">
        <v>262700</v>
      </c>
      <c r="Q12">
        <v>-89335.49</v>
      </c>
      <c r="R12">
        <v>1884119.29</v>
      </c>
      <c r="S12">
        <v>699264.97</v>
      </c>
      <c r="U12">
        <v>3121.47</v>
      </c>
      <c r="W12">
        <v>999474</v>
      </c>
      <c r="X12">
        <v>216200</v>
      </c>
      <c r="Y12">
        <v>1439378</v>
      </c>
      <c r="Z12">
        <v>24808</v>
      </c>
      <c r="AB12">
        <v>655350.30000000005</v>
      </c>
      <c r="AC12">
        <v>78068.539999999994</v>
      </c>
      <c r="AE12">
        <v>1000</v>
      </c>
      <c r="AF12" s="123">
        <f t="shared" si="1"/>
        <v>1251719.1399999999</v>
      </c>
      <c r="AG12" s="181">
        <f t="shared" si="2"/>
        <v>29709</v>
      </c>
      <c r="AH12" s="142">
        <f t="shared" si="3"/>
        <v>1222010.1399999999</v>
      </c>
      <c r="AI12" s="182">
        <f t="shared" si="4"/>
        <v>1918060.44</v>
      </c>
      <c r="AJ12" s="183">
        <f t="shared" si="5"/>
        <v>2198604.84</v>
      </c>
      <c r="AK12" s="125">
        <f t="shared" si="6"/>
        <v>-280544.39999999991</v>
      </c>
    </row>
    <row r="13" spans="1:37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2354</v>
      </c>
      <c r="F13">
        <v>742796.06</v>
      </c>
      <c r="G13">
        <v>19274.82</v>
      </c>
      <c r="H13">
        <v>122688.86</v>
      </c>
      <c r="I13">
        <v>6526793.5800000001</v>
      </c>
      <c r="J13">
        <v>332931.34999999998</v>
      </c>
      <c r="K13">
        <v>0</v>
      </c>
      <c r="N13">
        <v>4276.76</v>
      </c>
      <c r="Q13">
        <v>7479296.71</v>
      </c>
      <c r="R13">
        <v>684118.79</v>
      </c>
      <c r="S13">
        <v>491374.94</v>
      </c>
      <c r="U13">
        <v>2325.5300000000002</v>
      </c>
      <c r="W13">
        <v>1142850</v>
      </c>
      <c r="X13">
        <v>190600</v>
      </c>
      <c r="Y13">
        <v>1506338</v>
      </c>
      <c r="Z13">
        <v>4170</v>
      </c>
      <c r="AA13">
        <v>14540</v>
      </c>
      <c r="AB13">
        <v>456971.94</v>
      </c>
      <c r="AC13">
        <v>268338.12</v>
      </c>
      <c r="AF13" s="123">
        <f t="shared" si="1"/>
        <v>884759.74</v>
      </c>
      <c r="AG13" s="181">
        <f t="shared" si="2"/>
        <v>4276.76</v>
      </c>
      <c r="AH13" s="142">
        <f t="shared" si="3"/>
        <v>880482.98</v>
      </c>
      <c r="AI13" s="182">
        <f t="shared" si="4"/>
        <v>1827150.47</v>
      </c>
      <c r="AJ13" s="183">
        <f t="shared" si="5"/>
        <v>2250358.06</v>
      </c>
      <c r="AK13" s="125">
        <f t="shared" si="6"/>
        <v>-423207.59000000008</v>
      </c>
    </row>
    <row r="14" spans="1:37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2355</v>
      </c>
      <c r="F14">
        <v>786057.43</v>
      </c>
      <c r="G14">
        <v>133324.25</v>
      </c>
      <c r="H14">
        <v>87264.73</v>
      </c>
      <c r="I14">
        <v>1471992.56</v>
      </c>
      <c r="J14">
        <v>680034.86</v>
      </c>
      <c r="N14">
        <v>3.07</v>
      </c>
      <c r="Q14">
        <v>2302990.59</v>
      </c>
      <c r="R14">
        <v>865361.67</v>
      </c>
      <c r="S14">
        <v>498864.87</v>
      </c>
      <c r="U14">
        <v>1931.99</v>
      </c>
      <c r="W14">
        <v>1221673.55</v>
      </c>
      <c r="X14">
        <v>16100</v>
      </c>
      <c r="Y14">
        <v>1307811.55</v>
      </c>
      <c r="AB14">
        <v>337191.65</v>
      </c>
      <c r="AC14">
        <v>103248.71</v>
      </c>
      <c r="AF14" s="123">
        <f t="shared" si="1"/>
        <v>1006646.41</v>
      </c>
      <c r="AG14" s="181">
        <f t="shared" si="2"/>
        <v>3.07</v>
      </c>
      <c r="AH14" s="142">
        <f t="shared" si="3"/>
        <v>1006643.3400000001</v>
      </c>
      <c r="AI14" s="182">
        <f t="shared" si="4"/>
        <v>1738570.4100000001</v>
      </c>
      <c r="AJ14" s="183">
        <f t="shared" si="5"/>
        <v>1748251.9100000001</v>
      </c>
      <c r="AK14" s="125">
        <f t="shared" si="6"/>
        <v>-9681.5</v>
      </c>
    </row>
    <row r="15" spans="1:37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2356</v>
      </c>
      <c r="F15">
        <v>564130.21</v>
      </c>
      <c r="G15">
        <v>13638.5</v>
      </c>
      <c r="H15">
        <v>127991.75</v>
      </c>
      <c r="I15">
        <v>246261.35</v>
      </c>
      <c r="J15">
        <v>140840.64000000001</v>
      </c>
      <c r="M15">
        <v>92550</v>
      </c>
      <c r="N15">
        <v>916.56</v>
      </c>
      <c r="Q15">
        <v>-503604.68</v>
      </c>
      <c r="R15">
        <v>1709548.67</v>
      </c>
      <c r="S15">
        <v>351282.52</v>
      </c>
      <c r="U15">
        <v>1587.63</v>
      </c>
      <c r="W15">
        <v>341773.9</v>
      </c>
      <c r="X15">
        <v>82000</v>
      </c>
      <c r="Y15">
        <v>676181.9</v>
      </c>
      <c r="AB15">
        <v>252993.23</v>
      </c>
      <c r="AC15">
        <v>54017.02</v>
      </c>
      <c r="AF15" s="123">
        <f t="shared" si="1"/>
        <v>705760.46</v>
      </c>
      <c r="AG15" s="181">
        <f t="shared" si="2"/>
        <v>93466.559999999998</v>
      </c>
      <c r="AH15" s="142">
        <f t="shared" si="3"/>
        <v>612293.89999999991</v>
      </c>
      <c r="AI15" s="182">
        <f t="shared" si="4"/>
        <v>776644.05</v>
      </c>
      <c r="AJ15" s="183">
        <f t="shared" si="5"/>
        <v>983192.15</v>
      </c>
      <c r="AK15" s="125">
        <f t="shared" si="6"/>
        <v>-206548.09999999998</v>
      </c>
    </row>
    <row r="16" spans="1:37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2357</v>
      </c>
      <c r="F16">
        <v>1079651.26</v>
      </c>
      <c r="G16">
        <v>67674.649999999994</v>
      </c>
      <c r="H16">
        <v>167282.56</v>
      </c>
      <c r="I16">
        <v>496612.29</v>
      </c>
      <c r="J16">
        <v>173593.53</v>
      </c>
      <c r="K16">
        <v>0</v>
      </c>
      <c r="L16">
        <v>0</v>
      </c>
      <c r="M16">
        <v>323702</v>
      </c>
      <c r="N16">
        <v>295.83999999999997</v>
      </c>
      <c r="O16">
        <v>201500</v>
      </c>
      <c r="P16">
        <v>-131</v>
      </c>
      <c r="Q16">
        <v>-690404.69</v>
      </c>
      <c r="R16">
        <v>2287426.9300000002</v>
      </c>
      <c r="S16">
        <v>297746.74</v>
      </c>
      <c r="U16">
        <v>2377.5500000000002</v>
      </c>
      <c r="W16">
        <v>518301</v>
      </c>
      <c r="X16">
        <v>183000</v>
      </c>
      <c r="Y16">
        <v>681748</v>
      </c>
      <c r="Z16">
        <v>500</v>
      </c>
      <c r="AB16">
        <v>399566.94</v>
      </c>
      <c r="AC16">
        <v>57185.14</v>
      </c>
      <c r="AF16" s="123">
        <f t="shared" si="1"/>
        <v>1314608.47</v>
      </c>
      <c r="AG16" s="181">
        <f t="shared" si="2"/>
        <v>323997.84000000003</v>
      </c>
      <c r="AH16" s="142">
        <f t="shared" si="3"/>
        <v>990610.62999999989</v>
      </c>
      <c r="AI16" s="182">
        <f t="shared" si="4"/>
        <v>1001425.29</v>
      </c>
      <c r="AJ16" s="183">
        <f t="shared" si="5"/>
        <v>1139000.0799999998</v>
      </c>
      <c r="AK16" s="125">
        <f t="shared" si="6"/>
        <v>-137574.7899999998</v>
      </c>
    </row>
    <row r="17" spans="1:37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2358</v>
      </c>
      <c r="F17">
        <v>289945.27</v>
      </c>
      <c r="G17">
        <v>0</v>
      </c>
      <c r="H17">
        <v>84139.46</v>
      </c>
      <c r="I17">
        <v>339045.6</v>
      </c>
      <c r="J17">
        <v>110400.89</v>
      </c>
      <c r="N17">
        <v>759</v>
      </c>
      <c r="Q17">
        <v>-1198221.3899999999</v>
      </c>
      <c r="R17">
        <v>2091979.99</v>
      </c>
      <c r="S17">
        <v>561012.43000000005</v>
      </c>
      <c r="U17">
        <v>636.42999999999995</v>
      </c>
      <c r="W17">
        <v>575238</v>
      </c>
      <c r="X17">
        <v>73892.36</v>
      </c>
      <c r="Y17">
        <v>781808</v>
      </c>
      <c r="Z17">
        <v>20414</v>
      </c>
      <c r="AB17">
        <v>347741.32</v>
      </c>
      <c r="AC17">
        <v>73998.55</v>
      </c>
      <c r="AE17">
        <v>57803.73</v>
      </c>
      <c r="AF17" s="123">
        <f t="shared" si="1"/>
        <v>374084.73000000004</v>
      </c>
      <c r="AG17" s="181">
        <f t="shared" si="2"/>
        <v>759</v>
      </c>
      <c r="AH17" s="142">
        <f t="shared" si="3"/>
        <v>373325.73000000004</v>
      </c>
      <c r="AI17" s="182">
        <f t="shared" si="4"/>
        <v>1210779.2200000002</v>
      </c>
      <c r="AJ17" s="183">
        <f t="shared" si="5"/>
        <v>1281765.6000000001</v>
      </c>
      <c r="AK17" s="125">
        <f t="shared" si="6"/>
        <v>-70986.379999999888</v>
      </c>
    </row>
    <row r="18" spans="1:37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2359</v>
      </c>
      <c r="F18">
        <v>134045.45000000001</v>
      </c>
      <c r="G18">
        <v>0</v>
      </c>
      <c r="H18">
        <v>13239.84</v>
      </c>
      <c r="I18">
        <v>197625.01</v>
      </c>
      <c r="J18">
        <v>22995.83</v>
      </c>
      <c r="K18">
        <v>0</v>
      </c>
      <c r="L18">
        <v>23259.5</v>
      </c>
      <c r="N18">
        <v>285.14</v>
      </c>
      <c r="Q18">
        <v>-1558869.74</v>
      </c>
      <c r="R18">
        <v>1967042.37</v>
      </c>
      <c r="S18">
        <v>283653.69</v>
      </c>
      <c r="U18">
        <v>373.58</v>
      </c>
      <c r="W18">
        <v>320943</v>
      </c>
      <c r="X18">
        <v>27646.27</v>
      </c>
      <c r="Y18">
        <v>329943</v>
      </c>
      <c r="Z18">
        <v>9708</v>
      </c>
      <c r="AB18">
        <v>314792.5</v>
      </c>
      <c r="AC18">
        <v>41984.18</v>
      </c>
      <c r="AF18" s="123">
        <f t="shared" si="1"/>
        <v>147285.29</v>
      </c>
      <c r="AG18" s="181">
        <f t="shared" si="2"/>
        <v>23544.639999999999</v>
      </c>
      <c r="AH18" s="142">
        <f t="shared" si="3"/>
        <v>123740.65000000001</v>
      </c>
      <c r="AI18" s="182">
        <f t="shared" si="4"/>
        <v>632616.54</v>
      </c>
      <c r="AJ18" s="183">
        <f t="shared" si="5"/>
        <v>696427.68</v>
      </c>
      <c r="AK18" s="125">
        <f t="shared" si="6"/>
        <v>-63811.140000000014</v>
      </c>
    </row>
    <row r="19" spans="1:37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2360</v>
      </c>
      <c r="F19">
        <v>241886.54</v>
      </c>
      <c r="G19">
        <v>0</v>
      </c>
      <c r="H19">
        <v>9297.42</v>
      </c>
      <c r="I19">
        <v>644580.82999999996</v>
      </c>
      <c r="J19">
        <v>65475.63</v>
      </c>
      <c r="N19">
        <v>939</v>
      </c>
      <c r="Q19">
        <v>-735511.68</v>
      </c>
      <c r="R19">
        <v>1776680.82</v>
      </c>
      <c r="S19">
        <v>274263.28999999998</v>
      </c>
      <c r="U19">
        <v>554.08000000000004</v>
      </c>
      <c r="W19">
        <v>598591.06000000006</v>
      </c>
      <c r="X19">
        <v>289074</v>
      </c>
      <c r="Y19">
        <v>821355.06</v>
      </c>
      <c r="Z19">
        <v>22908</v>
      </c>
      <c r="AB19">
        <v>341506.66</v>
      </c>
      <c r="AC19">
        <v>57580.43</v>
      </c>
      <c r="AF19" s="123">
        <f t="shared" si="1"/>
        <v>251183.96000000002</v>
      </c>
      <c r="AG19" s="181">
        <f t="shared" si="2"/>
        <v>939</v>
      </c>
      <c r="AH19" s="142">
        <f t="shared" si="3"/>
        <v>250244.96000000002</v>
      </c>
      <c r="AI19" s="182">
        <f t="shared" si="4"/>
        <v>1162482.4300000002</v>
      </c>
      <c r="AJ19" s="183">
        <f t="shared" si="5"/>
        <v>1243350.1499999999</v>
      </c>
      <c r="AK19" s="125">
        <f t="shared" si="6"/>
        <v>-80867.719999999739</v>
      </c>
    </row>
    <row r="20" spans="1:37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2361</v>
      </c>
      <c r="F20">
        <v>1862472.97</v>
      </c>
      <c r="G20">
        <v>24991.119999999999</v>
      </c>
      <c r="H20">
        <v>103979.02</v>
      </c>
      <c r="I20">
        <v>555635.51</v>
      </c>
      <c r="J20">
        <v>649003.78</v>
      </c>
      <c r="L20">
        <v>0</v>
      </c>
      <c r="M20">
        <v>119774</v>
      </c>
      <c r="N20">
        <v>13.31</v>
      </c>
      <c r="O20">
        <v>462512.82</v>
      </c>
      <c r="Q20">
        <v>472627.44</v>
      </c>
      <c r="R20">
        <v>2074982.75</v>
      </c>
      <c r="S20">
        <v>758488.57</v>
      </c>
      <c r="U20">
        <v>4509.13</v>
      </c>
      <c r="W20">
        <v>1047763.94</v>
      </c>
      <c r="X20">
        <v>4500</v>
      </c>
      <c r="Y20">
        <v>1166450.94</v>
      </c>
      <c r="Z20">
        <v>5090</v>
      </c>
      <c r="AB20">
        <v>422372.17</v>
      </c>
      <c r="AC20">
        <v>155176.45000000001</v>
      </c>
      <c r="AF20" s="123">
        <f t="shared" si="1"/>
        <v>1991443.11</v>
      </c>
      <c r="AG20" s="181">
        <f t="shared" si="2"/>
        <v>119787.31</v>
      </c>
      <c r="AH20" s="142">
        <f t="shared" si="3"/>
        <v>1871655.8</v>
      </c>
      <c r="AI20" s="182">
        <f t="shared" si="4"/>
        <v>1815261.64</v>
      </c>
      <c r="AJ20" s="183">
        <f t="shared" si="5"/>
        <v>1749089.5599999998</v>
      </c>
      <c r="AK20" s="125">
        <f t="shared" si="6"/>
        <v>66172.080000000075</v>
      </c>
    </row>
    <row r="21" spans="1:37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2362</v>
      </c>
      <c r="F21">
        <v>443479.01</v>
      </c>
      <c r="G21">
        <v>29665.5</v>
      </c>
      <c r="H21">
        <v>96157.02</v>
      </c>
      <c r="I21">
        <v>53920.26</v>
      </c>
      <c r="J21">
        <v>94237.59</v>
      </c>
      <c r="K21">
        <v>0</v>
      </c>
      <c r="L21">
        <v>8600</v>
      </c>
      <c r="M21">
        <v>285500.15999999997</v>
      </c>
      <c r="N21">
        <v>1303.27</v>
      </c>
      <c r="Q21">
        <v>-587938.16</v>
      </c>
      <c r="R21">
        <v>1108892.57</v>
      </c>
      <c r="S21">
        <v>392846.6</v>
      </c>
      <c r="U21">
        <v>1242.54</v>
      </c>
      <c r="W21">
        <v>697326</v>
      </c>
      <c r="X21">
        <v>35200</v>
      </c>
      <c r="Y21">
        <v>869226</v>
      </c>
      <c r="AB21">
        <v>310270.18</v>
      </c>
      <c r="AC21">
        <v>46017.42</v>
      </c>
      <c r="AF21" s="123">
        <f t="shared" si="1"/>
        <v>569301.53</v>
      </c>
      <c r="AG21" s="181">
        <f t="shared" si="2"/>
        <v>295403.43</v>
      </c>
      <c r="AH21" s="142">
        <f t="shared" si="3"/>
        <v>273898.10000000003</v>
      </c>
      <c r="AI21" s="182">
        <f t="shared" si="4"/>
        <v>1126615.1399999999</v>
      </c>
      <c r="AJ21" s="183">
        <f t="shared" si="5"/>
        <v>1225513.5999999999</v>
      </c>
      <c r="AK21" s="125">
        <f t="shared" si="6"/>
        <v>-98898.459999999963</v>
      </c>
    </row>
    <row r="22" spans="1:37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2363</v>
      </c>
      <c r="F22">
        <v>1362641.8</v>
      </c>
      <c r="G22">
        <v>7383</v>
      </c>
      <c r="H22">
        <v>50714.13</v>
      </c>
      <c r="I22">
        <v>226270.94</v>
      </c>
      <c r="J22">
        <v>250546.46</v>
      </c>
      <c r="K22">
        <v>0</v>
      </c>
      <c r="L22">
        <v>32517.58</v>
      </c>
      <c r="N22">
        <v>19.5</v>
      </c>
      <c r="O22">
        <v>88264.82</v>
      </c>
      <c r="Q22">
        <v>1132551.25</v>
      </c>
      <c r="R22">
        <v>1357301.45</v>
      </c>
      <c r="S22">
        <v>601408.5</v>
      </c>
      <c r="U22">
        <v>3566.59</v>
      </c>
      <c r="W22">
        <v>1034879</v>
      </c>
      <c r="X22">
        <v>15000</v>
      </c>
      <c r="Y22">
        <v>1094559</v>
      </c>
      <c r="Z22">
        <v>9825</v>
      </c>
      <c r="AA22">
        <v>2040</v>
      </c>
      <c r="AB22">
        <v>446243.35</v>
      </c>
      <c r="AC22">
        <v>815285.01</v>
      </c>
      <c r="AF22" s="123">
        <f t="shared" si="1"/>
        <v>1420738.93</v>
      </c>
      <c r="AG22" s="181">
        <f t="shared" si="2"/>
        <v>32537.08</v>
      </c>
      <c r="AH22" s="142">
        <f t="shared" si="3"/>
        <v>1388201.8499999999</v>
      </c>
      <c r="AI22" s="182">
        <f t="shared" si="4"/>
        <v>1654854.0899999999</v>
      </c>
      <c r="AJ22" s="183">
        <f t="shared" si="5"/>
        <v>2367952.3600000003</v>
      </c>
      <c r="AK22" s="125">
        <f t="shared" si="6"/>
        <v>-713098.27000000048</v>
      </c>
    </row>
    <row r="23" spans="1:37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2364</v>
      </c>
      <c r="F23">
        <v>383774.49</v>
      </c>
      <c r="G23">
        <v>2824.5</v>
      </c>
      <c r="H23">
        <v>109324.51</v>
      </c>
      <c r="I23">
        <v>50160.39</v>
      </c>
      <c r="J23">
        <v>271591.09999999998</v>
      </c>
      <c r="K23">
        <v>0</v>
      </c>
      <c r="L23">
        <v>41787</v>
      </c>
      <c r="M23">
        <v>0.19</v>
      </c>
      <c r="N23">
        <v>103.1</v>
      </c>
      <c r="O23">
        <v>117040.66</v>
      </c>
      <c r="Q23">
        <v>-198771.35</v>
      </c>
      <c r="R23">
        <v>1339755.76</v>
      </c>
      <c r="S23">
        <v>556971.46</v>
      </c>
      <c r="U23">
        <v>1234.3</v>
      </c>
      <c r="W23">
        <v>1097139.5</v>
      </c>
      <c r="X23">
        <v>18000</v>
      </c>
      <c r="Y23">
        <v>1285579.5</v>
      </c>
      <c r="Z23">
        <v>720</v>
      </c>
      <c r="AA23">
        <v>2008</v>
      </c>
      <c r="AB23">
        <v>536473.12</v>
      </c>
      <c r="AC23">
        <v>329805.01</v>
      </c>
      <c r="AE23">
        <v>1000</v>
      </c>
      <c r="AF23" s="123">
        <f t="shared" si="1"/>
        <v>495923.5</v>
      </c>
      <c r="AG23" s="181">
        <f t="shared" si="2"/>
        <v>41890.29</v>
      </c>
      <c r="AH23" s="142">
        <f t="shared" si="3"/>
        <v>454033.21</v>
      </c>
      <c r="AI23" s="182">
        <f t="shared" si="4"/>
        <v>1673345.26</v>
      </c>
      <c r="AJ23" s="183">
        <f t="shared" si="5"/>
        <v>2155585.63</v>
      </c>
      <c r="AK23" s="125">
        <f t="shared" si="6"/>
        <v>-482240.36999999988</v>
      </c>
    </row>
    <row r="24" spans="1:37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2365</v>
      </c>
      <c r="F24">
        <v>232914.06</v>
      </c>
      <c r="G24">
        <v>0</v>
      </c>
      <c r="H24">
        <v>32618.81</v>
      </c>
      <c r="I24">
        <v>3086951.7</v>
      </c>
      <c r="J24">
        <v>175821.21</v>
      </c>
      <c r="L24">
        <v>1739.25</v>
      </c>
      <c r="M24">
        <v>53800</v>
      </c>
      <c r="N24">
        <v>18.5</v>
      </c>
      <c r="Q24">
        <v>3290773.76</v>
      </c>
      <c r="R24">
        <v>391756.52</v>
      </c>
      <c r="S24">
        <v>311287.05</v>
      </c>
      <c r="U24">
        <v>749.65</v>
      </c>
      <c r="W24">
        <v>735478</v>
      </c>
      <c r="X24">
        <v>8000</v>
      </c>
      <c r="Y24">
        <v>821555</v>
      </c>
      <c r="AB24">
        <v>319016.21999999997</v>
      </c>
      <c r="AC24">
        <v>124725.73</v>
      </c>
      <c r="AF24" s="123">
        <f t="shared" si="1"/>
        <v>265532.87</v>
      </c>
      <c r="AG24" s="181">
        <f t="shared" si="2"/>
        <v>55557.75</v>
      </c>
      <c r="AH24" s="142">
        <f t="shared" si="3"/>
        <v>209975.12</v>
      </c>
      <c r="AI24" s="182">
        <f t="shared" si="4"/>
        <v>1055514.7</v>
      </c>
      <c r="AJ24" s="183">
        <f t="shared" si="5"/>
        <v>1265296.95</v>
      </c>
      <c r="AK24" s="125">
        <f t="shared" si="6"/>
        <v>-209782.25</v>
      </c>
    </row>
    <row r="25" spans="1:37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2366</v>
      </c>
      <c r="F25">
        <v>163535.56</v>
      </c>
      <c r="G25">
        <v>6359</v>
      </c>
      <c r="H25">
        <v>29768.95</v>
      </c>
      <c r="I25">
        <v>1104284.28</v>
      </c>
      <c r="J25">
        <v>203813.16</v>
      </c>
      <c r="L25">
        <v>6825</v>
      </c>
      <c r="N25">
        <v>239.21</v>
      </c>
      <c r="O25">
        <v>205514.88</v>
      </c>
      <c r="Q25">
        <v>1175389.51</v>
      </c>
      <c r="R25">
        <v>459399.49</v>
      </c>
      <c r="S25">
        <v>165034.17000000001</v>
      </c>
      <c r="U25">
        <v>617.34</v>
      </c>
      <c r="W25">
        <v>595014</v>
      </c>
      <c r="Y25">
        <v>679514</v>
      </c>
      <c r="AB25">
        <v>283486.55</v>
      </c>
      <c r="AC25">
        <v>137272.1</v>
      </c>
      <c r="AF25" s="123">
        <f t="shared" si="1"/>
        <v>199663.51</v>
      </c>
      <c r="AG25" s="181">
        <f t="shared" si="2"/>
        <v>7064.21</v>
      </c>
      <c r="AH25" s="142">
        <f t="shared" si="3"/>
        <v>192599.30000000002</v>
      </c>
      <c r="AI25" s="182">
        <f t="shared" si="4"/>
        <v>760665.51</v>
      </c>
      <c r="AJ25" s="183">
        <f t="shared" si="5"/>
        <v>1100272.6500000001</v>
      </c>
      <c r="AK25" s="125">
        <f t="shared" si="6"/>
        <v>-339607.14000000013</v>
      </c>
    </row>
    <row r="26" spans="1:37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2367</v>
      </c>
      <c r="F26">
        <v>564606.21</v>
      </c>
      <c r="G26">
        <v>4461</v>
      </c>
      <c r="H26">
        <v>133109.34</v>
      </c>
      <c r="I26">
        <v>83461.8</v>
      </c>
      <c r="J26">
        <v>280670.65000000002</v>
      </c>
      <c r="K26">
        <v>0</v>
      </c>
      <c r="L26">
        <v>0</v>
      </c>
      <c r="N26">
        <v>1222.4000000000001</v>
      </c>
      <c r="O26">
        <v>402363.1</v>
      </c>
      <c r="Q26">
        <v>306983.71999999997</v>
      </c>
      <c r="R26">
        <v>556569.79</v>
      </c>
      <c r="S26">
        <v>515083.93</v>
      </c>
      <c r="U26">
        <v>1551.89</v>
      </c>
      <c r="W26">
        <v>856918.2</v>
      </c>
      <c r="X26">
        <v>35160</v>
      </c>
      <c r="Y26">
        <v>1120022.2</v>
      </c>
      <c r="Z26">
        <v>4090</v>
      </c>
      <c r="AB26">
        <v>348087.42</v>
      </c>
      <c r="AC26">
        <v>137344.41</v>
      </c>
      <c r="AF26" s="123">
        <f t="shared" si="1"/>
        <v>702176.54999999993</v>
      </c>
      <c r="AG26" s="181">
        <f t="shared" si="2"/>
        <v>1222.4000000000001</v>
      </c>
      <c r="AH26" s="142">
        <f t="shared" si="3"/>
        <v>700954.14999999991</v>
      </c>
      <c r="AI26" s="182">
        <f t="shared" si="4"/>
        <v>1408714.02</v>
      </c>
      <c r="AJ26" s="183">
        <f t="shared" si="5"/>
        <v>1609544.0299999998</v>
      </c>
      <c r="AK26" s="125">
        <f t="shared" si="6"/>
        <v>-200830.00999999978</v>
      </c>
    </row>
    <row r="27" spans="1:37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2368</v>
      </c>
      <c r="F27">
        <v>441161.49</v>
      </c>
      <c r="G27">
        <v>2425</v>
      </c>
      <c r="H27">
        <v>29431.42</v>
      </c>
      <c r="I27">
        <v>12494.62</v>
      </c>
      <c r="J27">
        <v>90708.98</v>
      </c>
      <c r="K27">
        <v>0</v>
      </c>
      <c r="L27">
        <v>0</v>
      </c>
      <c r="M27">
        <v>47979.07</v>
      </c>
      <c r="N27">
        <v>68</v>
      </c>
      <c r="O27">
        <v>283579.81</v>
      </c>
      <c r="Q27">
        <v>-1302848.6000000001</v>
      </c>
      <c r="R27">
        <v>1714928.69</v>
      </c>
      <c r="S27">
        <v>259416.28</v>
      </c>
      <c r="U27">
        <v>1258.47</v>
      </c>
      <c r="W27">
        <v>501560</v>
      </c>
      <c r="X27">
        <v>4600</v>
      </c>
      <c r="Y27">
        <v>593760</v>
      </c>
      <c r="AB27">
        <v>305073.32</v>
      </c>
      <c r="AC27">
        <v>35486.89</v>
      </c>
      <c r="AF27" s="123">
        <f t="shared" si="1"/>
        <v>473017.91</v>
      </c>
      <c r="AG27" s="181">
        <f t="shared" si="2"/>
        <v>48047.07</v>
      </c>
      <c r="AH27" s="142">
        <f t="shared" si="3"/>
        <v>424970.83999999997</v>
      </c>
      <c r="AI27" s="182">
        <f t="shared" si="4"/>
        <v>766834.75</v>
      </c>
      <c r="AJ27" s="183">
        <f t="shared" si="5"/>
        <v>934320.21000000008</v>
      </c>
      <c r="AK27" s="125">
        <f t="shared" si="6"/>
        <v>-167485.46000000008</v>
      </c>
    </row>
    <row r="28" spans="1:37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2369</v>
      </c>
      <c r="F28">
        <v>223228.66</v>
      </c>
      <c r="G28">
        <v>3871.5</v>
      </c>
      <c r="H28">
        <v>72232.100000000006</v>
      </c>
      <c r="I28">
        <v>46434.49</v>
      </c>
      <c r="J28">
        <v>100185.31</v>
      </c>
      <c r="L28">
        <v>38840.94</v>
      </c>
      <c r="N28">
        <v>18.5</v>
      </c>
      <c r="O28">
        <v>617565</v>
      </c>
      <c r="Q28">
        <v>-2226918.7999999998</v>
      </c>
      <c r="R28">
        <v>2179663.7000000002</v>
      </c>
      <c r="S28">
        <v>323487.90999999997</v>
      </c>
      <c r="U28">
        <v>761.12</v>
      </c>
      <c r="W28">
        <v>334857</v>
      </c>
      <c r="Y28">
        <v>377857</v>
      </c>
      <c r="Z28">
        <v>1660</v>
      </c>
      <c r="AB28">
        <v>397614.16</v>
      </c>
      <c r="AC28">
        <v>45192.15</v>
      </c>
      <c r="AF28" s="123">
        <f t="shared" si="1"/>
        <v>299332.26</v>
      </c>
      <c r="AG28" s="181">
        <f t="shared" si="2"/>
        <v>38859.440000000002</v>
      </c>
      <c r="AH28" s="142">
        <f t="shared" si="3"/>
        <v>260472.82</v>
      </c>
      <c r="AI28" s="182">
        <f t="shared" si="4"/>
        <v>659106.03</v>
      </c>
      <c r="AJ28" s="183">
        <f t="shared" si="5"/>
        <v>822323.30999999994</v>
      </c>
      <c r="AK28" s="125">
        <f t="shared" si="6"/>
        <v>-163217.27999999991</v>
      </c>
    </row>
    <row r="29" spans="1:37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2370</v>
      </c>
      <c r="F29">
        <v>991618.44</v>
      </c>
      <c r="G29">
        <v>6605.4</v>
      </c>
      <c r="H29">
        <v>118893.24</v>
      </c>
      <c r="I29">
        <v>105426.72</v>
      </c>
      <c r="J29">
        <v>142157.75</v>
      </c>
      <c r="K29">
        <v>0</v>
      </c>
      <c r="L29">
        <v>0</v>
      </c>
      <c r="M29">
        <v>310540</v>
      </c>
      <c r="N29">
        <v>143.1</v>
      </c>
      <c r="O29">
        <v>971638</v>
      </c>
      <c r="Q29">
        <v>-1552345.15</v>
      </c>
      <c r="R29">
        <v>1560653.49</v>
      </c>
      <c r="S29">
        <v>451293.22</v>
      </c>
      <c r="U29">
        <v>1937.42</v>
      </c>
      <c r="W29">
        <v>647638.51</v>
      </c>
      <c r="X29">
        <v>11400</v>
      </c>
      <c r="Y29">
        <v>709428.51</v>
      </c>
      <c r="Z29">
        <v>1000</v>
      </c>
      <c r="AB29">
        <v>262420.65999999997</v>
      </c>
      <c r="AC29">
        <v>65347.87</v>
      </c>
      <c r="AF29" s="123">
        <f t="shared" si="1"/>
        <v>1117117.08</v>
      </c>
      <c r="AG29" s="181">
        <f t="shared" si="2"/>
        <v>310683.09999999998</v>
      </c>
      <c r="AH29" s="142">
        <f t="shared" si="3"/>
        <v>806433.9800000001</v>
      </c>
      <c r="AI29" s="182">
        <f t="shared" si="4"/>
        <v>1112269.1499999999</v>
      </c>
      <c r="AJ29" s="183">
        <f t="shared" si="5"/>
        <v>1038197.0399999999</v>
      </c>
      <c r="AK29" s="125">
        <f t="shared" si="6"/>
        <v>74072.109999999986</v>
      </c>
    </row>
    <row r="30" spans="1:37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2371</v>
      </c>
      <c r="F30">
        <v>415867.35</v>
      </c>
      <c r="G30">
        <v>98292</v>
      </c>
      <c r="H30">
        <v>115029.22</v>
      </c>
      <c r="I30">
        <v>490841.58</v>
      </c>
      <c r="J30">
        <v>112600.54</v>
      </c>
      <c r="K30">
        <v>0</v>
      </c>
      <c r="L30">
        <v>24375</v>
      </c>
      <c r="N30">
        <v>0</v>
      </c>
      <c r="O30">
        <v>120084.15</v>
      </c>
      <c r="Q30">
        <v>995645.41</v>
      </c>
      <c r="S30">
        <v>1114203.3899999999</v>
      </c>
      <c r="U30">
        <v>719.36</v>
      </c>
      <c r="W30">
        <v>828785.7</v>
      </c>
      <c r="X30">
        <v>58744</v>
      </c>
      <c r="Y30">
        <v>1392344.7</v>
      </c>
      <c r="Z30">
        <v>820</v>
      </c>
      <c r="AA30">
        <v>746</v>
      </c>
      <c r="AB30">
        <v>443431.04</v>
      </c>
      <c r="AC30">
        <v>72584.58</v>
      </c>
      <c r="AF30" s="123">
        <f t="shared" si="1"/>
        <v>629188.56999999995</v>
      </c>
      <c r="AG30" s="181">
        <f t="shared" si="2"/>
        <v>24375</v>
      </c>
      <c r="AH30" s="142">
        <f t="shared" si="3"/>
        <v>604813.56999999995</v>
      </c>
      <c r="AI30" s="182">
        <f t="shared" si="4"/>
        <v>2002452.45</v>
      </c>
      <c r="AJ30" s="183">
        <f t="shared" si="5"/>
        <v>1909926.32</v>
      </c>
      <c r="AK30" s="125">
        <f t="shared" si="6"/>
        <v>92526.129999999888</v>
      </c>
    </row>
    <row r="31" spans="1:37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2372</v>
      </c>
      <c r="F31">
        <v>1269579.6399999999</v>
      </c>
      <c r="G31">
        <v>686539.1</v>
      </c>
      <c r="H31">
        <v>222760.45</v>
      </c>
      <c r="I31">
        <v>544591.47</v>
      </c>
      <c r="J31">
        <v>204088.66</v>
      </c>
      <c r="K31">
        <v>0</v>
      </c>
      <c r="L31">
        <v>48332.5</v>
      </c>
      <c r="N31">
        <v>2138.52</v>
      </c>
      <c r="Q31">
        <v>-525112.55000000005</v>
      </c>
      <c r="R31">
        <v>2580473.12</v>
      </c>
      <c r="S31">
        <v>2315411.21</v>
      </c>
      <c r="U31">
        <v>2346.5700000000002</v>
      </c>
      <c r="W31">
        <v>917195.6</v>
      </c>
      <c r="X31">
        <v>166760</v>
      </c>
      <c r="Y31">
        <v>1463464.6</v>
      </c>
      <c r="Z31">
        <v>6410</v>
      </c>
      <c r="AA31">
        <v>4856</v>
      </c>
      <c r="AB31">
        <v>1004838.42</v>
      </c>
      <c r="AC31">
        <v>100364.9</v>
      </c>
      <c r="AE31">
        <v>51.73</v>
      </c>
      <c r="AF31" s="123">
        <f t="shared" si="1"/>
        <v>2178879.19</v>
      </c>
      <c r="AG31" s="181">
        <f t="shared" si="2"/>
        <v>50471.02</v>
      </c>
      <c r="AH31" s="142">
        <f t="shared" si="3"/>
        <v>2128408.17</v>
      </c>
      <c r="AI31" s="182">
        <f t="shared" si="4"/>
        <v>3401713.38</v>
      </c>
      <c r="AJ31" s="183">
        <f t="shared" si="5"/>
        <v>2579985.65</v>
      </c>
      <c r="AK31" s="125">
        <f t="shared" si="6"/>
        <v>821727.73</v>
      </c>
    </row>
    <row r="32" spans="1:37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2373</v>
      </c>
      <c r="F32">
        <v>1075717.69</v>
      </c>
      <c r="G32">
        <v>53972</v>
      </c>
      <c r="H32">
        <v>136326.92000000001</v>
      </c>
      <c r="I32">
        <v>535700.05000000005</v>
      </c>
      <c r="J32">
        <v>55284.04</v>
      </c>
      <c r="K32">
        <v>0</v>
      </c>
      <c r="L32">
        <v>18750</v>
      </c>
      <c r="N32">
        <v>0</v>
      </c>
      <c r="O32">
        <v>240166</v>
      </c>
      <c r="Q32">
        <v>-247574.91</v>
      </c>
      <c r="R32">
        <v>1664645.88</v>
      </c>
      <c r="S32">
        <v>791883.77</v>
      </c>
      <c r="U32">
        <v>1784.17</v>
      </c>
      <c r="W32">
        <v>695583</v>
      </c>
      <c r="X32">
        <v>12400</v>
      </c>
      <c r="Y32">
        <v>941328</v>
      </c>
      <c r="Z32">
        <v>11380</v>
      </c>
      <c r="AA32">
        <v>4158</v>
      </c>
      <c r="AB32">
        <v>294818.95</v>
      </c>
      <c r="AC32">
        <v>68952.259999999995</v>
      </c>
      <c r="AF32" s="123">
        <f t="shared" si="1"/>
        <v>1266016.6099999999</v>
      </c>
      <c r="AG32" s="181">
        <f t="shared" si="2"/>
        <v>18750</v>
      </c>
      <c r="AH32" s="142">
        <f t="shared" si="3"/>
        <v>1247266.6099999999</v>
      </c>
      <c r="AI32" s="182">
        <f t="shared" si="4"/>
        <v>1501650.94</v>
      </c>
      <c r="AJ32" s="183">
        <f t="shared" si="5"/>
        <v>1320637.21</v>
      </c>
      <c r="AK32" s="125">
        <f t="shared" si="6"/>
        <v>181013.72999999998</v>
      </c>
    </row>
    <row r="33" spans="1:37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2374</v>
      </c>
      <c r="F33">
        <v>699316.51</v>
      </c>
      <c r="G33">
        <v>22764.9</v>
      </c>
      <c r="H33">
        <v>116525.01</v>
      </c>
      <c r="I33">
        <v>2445795.98</v>
      </c>
      <c r="J33">
        <v>231632.19</v>
      </c>
      <c r="K33">
        <v>0</v>
      </c>
      <c r="L33">
        <v>36750</v>
      </c>
      <c r="N33">
        <v>900</v>
      </c>
      <c r="Q33">
        <v>3114814.99</v>
      </c>
      <c r="R33">
        <v>349948.56</v>
      </c>
      <c r="S33">
        <v>954798.49</v>
      </c>
      <c r="U33">
        <v>1577.93</v>
      </c>
      <c r="W33">
        <v>894503.6</v>
      </c>
      <c r="X33">
        <v>236336.05</v>
      </c>
      <c r="Y33">
        <v>1224813.6000000001</v>
      </c>
      <c r="Z33">
        <v>840</v>
      </c>
      <c r="AA33">
        <v>2990</v>
      </c>
      <c r="AB33">
        <v>650857.88</v>
      </c>
      <c r="AC33">
        <v>194093.55</v>
      </c>
      <c r="AF33" s="123">
        <f t="shared" si="1"/>
        <v>838606.42</v>
      </c>
      <c r="AG33" s="181">
        <f t="shared" si="2"/>
        <v>37650</v>
      </c>
      <c r="AH33" s="142">
        <f t="shared" si="3"/>
        <v>800956.42</v>
      </c>
      <c r="AI33" s="182">
        <f t="shared" si="4"/>
        <v>2087216.07</v>
      </c>
      <c r="AJ33" s="183">
        <f t="shared" si="5"/>
        <v>2073595.03</v>
      </c>
      <c r="AK33" s="125">
        <f t="shared" si="6"/>
        <v>13621.040000000037</v>
      </c>
    </row>
    <row r="34" spans="1:37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2375</v>
      </c>
      <c r="F34">
        <v>424878.06</v>
      </c>
      <c r="G34">
        <v>20526</v>
      </c>
      <c r="H34">
        <v>103832.26</v>
      </c>
      <c r="I34">
        <v>622517.72</v>
      </c>
      <c r="J34">
        <v>99290.55</v>
      </c>
      <c r="K34">
        <v>0</v>
      </c>
      <c r="L34">
        <v>23195</v>
      </c>
      <c r="N34">
        <v>0</v>
      </c>
      <c r="Q34">
        <v>-587358.68999999994</v>
      </c>
      <c r="R34">
        <v>1610762.41</v>
      </c>
      <c r="S34">
        <v>941104.88</v>
      </c>
      <c r="U34">
        <v>748.76</v>
      </c>
      <c r="W34">
        <v>876383</v>
      </c>
      <c r="X34">
        <v>104340</v>
      </c>
      <c r="Y34">
        <v>1214760</v>
      </c>
      <c r="Z34">
        <v>2480</v>
      </c>
      <c r="AA34">
        <v>4060</v>
      </c>
      <c r="AB34">
        <v>402751.59</v>
      </c>
      <c r="AC34">
        <v>74079.179999999993</v>
      </c>
      <c r="AF34" s="123">
        <f t="shared" si="1"/>
        <v>549236.31999999995</v>
      </c>
      <c r="AG34" s="181">
        <f t="shared" si="2"/>
        <v>23195</v>
      </c>
      <c r="AH34" s="142">
        <f t="shared" si="3"/>
        <v>526041.31999999995</v>
      </c>
      <c r="AI34" s="182">
        <f t="shared" si="4"/>
        <v>1922576.6400000001</v>
      </c>
      <c r="AJ34" s="183">
        <f t="shared" si="5"/>
        <v>1698130.77</v>
      </c>
      <c r="AK34" s="125">
        <f t="shared" si="6"/>
        <v>224445.87000000011</v>
      </c>
    </row>
    <row r="35" spans="1:37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2376</v>
      </c>
      <c r="F35">
        <v>1159443.73</v>
      </c>
      <c r="G35">
        <v>31367.3</v>
      </c>
      <c r="H35">
        <v>172417.06</v>
      </c>
      <c r="I35">
        <v>383856.08</v>
      </c>
      <c r="J35">
        <v>245518.39</v>
      </c>
      <c r="K35">
        <v>0</v>
      </c>
      <c r="L35">
        <v>26075</v>
      </c>
      <c r="M35">
        <v>54186.04</v>
      </c>
      <c r="N35">
        <v>14975</v>
      </c>
      <c r="Q35">
        <v>-1212364.7</v>
      </c>
      <c r="R35">
        <v>2707380.46</v>
      </c>
      <c r="S35">
        <v>1430153.26</v>
      </c>
      <c r="U35">
        <v>2796.97</v>
      </c>
      <c r="W35">
        <v>628317</v>
      </c>
      <c r="X35">
        <v>29920</v>
      </c>
      <c r="Y35">
        <v>997574</v>
      </c>
      <c r="Z35">
        <v>7120</v>
      </c>
      <c r="AA35">
        <v>5242</v>
      </c>
      <c r="AB35">
        <v>586043.25</v>
      </c>
      <c r="AC35">
        <v>91535.52</v>
      </c>
      <c r="AE35">
        <v>1321.7</v>
      </c>
      <c r="AF35" s="123">
        <f t="shared" si="1"/>
        <v>1363228.09</v>
      </c>
      <c r="AG35" s="181">
        <f t="shared" si="2"/>
        <v>95236.040000000008</v>
      </c>
      <c r="AH35" s="142">
        <f t="shared" si="3"/>
        <v>1267992.05</v>
      </c>
      <c r="AI35" s="182">
        <f t="shared" si="4"/>
        <v>2091187.23</v>
      </c>
      <c r="AJ35" s="183">
        <f t="shared" si="5"/>
        <v>1688836.47</v>
      </c>
      <c r="AK35" s="125">
        <f t="shared" si="6"/>
        <v>402350.76</v>
      </c>
    </row>
    <row r="36" spans="1:37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2377</v>
      </c>
      <c r="F36">
        <v>872429.99</v>
      </c>
      <c r="G36">
        <v>33040</v>
      </c>
      <c r="H36">
        <v>16379.15</v>
      </c>
      <c r="I36">
        <v>498195.28</v>
      </c>
      <c r="J36">
        <v>100766.44</v>
      </c>
      <c r="L36">
        <v>17375</v>
      </c>
      <c r="N36">
        <v>0</v>
      </c>
      <c r="O36">
        <v>317642</v>
      </c>
      <c r="P36">
        <v>-150</v>
      </c>
      <c r="Q36">
        <v>-1259725.79</v>
      </c>
      <c r="R36">
        <v>2321309.19</v>
      </c>
      <c r="S36">
        <v>595006.98</v>
      </c>
      <c r="U36">
        <v>2135.63</v>
      </c>
      <c r="W36">
        <v>376280.91</v>
      </c>
      <c r="X36">
        <v>48450</v>
      </c>
      <c r="Y36">
        <v>483684.91</v>
      </c>
      <c r="Z36">
        <v>480</v>
      </c>
      <c r="AA36">
        <v>2172</v>
      </c>
      <c r="AB36">
        <v>270479.12</v>
      </c>
      <c r="AC36">
        <v>53232.03</v>
      </c>
      <c r="AE36">
        <v>87465</v>
      </c>
      <c r="AF36" s="123">
        <f t="shared" si="1"/>
        <v>921849.14</v>
      </c>
      <c r="AG36" s="181">
        <f t="shared" si="2"/>
        <v>17375</v>
      </c>
      <c r="AH36" s="142">
        <f t="shared" si="3"/>
        <v>904474.14</v>
      </c>
      <c r="AI36" s="182">
        <f t="shared" si="4"/>
        <v>1021873.52</v>
      </c>
      <c r="AJ36" s="183">
        <f t="shared" si="5"/>
        <v>897513.06</v>
      </c>
      <c r="AK36" s="125">
        <f t="shared" si="6"/>
        <v>124360.45999999996</v>
      </c>
    </row>
    <row r="37" spans="1:37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2378</v>
      </c>
      <c r="F37">
        <v>885603.92</v>
      </c>
      <c r="G37">
        <v>79414.5</v>
      </c>
      <c r="H37">
        <v>31226.080000000002</v>
      </c>
      <c r="I37">
        <v>198816.42</v>
      </c>
      <c r="J37">
        <v>207658.25</v>
      </c>
      <c r="K37">
        <v>13500</v>
      </c>
      <c r="L37">
        <v>28052.32</v>
      </c>
      <c r="N37">
        <v>2388</v>
      </c>
      <c r="Q37">
        <v>-744586.93</v>
      </c>
      <c r="R37">
        <v>2139773.89</v>
      </c>
      <c r="S37">
        <v>528815.63</v>
      </c>
      <c r="U37">
        <v>2378.08</v>
      </c>
      <c r="X37">
        <v>1000</v>
      </c>
      <c r="Y37">
        <v>120599</v>
      </c>
      <c r="Z37">
        <v>6845</v>
      </c>
      <c r="AA37">
        <v>1102</v>
      </c>
      <c r="AB37">
        <v>325236.34000000003</v>
      </c>
      <c r="AC37">
        <v>114819.48</v>
      </c>
      <c r="AF37" s="123">
        <f t="shared" si="1"/>
        <v>996244.5</v>
      </c>
      <c r="AG37" s="181">
        <f t="shared" si="2"/>
        <v>43940.32</v>
      </c>
      <c r="AH37" s="142">
        <f t="shared" si="3"/>
        <v>952304.18</v>
      </c>
      <c r="AI37" s="182">
        <f t="shared" si="4"/>
        <v>532193.71</v>
      </c>
      <c r="AJ37" s="183">
        <f t="shared" si="5"/>
        <v>568601.82000000007</v>
      </c>
      <c r="AK37" s="125">
        <f t="shared" si="6"/>
        <v>-36408.110000000102</v>
      </c>
    </row>
    <row r="38" spans="1:37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2379</v>
      </c>
      <c r="F38">
        <v>931480.64</v>
      </c>
      <c r="G38">
        <v>31102.68</v>
      </c>
      <c r="H38">
        <v>7391.92</v>
      </c>
      <c r="I38">
        <v>225586.46</v>
      </c>
      <c r="J38">
        <v>176100.46</v>
      </c>
      <c r="K38">
        <v>7000</v>
      </c>
      <c r="L38">
        <v>16409.21</v>
      </c>
      <c r="N38">
        <v>972</v>
      </c>
      <c r="Q38">
        <v>1060172.7</v>
      </c>
      <c r="R38">
        <v>293207.49</v>
      </c>
      <c r="S38">
        <v>318635.68</v>
      </c>
      <c r="U38">
        <v>2605.5500000000002</v>
      </c>
      <c r="X38">
        <v>3000</v>
      </c>
      <c r="Z38">
        <v>9145</v>
      </c>
      <c r="AA38">
        <v>1702</v>
      </c>
      <c r="AB38">
        <v>270860.99</v>
      </c>
      <c r="AC38">
        <v>48632.480000000003</v>
      </c>
      <c r="AF38" s="123">
        <f t="shared" si="1"/>
        <v>969975.24000000011</v>
      </c>
      <c r="AG38" s="181">
        <f t="shared" si="2"/>
        <v>24381.21</v>
      </c>
      <c r="AH38" s="142">
        <f t="shared" si="3"/>
        <v>945594.03000000014</v>
      </c>
      <c r="AI38" s="182">
        <f t="shared" si="4"/>
        <v>324241.23</v>
      </c>
      <c r="AJ38" s="183">
        <f t="shared" si="5"/>
        <v>330340.46999999997</v>
      </c>
      <c r="AK38" s="125">
        <f t="shared" si="6"/>
        <v>-6099.2399999999907</v>
      </c>
    </row>
    <row r="39" spans="1:37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2380</v>
      </c>
      <c r="F39">
        <v>2456150.75</v>
      </c>
      <c r="G39">
        <v>135595.56</v>
      </c>
      <c r="H39">
        <v>119358.05</v>
      </c>
      <c r="I39">
        <v>489502.09</v>
      </c>
      <c r="J39">
        <v>246173.52</v>
      </c>
      <c r="K39">
        <v>13700</v>
      </c>
      <c r="L39">
        <v>40132.65</v>
      </c>
      <c r="N39">
        <v>6227</v>
      </c>
      <c r="Q39">
        <v>1087964.29</v>
      </c>
      <c r="R39">
        <v>2217512.62</v>
      </c>
      <c r="S39">
        <v>707794.4</v>
      </c>
      <c r="T39">
        <v>121110</v>
      </c>
      <c r="U39">
        <v>6759.02</v>
      </c>
      <c r="X39">
        <v>0.01</v>
      </c>
      <c r="Y39">
        <v>67020</v>
      </c>
      <c r="Z39">
        <v>2280</v>
      </c>
      <c r="AA39">
        <v>3660</v>
      </c>
      <c r="AB39">
        <v>577526.13</v>
      </c>
      <c r="AC39">
        <v>103933.89</v>
      </c>
      <c r="AF39" s="123">
        <f t="shared" si="1"/>
        <v>2711104.36</v>
      </c>
      <c r="AG39" s="181">
        <f t="shared" si="2"/>
        <v>60059.65</v>
      </c>
      <c r="AH39" s="142">
        <f t="shared" si="3"/>
        <v>2651044.71</v>
      </c>
      <c r="AI39" s="182">
        <f t="shared" si="4"/>
        <v>835663.43</v>
      </c>
      <c r="AJ39" s="183">
        <f t="shared" si="5"/>
        <v>754420.02</v>
      </c>
      <c r="AK39" s="125">
        <f t="shared" si="6"/>
        <v>81243.410000000033</v>
      </c>
    </row>
    <row r="40" spans="1:37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2381</v>
      </c>
      <c r="F40">
        <v>476242.19</v>
      </c>
      <c r="G40">
        <v>87598.48</v>
      </c>
      <c r="H40">
        <v>91572.08</v>
      </c>
      <c r="I40">
        <v>355527.26</v>
      </c>
      <c r="J40">
        <v>339045.12</v>
      </c>
      <c r="K40">
        <v>22300</v>
      </c>
      <c r="L40">
        <v>30402.04</v>
      </c>
      <c r="N40">
        <v>7341</v>
      </c>
      <c r="Q40">
        <v>-322495.01</v>
      </c>
      <c r="R40">
        <v>1921030.3</v>
      </c>
      <c r="S40">
        <v>830656.17</v>
      </c>
      <c r="U40">
        <v>1718.83</v>
      </c>
      <c r="Y40">
        <v>311755</v>
      </c>
      <c r="Z40">
        <v>26415</v>
      </c>
      <c r="AA40">
        <v>13403.61</v>
      </c>
      <c r="AB40">
        <v>598724.04</v>
      </c>
      <c r="AC40">
        <v>95670.55</v>
      </c>
      <c r="AE40">
        <v>95000</v>
      </c>
      <c r="AF40" s="123">
        <f t="shared" si="1"/>
        <v>655412.75</v>
      </c>
      <c r="AG40" s="181">
        <f t="shared" si="2"/>
        <v>60043.040000000001</v>
      </c>
      <c r="AH40" s="142">
        <f t="shared" si="3"/>
        <v>595369.71</v>
      </c>
      <c r="AI40" s="182">
        <f t="shared" si="4"/>
        <v>832375</v>
      </c>
      <c r="AJ40" s="183">
        <f t="shared" si="5"/>
        <v>1140968.2000000002</v>
      </c>
      <c r="AK40" s="125">
        <f t="shared" si="6"/>
        <v>-308593.20000000019</v>
      </c>
    </row>
    <row r="41" spans="1:37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2382</v>
      </c>
      <c r="F41">
        <v>600139.28</v>
      </c>
      <c r="G41">
        <v>11525.8</v>
      </c>
      <c r="H41">
        <v>43900.77</v>
      </c>
      <c r="I41">
        <v>352990.2</v>
      </c>
      <c r="J41">
        <v>294479.40999999997</v>
      </c>
      <c r="K41">
        <v>15472</v>
      </c>
      <c r="L41">
        <v>29424.5</v>
      </c>
      <c r="N41">
        <v>1218</v>
      </c>
      <c r="Q41">
        <v>-664263.6</v>
      </c>
      <c r="R41">
        <v>1915444.77</v>
      </c>
      <c r="S41">
        <v>949283.93</v>
      </c>
      <c r="T41">
        <v>43306</v>
      </c>
      <c r="U41">
        <v>968.01</v>
      </c>
      <c r="Y41">
        <v>330185</v>
      </c>
      <c r="Z41">
        <v>15125</v>
      </c>
      <c r="AA41">
        <v>3754</v>
      </c>
      <c r="AB41">
        <v>506862.19</v>
      </c>
      <c r="AC41">
        <v>131891.96</v>
      </c>
      <c r="AF41" s="123">
        <f t="shared" si="1"/>
        <v>655565.85000000009</v>
      </c>
      <c r="AG41" s="181">
        <f t="shared" si="2"/>
        <v>46114.5</v>
      </c>
      <c r="AH41" s="142">
        <f t="shared" si="3"/>
        <v>609451.35000000009</v>
      </c>
      <c r="AI41" s="182">
        <f t="shared" si="4"/>
        <v>993557.94000000006</v>
      </c>
      <c r="AJ41" s="183">
        <f t="shared" si="5"/>
        <v>987818.14999999991</v>
      </c>
      <c r="AK41" s="125">
        <f t="shared" si="6"/>
        <v>5739.7900000001537</v>
      </c>
    </row>
    <row r="42" spans="1:37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2383</v>
      </c>
      <c r="F42">
        <v>1381803.54</v>
      </c>
      <c r="G42">
        <v>76913</v>
      </c>
      <c r="H42">
        <v>31529.33</v>
      </c>
      <c r="I42">
        <v>370170.08</v>
      </c>
      <c r="J42">
        <v>180199.03</v>
      </c>
      <c r="K42">
        <v>15194</v>
      </c>
      <c r="L42">
        <v>21175</v>
      </c>
      <c r="N42">
        <v>1809</v>
      </c>
      <c r="Q42">
        <v>139223.92000000001</v>
      </c>
      <c r="R42">
        <v>1650781.52</v>
      </c>
      <c r="S42">
        <v>908300.42</v>
      </c>
      <c r="T42">
        <v>46513.5</v>
      </c>
      <c r="U42">
        <v>2567.4499999999998</v>
      </c>
      <c r="Y42">
        <v>329447</v>
      </c>
      <c r="Z42">
        <v>7660</v>
      </c>
      <c r="AA42">
        <v>2102</v>
      </c>
      <c r="AB42">
        <v>338342.18</v>
      </c>
      <c r="AC42">
        <v>67398.649999999994</v>
      </c>
      <c r="AF42" s="123">
        <f t="shared" si="1"/>
        <v>1490245.87</v>
      </c>
      <c r="AG42" s="181">
        <f t="shared" si="2"/>
        <v>38178</v>
      </c>
      <c r="AH42" s="142">
        <f t="shared" si="3"/>
        <v>1452067.87</v>
      </c>
      <c r="AI42" s="182">
        <f t="shared" si="4"/>
        <v>957381.37</v>
      </c>
      <c r="AJ42" s="183">
        <f t="shared" si="5"/>
        <v>744949.83</v>
      </c>
      <c r="AK42" s="125">
        <f t="shared" si="6"/>
        <v>212431.54000000004</v>
      </c>
    </row>
    <row r="43" spans="1:37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2384</v>
      </c>
      <c r="F43">
        <v>2146640.4</v>
      </c>
      <c r="G43">
        <v>90454.28</v>
      </c>
      <c r="H43">
        <v>85222.61</v>
      </c>
      <c r="I43">
        <v>364910.45</v>
      </c>
      <c r="J43">
        <v>200860.1</v>
      </c>
      <c r="K43">
        <v>11485</v>
      </c>
      <c r="L43">
        <v>24785.09</v>
      </c>
      <c r="N43">
        <v>1456</v>
      </c>
      <c r="Q43">
        <v>637281.39</v>
      </c>
      <c r="R43">
        <v>2032099.69</v>
      </c>
      <c r="S43">
        <v>676614.71</v>
      </c>
      <c r="T43">
        <v>91806.2</v>
      </c>
      <c r="U43">
        <v>5538.09</v>
      </c>
      <c r="X43">
        <v>1000.01</v>
      </c>
      <c r="Y43">
        <v>51341</v>
      </c>
      <c r="Z43">
        <v>12985</v>
      </c>
      <c r="AA43">
        <v>1774</v>
      </c>
      <c r="AB43">
        <v>409616.21</v>
      </c>
      <c r="AC43">
        <v>78337.13</v>
      </c>
      <c r="AE43">
        <v>39925</v>
      </c>
      <c r="AF43" s="123">
        <f t="shared" si="1"/>
        <v>2322317.2899999996</v>
      </c>
      <c r="AG43" s="181">
        <f t="shared" si="2"/>
        <v>37726.089999999997</v>
      </c>
      <c r="AH43" s="142">
        <f t="shared" si="3"/>
        <v>2284591.1999999997</v>
      </c>
      <c r="AI43" s="182">
        <f t="shared" si="4"/>
        <v>774959.00999999989</v>
      </c>
      <c r="AJ43" s="183">
        <f t="shared" si="5"/>
        <v>593978.34000000008</v>
      </c>
      <c r="AK43" s="125">
        <f t="shared" si="6"/>
        <v>180980.66999999981</v>
      </c>
    </row>
    <row r="44" spans="1:37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2385</v>
      </c>
      <c r="F44">
        <v>1826312.23</v>
      </c>
      <c r="G44">
        <v>186807.14</v>
      </c>
      <c r="H44">
        <v>30956.83</v>
      </c>
      <c r="I44">
        <v>1011524.07</v>
      </c>
      <c r="J44">
        <v>256552.94</v>
      </c>
      <c r="K44">
        <v>85440</v>
      </c>
      <c r="L44">
        <v>42219.44</v>
      </c>
      <c r="N44">
        <v>7008</v>
      </c>
      <c r="Q44">
        <v>3941624.83</v>
      </c>
      <c r="R44">
        <v>1174038.5</v>
      </c>
      <c r="S44">
        <v>921097.78</v>
      </c>
      <c r="T44">
        <v>177985</v>
      </c>
      <c r="U44">
        <v>8731.57</v>
      </c>
      <c r="Y44">
        <v>211270.05</v>
      </c>
      <c r="Z44">
        <v>14250</v>
      </c>
      <c r="AA44">
        <v>4704</v>
      </c>
      <c r="AB44">
        <v>2517063.98</v>
      </c>
      <c r="AC44">
        <v>114903.88</v>
      </c>
      <c r="AE44">
        <v>183800</v>
      </c>
      <c r="AF44" s="123">
        <f t="shared" si="1"/>
        <v>2044076.2000000002</v>
      </c>
      <c r="AG44" s="181">
        <f t="shared" si="2"/>
        <v>134667.44</v>
      </c>
      <c r="AH44" s="142">
        <f t="shared" si="3"/>
        <v>1909408.7600000002</v>
      </c>
      <c r="AI44" s="182">
        <f t="shared" si="4"/>
        <v>1107814.3500000001</v>
      </c>
      <c r="AJ44" s="183">
        <f t="shared" si="5"/>
        <v>3045991.9099999997</v>
      </c>
      <c r="AK44" s="125">
        <f t="shared" si="6"/>
        <v>-1938177.5599999996</v>
      </c>
    </row>
    <row r="45" spans="1:37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2386</v>
      </c>
      <c r="F45">
        <v>4036990.4</v>
      </c>
      <c r="G45">
        <v>594490.19999999995</v>
      </c>
      <c r="H45">
        <v>84914.65</v>
      </c>
      <c r="I45">
        <v>317065.92</v>
      </c>
      <c r="J45">
        <v>329941.71000000002</v>
      </c>
      <c r="K45">
        <v>15700</v>
      </c>
      <c r="L45">
        <v>44111.39</v>
      </c>
      <c r="N45">
        <v>9931.6299999999992</v>
      </c>
      <c r="Q45">
        <v>1190780.3</v>
      </c>
      <c r="R45">
        <v>3795531.45</v>
      </c>
      <c r="S45">
        <v>1260191.5</v>
      </c>
      <c r="T45">
        <v>197938</v>
      </c>
      <c r="U45">
        <v>10531.34</v>
      </c>
      <c r="X45">
        <v>2600</v>
      </c>
      <c r="Y45">
        <v>302505</v>
      </c>
      <c r="Z45">
        <v>24145</v>
      </c>
      <c r="AA45">
        <v>8292</v>
      </c>
      <c r="AB45">
        <v>694115.47</v>
      </c>
      <c r="AC45">
        <v>134855.26</v>
      </c>
      <c r="AF45" s="123">
        <f t="shared" si="1"/>
        <v>4716395.25</v>
      </c>
      <c r="AG45" s="181">
        <f t="shared" si="2"/>
        <v>69743.02</v>
      </c>
      <c r="AH45" s="142">
        <f t="shared" si="3"/>
        <v>4646652.2300000004</v>
      </c>
      <c r="AI45" s="182">
        <f t="shared" si="4"/>
        <v>1471260.84</v>
      </c>
      <c r="AJ45" s="183">
        <f t="shared" si="5"/>
        <v>1163912.73</v>
      </c>
      <c r="AK45" s="125">
        <f t="shared" si="6"/>
        <v>307348.1100000001</v>
      </c>
    </row>
    <row r="46" spans="1:37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2387</v>
      </c>
      <c r="F46">
        <v>1102661.6000000001</v>
      </c>
      <c r="G46">
        <v>460417.8</v>
      </c>
      <c r="H46">
        <v>86436.63</v>
      </c>
      <c r="I46">
        <v>194355.5</v>
      </c>
      <c r="J46">
        <v>202008.48</v>
      </c>
      <c r="K46">
        <v>40094</v>
      </c>
      <c r="L46">
        <v>38091</v>
      </c>
      <c r="N46">
        <v>4485.5</v>
      </c>
      <c r="Q46">
        <v>1865590.33</v>
      </c>
      <c r="R46">
        <v>1606269.64</v>
      </c>
      <c r="S46">
        <v>713153.56</v>
      </c>
      <c r="U46">
        <v>8218.6</v>
      </c>
      <c r="X46">
        <v>22000</v>
      </c>
      <c r="Y46">
        <v>48700</v>
      </c>
      <c r="Z46">
        <v>19700</v>
      </c>
      <c r="AA46">
        <v>6606</v>
      </c>
      <c r="AB46">
        <v>2058349.09</v>
      </c>
      <c r="AC46">
        <v>80147.53</v>
      </c>
      <c r="AE46">
        <v>38520</v>
      </c>
      <c r="AF46" s="123">
        <f t="shared" si="1"/>
        <v>1649516.0300000003</v>
      </c>
      <c r="AG46" s="181">
        <f t="shared" si="2"/>
        <v>82670.5</v>
      </c>
      <c r="AH46" s="142">
        <f t="shared" si="3"/>
        <v>1566845.5300000003</v>
      </c>
      <c r="AI46" s="182">
        <f t="shared" si="4"/>
        <v>743372.16</v>
      </c>
      <c r="AJ46" s="183">
        <f t="shared" si="5"/>
        <v>2252022.6199999996</v>
      </c>
      <c r="AK46" s="125">
        <f t="shared" si="6"/>
        <v>-1508650.4599999995</v>
      </c>
    </row>
    <row r="47" spans="1:37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2388</v>
      </c>
      <c r="F47">
        <v>327228.23</v>
      </c>
      <c r="G47">
        <v>159027.32</v>
      </c>
      <c r="H47">
        <v>31726.26</v>
      </c>
      <c r="I47">
        <v>322164.28000000003</v>
      </c>
      <c r="J47">
        <v>150633.79999999999</v>
      </c>
      <c r="K47">
        <v>13500</v>
      </c>
      <c r="L47">
        <v>29976.38</v>
      </c>
      <c r="N47">
        <v>11039</v>
      </c>
      <c r="Q47">
        <v>-1585712.99</v>
      </c>
      <c r="R47">
        <v>2640334.33</v>
      </c>
      <c r="S47">
        <v>488520.2</v>
      </c>
      <c r="U47">
        <v>869.89</v>
      </c>
      <c r="X47">
        <v>1500</v>
      </c>
      <c r="Z47">
        <v>8125</v>
      </c>
      <c r="AA47">
        <v>1402</v>
      </c>
      <c r="AB47">
        <v>525192.25</v>
      </c>
      <c r="AC47">
        <v>74527.67</v>
      </c>
      <c r="AF47" s="123">
        <f t="shared" si="1"/>
        <v>517981.81</v>
      </c>
      <c r="AG47" s="181">
        <f t="shared" si="2"/>
        <v>54515.380000000005</v>
      </c>
      <c r="AH47" s="142">
        <f t="shared" si="3"/>
        <v>463466.43</v>
      </c>
      <c r="AI47" s="182">
        <f t="shared" si="4"/>
        <v>490890.09</v>
      </c>
      <c r="AJ47" s="183">
        <f t="shared" si="5"/>
        <v>609246.92000000004</v>
      </c>
      <c r="AK47" s="125">
        <f t="shared" si="6"/>
        <v>-118356.83000000002</v>
      </c>
    </row>
    <row r="48" spans="1:37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2389</v>
      </c>
      <c r="F48">
        <v>1072636.96</v>
      </c>
      <c r="G48">
        <v>94725.82</v>
      </c>
      <c r="H48">
        <v>22554.09</v>
      </c>
      <c r="I48">
        <v>873488.63</v>
      </c>
      <c r="J48">
        <v>194219.11</v>
      </c>
      <c r="K48">
        <v>14150</v>
      </c>
      <c r="L48">
        <v>22850</v>
      </c>
      <c r="N48">
        <v>2288</v>
      </c>
      <c r="Q48">
        <v>307548.71999999997</v>
      </c>
      <c r="R48">
        <v>2029021.21</v>
      </c>
      <c r="S48">
        <v>533925.22</v>
      </c>
      <c r="U48">
        <v>3070.13</v>
      </c>
      <c r="Y48">
        <v>121720</v>
      </c>
      <c r="Z48">
        <v>7085</v>
      </c>
      <c r="AA48">
        <v>2062</v>
      </c>
      <c r="AB48">
        <v>434366.07</v>
      </c>
      <c r="AC48">
        <v>89995.6</v>
      </c>
      <c r="AF48" s="123">
        <f t="shared" si="1"/>
        <v>1189916.8700000001</v>
      </c>
      <c r="AG48" s="181">
        <f t="shared" si="2"/>
        <v>39288</v>
      </c>
      <c r="AH48" s="142">
        <f t="shared" si="3"/>
        <v>1150628.8700000001</v>
      </c>
      <c r="AI48" s="182">
        <f t="shared" si="4"/>
        <v>536995.35</v>
      </c>
      <c r="AJ48" s="183">
        <f t="shared" si="5"/>
        <v>655228.67000000004</v>
      </c>
      <c r="AK48" s="125">
        <f t="shared" si="6"/>
        <v>-118233.32000000007</v>
      </c>
    </row>
    <row r="49" spans="1:37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2390</v>
      </c>
      <c r="F49">
        <v>564515.68999999994</v>
      </c>
      <c r="G49">
        <v>0</v>
      </c>
      <c r="H49">
        <v>45774.6</v>
      </c>
      <c r="I49">
        <v>1670129.33</v>
      </c>
      <c r="J49">
        <v>89037.27</v>
      </c>
      <c r="K49">
        <v>8000</v>
      </c>
      <c r="L49">
        <v>32440</v>
      </c>
      <c r="N49">
        <v>0</v>
      </c>
      <c r="O49">
        <v>50350</v>
      </c>
      <c r="Q49">
        <v>1571544.91</v>
      </c>
      <c r="R49">
        <v>849648.43</v>
      </c>
      <c r="S49">
        <v>384792.26</v>
      </c>
      <c r="U49">
        <v>1321.32</v>
      </c>
      <c r="W49">
        <v>247440</v>
      </c>
      <c r="X49">
        <v>9000</v>
      </c>
      <c r="Y49">
        <v>312541</v>
      </c>
      <c r="Z49">
        <v>5720</v>
      </c>
      <c r="AA49">
        <v>5042</v>
      </c>
      <c r="AB49">
        <v>371255.09</v>
      </c>
      <c r="AC49">
        <v>89521.94</v>
      </c>
      <c r="AE49">
        <v>1000</v>
      </c>
      <c r="AF49" s="123">
        <f t="shared" si="1"/>
        <v>610290.28999999992</v>
      </c>
      <c r="AG49" s="181">
        <f t="shared" si="2"/>
        <v>40440</v>
      </c>
      <c r="AH49" s="142">
        <f t="shared" si="3"/>
        <v>569850.28999999992</v>
      </c>
      <c r="AI49" s="182">
        <f t="shared" si="4"/>
        <v>642553.58000000007</v>
      </c>
      <c r="AJ49" s="183">
        <f t="shared" si="5"/>
        <v>785080.03</v>
      </c>
      <c r="AK49" s="125">
        <f t="shared" si="6"/>
        <v>-142526.44999999995</v>
      </c>
    </row>
    <row r="50" spans="1:37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2391</v>
      </c>
      <c r="F50">
        <v>458577.3</v>
      </c>
      <c r="G50">
        <v>0</v>
      </c>
      <c r="H50">
        <v>25100.13</v>
      </c>
      <c r="I50">
        <v>166857.67000000001</v>
      </c>
      <c r="J50">
        <v>91230.83</v>
      </c>
      <c r="K50">
        <v>24760</v>
      </c>
      <c r="L50">
        <v>11795</v>
      </c>
      <c r="N50">
        <v>0</v>
      </c>
      <c r="O50">
        <v>57620</v>
      </c>
      <c r="Q50">
        <v>580467.26</v>
      </c>
      <c r="R50">
        <v>236925.61</v>
      </c>
      <c r="S50">
        <v>378380.83</v>
      </c>
      <c r="U50">
        <v>1129.8499999999999</v>
      </c>
      <c r="W50">
        <v>1352313</v>
      </c>
      <c r="X50">
        <v>27200</v>
      </c>
      <c r="Y50">
        <v>1466704</v>
      </c>
      <c r="AB50">
        <v>433343.72</v>
      </c>
      <c r="AC50">
        <v>28777.9</v>
      </c>
      <c r="AF50" s="123">
        <f t="shared" si="1"/>
        <v>483677.43</v>
      </c>
      <c r="AG50" s="181">
        <f t="shared" si="2"/>
        <v>36555</v>
      </c>
      <c r="AH50" s="142">
        <f t="shared" si="3"/>
        <v>447122.43</v>
      </c>
      <c r="AI50" s="182">
        <f t="shared" si="4"/>
        <v>1759023.68</v>
      </c>
      <c r="AJ50" s="183">
        <f t="shared" si="5"/>
        <v>1928825.6199999999</v>
      </c>
      <c r="AK50" s="125">
        <f t="shared" si="6"/>
        <v>-169801.93999999994</v>
      </c>
    </row>
    <row r="51" spans="1:37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2392</v>
      </c>
      <c r="F51">
        <v>547644.30000000005</v>
      </c>
      <c r="G51">
        <v>0</v>
      </c>
      <c r="H51">
        <v>53542.59</v>
      </c>
      <c r="I51">
        <v>1241804.23</v>
      </c>
      <c r="J51">
        <v>95163.5</v>
      </c>
      <c r="K51">
        <v>16720</v>
      </c>
      <c r="L51">
        <v>45269.36</v>
      </c>
      <c r="N51">
        <v>0</v>
      </c>
      <c r="O51">
        <v>60000</v>
      </c>
      <c r="Q51">
        <v>-116801.49</v>
      </c>
      <c r="R51">
        <v>1982889.72</v>
      </c>
      <c r="S51">
        <v>454019.05</v>
      </c>
      <c r="U51">
        <v>1138.71</v>
      </c>
      <c r="W51">
        <v>713559</v>
      </c>
      <c r="X51">
        <v>125500</v>
      </c>
      <c r="Y51">
        <v>821690</v>
      </c>
      <c r="Z51">
        <v>3270</v>
      </c>
      <c r="AA51">
        <v>840</v>
      </c>
      <c r="AB51">
        <v>446254.18</v>
      </c>
      <c r="AC51">
        <v>72085.55</v>
      </c>
      <c r="AF51" s="123">
        <f t="shared" si="1"/>
        <v>601186.89</v>
      </c>
      <c r="AG51" s="181">
        <f t="shared" si="2"/>
        <v>61989.36</v>
      </c>
      <c r="AH51" s="142">
        <f t="shared" si="3"/>
        <v>539197.53</v>
      </c>
      <c r="AI51" s="182">
        <f t="shared" si="4"/>
        <v>1294216.76</v>
      </c>
      <c r="AJ51" s="183">
        <f t="shared" si="5"/>
        <v>1344139.73</v>
      </c>
      <c r="AK51" s="125">
        <f t="shared" si="6"/>
        <v>-49922.969999999972</v>
      </c>
    </row>
    <row r="52" spans="1:37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2393</v>
      </c>
      <c r="F52">
        <v>397131.56</v>
      </c>
      <c r="G52">
        <v>0</v>
      </c>
      <c r="H52">
        <v>79252.289999999994</v>
      </c>
      <c r="I52">
        <v>190504.16</v>
      </c>
      <c r="J52">
        <v>87365.54</v>
      </c>
      <c r="K52">
        <v>18499</v>
      </c>
      <c r="L52">
        <v>25339.15</v>
      </c>
      <c r="N52">
        <v>0</v>
      </c>
      <c r="O52">
        <v>90100</v>
      </c>
      <c r="Q52">
        <v>-1551781.79</v>
      </c>
      <c r="R52">
        <v>2283492.7400000002</v>
      </c>
      <c r="S52">
        <v>493008.34</v>
      </c>
      <c r="U52">
        <v>1170.93</v>
      </c>
      <c r="W52">
        <v>673422</v>
      </c>
      <c r="X52">
        <v>9000</v>
      </c>
      <c r="Y52">
        <v>859589</v>
      </c>
      <c r="Z52">
        <v>840</v>
      </c>
      <c r="AB52">
        <v>392188.2</v>
      </c>
      <c r="AC52">
        <v>34379.620000000003</v>
      </c>
      <c r="AE52">
        <v>1000</v>
      </c>
      <c r="AF52" s="123">
        <f t="shared" si="1"/>
        <v>476383.85</v>
      </c>
      <c r="AG52" s="181">
        <f t="shared" si="2"/>
        <v>43838.15</v>
      </c>
      <c r="AH52" s="142">
        <f t="shared" si="3"/>
        <v>432545.69999999995</v>
      </c>
      <c r="AI52" s="182">
        <f t="shared" si="4"/>
        <v>1176601.27</v>
      </c>
      <c r="AJ52" s="183">
        <f t="shared" si="5"/>
        <v>1287996.82</v>
      </c>
      <c r="AK52" s="125">
        <f t="shared" si="6"/>
        <v>-111395.55000000005</v>
      </c>
    </row>
    <row r="53" spans="1:37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2394</v>
      </c>
      <c r="F53">
        <v>219359.91</v>
      </c>
      <c r="G53">
        <v>0</v>
      </c>
      <c r="H53">
        <v>37385.449999999997</v>
      </c>
      <c r="I53">
        <v>166264.57999999999</v>
      </c>
      <c r="J53">
        <v>-83708.820000000007</v>
      </c>
      <c r="K53">
        <v>11440</v>
      </c>
      <c r="L53">
        <v>14740</v>
      </c>
      <c r="N53">
        <v>0</v>
      </c>
      <c r="Q53">
        <v>127499.01</v>
      </c>
      <c r="R53">
        <v>355552.49</v>
      </c>
      <c r="S53">
        <v>299410.43</v>
      </c>
      <c r="U53">
        <v>620.58000000000004</v>
      </c>
      <c r="W53">
        <v>631764</v>
      </c>
      <c r="Y53">
        <v>688238</v>
      </c>
      <c r="Z53">
        <v>3030</v>
      </c>
      <c r="AA53">
        <v>1240</v>
      </c>
      <c r="AB53">
        <v>312765.53999999998</v>
      </c>
      <c r="AC53">
        <v>96451.85</v>
      </c>
      <c r="AF53" s="123">
        <f t="shared" si="1"/>
        <v>256745.36</v>
      </c>
      <c r="AG53" s="181">
        <f t="shared" si="2"/>
        <v>26180</v>
      </c>
      <c r="AH53" s="142">
        <f t="shared" si="3"/>
        <v>230565.36</v>
      </c>
      <c r="AI53" s="182">
        <f t="shared" si="4"/>
        <v>931795.01</v>
      </c>
      <c r="AJ53" s="183">
        <f t="shared" si="5"/>
        <v>1101725.3900000001</v>
      </c>
      <c r="AK53" s="125">
        <f t="shared" ref="AK53:AK101" si="7">AI53-AJ53</f>
        <v>-169930.38000000012</v>
      </c>
    </row>
    <row r="54" spans="1:37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2395</v>
      </c>
      <c r="F54">
        <v>339504.54</v>
      </c>
      <c r="G54">
        <v>347922.5</v>
      </c>
      <c r="H54">
        <v>30907.56</v>
      </c>
      <c r="I54">
        <v>579022.47</v>
      </c>
      <c r="J54">
        <v>90258.31</v>
      </c>
      <c r="K54">
        <v>33000</v>
      </c>
      <c r="L54">
        <v>49261.96</v>
      </c>
      <c r="M54">
        <v>65400</v>
      </c>
      <c r="N54">
        <v>18.5</v>
      </c>
      <c r="Q54">
        <v>526110.28</v>
      </c>
      <c r="R54">
        <v>547255.34</v>
      </c>
      <c r="S54">
        <v>811076.74</v>
      </c>
      <c r="T54">
        <v>31200</v>
      </c>
      <c r="U54">
        <v>562.54</v>
      </c>
      <c r="W54">
        <v>1099326</v>
      </c>
      <c r="X54">
        <v>176580</v>
      </c>
      <c r="Y54">
        <v>1226886</v>
      </c>
      <c r="Z54">
        <v>13220</v>
      </c>
      <c r="AA54">
        <v>4600</v>
      </c>
      <c r="AB54">
        <v>661408.07999999996</v>
      </c>
      <c r="AC54">
        <v>41061.9</v>
      </c>
      <c r="AE54">
        <v>5000</v>
      </c>
      <c r="AF54" s="123">
        <f t="shared" si="1"/>
        <v>718334.60000000009</v>
      </c>
      <c r="AG54" s="181">
        <f t="shared" si="2"/>
        <v>147680.46</v>
      </c>
      <c r="AH54" s="142">
        <f t="shared" si="3"/>
        <v>570654.14000000013</v>
      </c>
      <c r="AI54" s="182">
        <f t="shared" si="4"/>
        <v>2118745.2800000003</v>
      </c>
      <c r="AJ54" s="183">
        <f t="shared" si="5"/>
        <v>1952175.98</v>
      </c>
      <c r="AK54" s="125">
        <f t="shared" si="7"/>
        <v>166569.30000000028</v>
      </c>
    </row>
    <row r="55" spans="1:37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2396</v>
      </c>
      <c r="F55">
        <v>431027.43</v>
      </c>
      <c r="G55">
        <v>412545.6</v>
      </c>
      <c r="H55">
        <v>39191.160000000003</v>
      </c>
      <c r="I55">
        <v>65553.600000000006</v>
      </c>
      <c r="J55">
        <v>65168.72</v>
      </c>
      <c r="K55">
        <v>39100</v>
      </c>
      <c r="L55">
        <v>61573.919999999998</v>
      </c>
      <c r="M55">
        <v>90483</v>
      </c>
      <c r="N55">
        <v>18.5</v>
      </c>
      <c r="Q55">
        <v>153452.99</v>
      </c>
      <c r="R55">
        <v>432862.99</v>
      </c>
      <c r="S55">
        <v>766977.1</v>
      </c>
      <c r="T55">
        <v>82260</v>
      </c>
      <c r="U55">
        <v>818.29</v>
      </c>
      <c r="W55">
        <v>401614.5</v>
      </c>
      <c r="X55">
        <v>154098</v>
      </c>
      <c r="Y55">
        <v>498692.5</v>
      </c>
      <c r="Z55">
        <v>12432</v>
      </c>
      <c r="AA55">
        <v>10904</v>
      </c>
      <c r="AB55">
        <v>617601.72</v>
      </c>
      <c r="AC55">
        <v>25142.560000000001</v>
      </c>
      <c r="AE55">
        <v>5000</v>
      </c>
      <c r="AF55" s="123">
        <f t="shared" si="1"/>
        <v>882764.19000000006</v>
      </c>
      <c r="AG55" s="181">
        <f t="shared" si="2"/>
        <v>191175.41999999998</v>
      </c>
      <c r="AH55" s="142">
        <f t="shared" si="3"/>
        <v>691588.77</v>
      </c>
      <c r="AI55" s="182">
        <f t="shared" si="4"/>
        <v>1405767.8900000001</v>
      </c>
      <c r="AJ55" s="183">
        <f t="shared" si="5"/>
        <v>1169772.78</v>
      </c>
      <c r="AK55" s="125">
        <f t="shared" si="7"/>
        <v>235995.1100000001</v>
      </c>
    </row>
    <row r="56" spans="1:37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2397</v>
      </c>
      <c r="F56">
        <v>249236.14</v>
      </c>
      <c r="G56">
        <v>52957</v>
      </c>
      <c r="H56">
        <v>31486.16</v>
      </c>
      <c r="I56">
        <v>260756.46</v>
      </c>
      <c r="J56">
        <v>21752.07</v>
      </c>
      <c r="K56">
        <v>28200</v>
      </c>
      <c r="L56">
        <v>36810.559999999998</v>
      </c>
      <c r="M56">
        <v>21000</v>
      </c>
      <c r="N56">
        <v>4339.25</v>
      </c>
      <c r="O56">
        <v>65310</v>
      </c>
      <c r="Q56">
        <v>-545206.59</v>
      </c>
      <c r="R56">
        <v>923490.75</v>
      </c>
      <c r="S56">
        <v>579216.4</v>
      </c>
      <c r="T56">
        <v>63000</v>
      </c>
      <c r="U56">
        <v>448.21</v>
      </c>
      <c r="W56">
        <v>685597.5</v>
      </c>
      <c r="X56">
        <v>45600</v>
      </c>
      <c r="Y56">
        <v>694597.5</v>
      </c>
      <c r="Z56">
        <v>19360</v>
      </c>
      <c r="AA56">
        <v>6592</v>
      </c>
      <c r="AB56">
        <v>541623.14</v>
      </c>
      <c r="AC56">
        <v>23291.61</v>
      </c>
      <c r="AE56">
        <v>6154</v>
      </c>
      <c r="AF56" s="123">
        <f t="shared" si="1"/>
        <v>333679.3</v>
      </c>
      <c r="AG56" s="181">
        <f t="shared" si="2"/>
        <v>90349.81</v>
      </c>
      <c r="AH56" s="142">
        <f t="shared" si="3"/>
        <v>243329.49</v>
      </c>
      <c r="AI56" s="182">
        <f t="shared" si="4"/>
        <v>1373862.1099999999</v>
      </c>
      <c r="AJ56" s="183">
        <f t="shared" si="5"/>
        <v>1291618.2500000002</v>
      </c>
      <c r="AK56" s="125">
        <f t="shared" si="7"/>
        <v>82243.859999999637</v>
      </c>
    </row>
    <row r="57" spans="1:37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2398</v>
      </c>
      <c r="F57">
        <v>427689.98</v>
      </c>
      <c r="G57">
        <v>271576</v>
      </c>
      <c r="H57">
        <v>20453.78</v>
      </c>
      <c r="I57">
        <v>32036.76</v>
      </c>
      <c r="J57">
        <v>52632.29</v>
      </c>
      <c r="K57">
        <v>20300</v>
      </c>
      <c r="L57">
        <v>70594.41</v>
      </c>
      <c r="M57">
        <v>7800</v>
      </c>
      <c r="N57">
        <v>7896.54</v>
      </c>
      <c r="Q57">
        <v>-102841.49</v>
      </c>
      <c r="R57">
        <v>606181.84</v>
      </c>
      <c r="S57">
        <v>616239.69999999995</v>
      </c>
      <c r="T57">
        <v>15598.2</v>
      </c>
      <c r="W57">
        <v>218862</v>
      </c>
      <c r="X57">
        <v>300828</v>
      </c>
      <c r="Y57">
        <v>464676</v>
      </c>
      <c r="Z57">
        <v>25865</v>
      </c>
      <c r="AA57">
        <v>12028</v>
      </c>
      <c r="AB57">
        <v>413622.17</v>
      </c>
      <c r="AC57">
        <v>35019.22</v>
      </c>
      <c r="AE57">
        <v>5860</v>
      </c>
      <c r="AF57" s="123">
        <f t="shared" si="1"/>
        <v>719719.76</v>
      </c>
      <c r="AG57" s="181">
        <f t="shared" si="2"/>
        <v>106590.95</v>
      </c>
      <c r="AH57" s="142">
        <f t="shared" si="3"/>
        <v>613128.81000000006</v>
      </c>
      <c r="AI57" s="182">
        <f t="shared" si="4"/>
        <v>1151527.8999999999</v>
      </c>
      <c r="AJ57" s="183">
        <f t="shared" si="5"/>
        <v>957070.3899999999</v>
      </c>
      <c r="AK57" s="125">
        <f t="shared" si="7"/>
        <v>194457.51</v>
      </c>
    </row>
    <row r="58" spans="1:37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2399</v>
      </c>
      <c r="F58">
        <v>854726.54</v>
      </c>
      <c r="G58">
        <v>377327.05</v>
      </c>
      <c r="H58">
        <v>26624.799999999999</v>
      </c>
      <c r="I58">
        <v>263444.73</v>
      </c>
      <c r="J58">
        <v>446461.13</v>
      </c>
      <c r="K58">
        <v>22100</v>
      </c>
      <c r="L58">
        <v>81380</v>
      </c>
      <c r="M58">
        <v>366424</v>
      </c>
      <c r="N58">
        <v>16320.5</v>
      </c>
      <c r="Q58">
        <v>-818103.61</v>
      </c>
      <c r="R58">
        <v>1832865.74</v>
      </c>
      <c r="S58">
        <v>1125080.02</v>
      </c>
      <c r="U58">
        <v>1179.44</v>
      </c>
      <c r="W58">
        <v>984077.6</v>
      </c>
      <c r="X58">
        <v>291200</v>
      </c>
      <c r="Y58">
        <v>1152783.6000000001</v>
      </c>
      <c r="Z58">
        <v>20111</v>
      </c>
      <c r="AA58">
        <v>7856</v>
      </c>
      <c r="AB58">
        <v>666175.30000000005</v>
      </c>
      <c r="AC58">
        <v>82013.539999999994</v>
      </c>
      <c r="AE58">
        <v>5000</v>
      </c>
      <c r="AF58" s="123">
        <f t="shared" si="1"/>
        <v>1258678.3900000001</v>
      </c>
      <c r="AG58" s="181">
        <f t="shared" si="2"/>
        <v>486224.5</v>
      </c>
      <c r="AH58" s="142">
        <f t="shared" si="3"/>
        <v>772453.89000000013</v>
      </c>
      <c r="AI58" s="182">
        <f t="shared" si="4"/>
        <v>2401537.06</v>
      </c>
      <c r="AJ58" s="183">
        <f t="shared" si="5"/>
        <v>1933939.4400000002</v>
      </c>
      <c r="AK58" s="125">
        <f t="shared" si="7"/>
        <v>467597.61999999988</v>
      </c>
    </row>
    <row r="59" spans="1:37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2400</v>
      </c>
      <c r="F59">
        <v>569000.31000000006</v>
      </c>
      <c r="G59">
        <v>0</v>
      </c>
      <c r="H59">
        <v>10942.2</v>
      </c>
      <c r="I59">
        <v>489699.38</v>
      </c>
      <c r="J59">
        <v>379858.27</v>
      </c>
      <c r="K59">
        <v>0</v>
      </c>
      <c r="L59">
        <v>69726.16</v>
      </c>
      <c r="M59">
        <v>2020</v>
      </c>
      <c r="N59">
        <v>2402.1</v>
      </c>
      <c r="Q59">
        <v>1139481.32</v>
      </c>
      <c r="S59">
        <v>370833.51</v>
      </c>
      <c r="U59">
        <v>1525.89</v>
      </c>
      <c r="V59">
        <v>450</v>
      </c>
      <c r="X59">
        <v>522130</v>
      </c>
      <c r="Y59">
        <v>83313</v>
      </c>
      <c r="Z59">
        <v>1426.56</v>
      </c>
      <c r="AA59">
        <v>11094.6</v>
      </c>
      <c r="AB59">
        <v>483977.8</v>
      </c>
      <c r="AC59">
        <v>65124.86</v>
      </c>
      <c r="AE59">
        <v>14132</v>
      </c>
      <c r="AF59" s="123">
        <f t="shared" si="1"/>
        <v>579942.51</v>
      </c>
      <c r="AG59" s="181">
        <f t="shared" si="2"/>
        <v>74148.260000000009</v>
      </c>
      <c r="AH59" s="142">
        <f t="shared" si="3"/>
        <v>505794.25</v>
      </c>
      <c r="AI59" s="182">
        <f t="shared" si="4"/>
        <v>894939.4</v>
      </c>
      <c r="AJ59" s="183">
        <f t="shared" si="5"/>
        <v>659068.81999999995</v>
      </c>
      <c r="AK59" s="125">
        <f t="shared" si="7"/>
        <v>235870.58000000007</v>
      </c>
    </row>
    <row r="60" spans="1:37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2401</v>
      </c>
      <c r="F60">
        <v>477968.88</v>
      </c>
      <c r="G60">
        <v>0</v>
      </c>
      <c r="H60">
        <v>5007.8500000000004</v>
      </c>
      <c r="I60">
        <v>48633.49</v>
      </c>
      <c r="J60">
        <v>233694.8</v>
      </c>
      <c r="K60">
        <v>20830</v>
      </c>
      <c r="L60">
        <v>70609.820000000007</v>
      </c>
      <c r="N60">
        <v>468.22</v>
      </c>
      <c r="O60">
        <v>48000</v>
      </c>
      <c r="Q60">
        <v>763811.7</v>
      </c>
      <c r="S60">
        <v>586074.06000000006</v>
      </c>
      <c r="U60">
        <v>1081.3</v>
      </c>
      <c r="V60">
        <v>1310</v>
      </c>
      <c r="W60">
        <v>14500300</v>
      </c>
      <c r="Y60">
        <v>14548133</v>
      </c>
      <c r="Z60">
        <v>6688</v>
      </c>
      <c r="AA60">
        <v>8068</v>
      </c>
      <c r="AB60">
        <v>632432.68000000005</v>
      </c>
      <c r="AC60">
        <v>31858.400000000001</v>
      </c>
      <c r="AF60" s="123">
        <f t="shared" si="1"/>
        <v>482976.73</v>
      </c>
      <c r="AG60" s="181">
        <f t="shared" si="2"/>
        <v>91908.040000000008</v>
      </c>
      <c r="AH60" s="142">
        <f t="shared" si="3"/>
        <v>391068.68999999994</v>
      </c>
      <c r="AI60" s="182">
        <f t="shared" si="4"/>
        <v>15088765.359999999</v>
      </c>
      <c r="AJ60" s="183">
        <f t="shared" si="5"/>
        <v>15227180.08</v>
      </c>
      <c r="AK60" s="125">
        <f t="shared" si="7"/>
        <v>-138414.72000000067</v>
      </c>
    </row>
    <row r="61" spans="1:37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2402</v>
      </c>
      <c r="F61">
        <v>342905.97</v>
      </c>
      <c r="G61">
        <v>0</v>
      </c>
      <c r="H61">
        <v>9740.68</v>
      </c>
      <c r="I61">
        <v>177622.94</v>
      </c>
      <c r="J61">
        <v>1017782.79</v>
      </c>
      <c r="K61">
        <v>61770</v>
      </c>
      <c r="L61">
        <v>59148.93</v>
      </c>
      <c r="N61">
        <v>2242</v>
      </c>
      <c r="Q61">
        <v>-245737.32</v>
      </c>
      <c r="R61">
        <v>2038156.59</v>
      </c>
      <c r="S61">
        <v>276854.95</v>
      </c>
      <c r="U61">
        <v>1347.73</v>
      </c>
      <c r="V61">
        <v>320</v>
      </c>
      <c r="W61">
        <v>586560</v>
      </c>
      <c r="X61">
        <v>1020490.16</v>
      </c>
      <c r="Y61">
        <v>963247</v>
      </c>
      <c r="Z61">
        <v>1880</v>
      </c>
      <c r="AB61">
        <v>1193758.54</v>
      </c>
      <c r="AC61">
        <v>77226.12</v>
      </c>
      <c r="AE61">
        <v>16989</v>
      </c>
      <c r="AF61" s="123">
        <f t="shared" si="1"/>
        <v>352646.64999999997</v>
      </c>
      <c r="AG61" s="181">
        <f t="shared" si="2"/>
        <v>123160.93</v>
      </c>
      <c r="AH61" s="142">
        <f t="shared" si="3"/>
        <v>229485.71999999997</v>
      </c>
      <c r="AI61" s="182">
        <f t="shared" si="4"/>
        <v>1885572.8399999999</v>
      </c>
      <c r="AJ61" s="183">
        <f t="shared" si="5"/>
        <v>2253100.66</v>
      </c>
      <c r="AK61" s="125">
        <f t="shared" si="7"/>
        <v>-367527.8200000003</v>
      </c>
    </row>
    <row r="62" spans="1:37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2403</v>
      </c>
      <c r="F62">
        <v>373170.84</v>
      </c>
      <c r="G62">
        <v>0</v>
      </c>
      <c r="H62">
        <v>3000</v>
      </c>
      <c r="I62">
        <v>706215.34</v>
      </c>
      <c r="J62">
        <v>125627.23</v>
      </c>
      <c r="L62">
        <v>5887.56</v>
      </c>
      <c r="N62">
        <v>26</v>
      </c>
      <c r="Q62">
        <v>1115333.1200000001</v>
      </c>
      <c r="S62">
        <v>533816.29</v>
      </c>
      <c r="T62">
        <v>60000</v>
      </c>
      <c r="U62">
        <v>424</v>
      </c>
      <c r="W62">
        <v>696360</v>
      </c>
      <c r="X62">
        <v>2330</v>
      </c>
      <c r="Y62">
        <v>867878</v>
      </c>
      <c r="Z62">
        <v>4080</v>
      </c>
      <c r="AA62">
        <v>7596</v>
      </c>
      <c r="AB62">
        <v>206834.88</v>
      </c>
      <c r="AC62">
        <v>105004.68</v>
      </c>
      <c r="AE62">
        <v>14770</v>
      </c>
      <c r="AF62" s="123">
        <f t="shared" si="1"/>
        <v>376170.84</v>
      </c>
      <c r="AG62" s="181">
        <f t="shared" si="2"/>
        <v>5913.56</v>
      </c>
      <c r="AH62" s="142">
        <f t="shared" si="3"/>
        <v>370257.28</v>
      </c>
      <c r="AI62" s="182">
        <f t="shared" si="4"/>
        <v>1292930.29</v>
      </c>
      <c r="AJ62" s="183">
        <f t="shared" si="5"/>
        <v>1206163.5599999998</v>
      </c>
      <c r="AK62" s="125">
        <f t="shared" si="7"/>
        <v>86766.730000000214</v>
      </c>
    </row>
    <row r="63" spans="1:37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2404</v>
      </c>
      <c r="F63">
        <v>343437.53</v>
      </c>
      <c r="G63">
        <v>0</v>
      </c>
      <c r="H63">
        <v>2000</v>
      </c>
      <c r="I63">
        <v>147407.03</v>
      </c>
      <c r="J63">
        <v>187898.05</v>
      </c>
      <c r="K63">
        <v>0</v>
      </c>
      <c r="L63">
        <v>46298.26</v>
      </c>
      <c r="N63">
        <v>40.68</v>
      </c>
      <c r="Q63">
        <v>638742.09</v>
      </c>
      <c r="S63">
        <v>297361.33</v>
      </c>
      <c r="U63">
        <v>607.9</v>
      </c>
      <c r="W63">
        <v>399720</v>
      </c>
      <c r="Y63">
        <v>454601</v>
      </c>
      <c r="Z63">
        <v>760</v>
      </c>
      <c r="AA63">
        <v>160</v>
      </c>
      <c r="AB63">
        <v>194845.93</v>
      </c>
      <c r="AC63">
        <v>47600.72</v>
      </c>
      <c r="AE63">
        <v>4060</v>
      </c>
      <c r="AF63" s="123">
        <f t="shared" si="1"/>
        <v>345437.53</v>
      </c>
      <c r="AG63" s="181">
        <f t="shared" si="2"/>
        <v>46338.94</v>
      </c>
      <c r="AH63" s="142">
        <f t="shared" si="3"/>
        <v>299098.59000000003</v>
      </c>
      <c r="AI63" s="182">
        <f t="shared" si="4"/>
        <v>697689.23</v>
      </c>
      <c r="AJ63" s="183">
        <f t="shared" si="5"/>
        <v>702027.64999999991</v>
      </c>
      <c r="AK63" s="125">
        <f t="shared" si="7"/>
        <v>-4338.4199999999255</v>
      </c>
    </row>
    <row r="64" spans="1:37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2405</v>
      </c>
      <c r="F64">
        <v>633706.16</v>
      </c>
      <c r="G64">
        <v>0</v>
      </c>
      <c r="H64">
        <v>20674.169999999998</v>
      </c>
      <c r="I64">
        <v>95718.76</v>
      </c>
      <c r="J64">
        <v>282971.46999999997</v>
      </c>
      <c r="L64">
        <v>33042.74</v>
      </c>
      <c r="N64">
        <v>804</v>
      </c>
      <c r="O64">
        <v>33600</v>
      </c>
      <c r="Q64">
        <v>1006437</v>
      </c>
      <c r="S64">
        <v>339481.32</v>
      </c>
      <c r="U64">
        <v>1330.63</v>
      </c>
      <c r="W64">
        <v>125640</v>
      </c>
      <c r="X64">
        <v>930</v>
      </c>
      <c r="Y64">
        <v>211658</v>
      </c>
      <c r="Z64">
        <v>9144</v>
      </c>
      <c r="AA64">
        <v>1386</v>
      </c>
      <c r="AB64">
        <v>182281.99</v>
      </c>
      <c r="AC64">
        <v>98985.14</v>
      </c>
      <c r="AE64">
        <v>4740</v>
      </c>
      <c r="AF64" s="123">
        <f t="shared" si="1"/>
        <v>654380.33000000007</v>
      </c>
      <c r="AG64" s="181">
        <f t="shared" si="2"/>
        <v>33846.74</v>
      </c>
      <c r="AH64" s="142">
        <f t="shared" si="3"/>
        <v>620533.59000000008</v>
      </c>
      <c r="AI64" s="182">
        <f t="shared" si="4"/>
        <v>467381.95</v>
      </c>
      <c r="AJ64" s="183">
        <f t="shared" si="5"/>
        <v>508195.13</v>
      </c>
      <c r="AK64" s="125">
        <f t="shared" si="7"/>
        <v>-40813.179999999993</v>
      </c>
    </row>
    <row r="65" spans="1:37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2406</v>
      </c>
      <c r="F65">
        <v>529673.98</v>
      </c>
      <c r="G65">
        <v>0</v>
      </c>
      <c r="H65">
        <v>9500</v>
      </c>
      <c r="I65">
        <v>211426.91</v>
      </c>
      <c r="J65">
        <v>114278.79</v>
      </c>
      <c r="L65">
        <v>37903.9</v>
      </c>
      <c r="N65">
        <v>3023</v>
      </c>
      <c r="Q65">
        <v>811804.63</v>
      </c>
      <c r="S65">
        <v>345114.09</v>
      </c>
      <c r="T65">
        <v>36200</v>
      </c>
      <c r="U65">
        <v>1017.75</v>
      </c>
      <c r="W65">
        <v>742500</v>
      </c>
      <c r="X65">
        <v>90</v>
      </c>
      <c r="Y65">
        <v>826065</v>
      </c>
      <c r="Z65">
        <v>11001</v>
      </c>
      <c r="AB65">
        <v>230537.61</v>
      </c>
      <c r="AC65">
        <v>40090.080000000002</v>
      </c>
      <c r="AE65">
        <v>5080</v>
      </c>
      <c r="AF65" s="123">
        <f t="shared" si="1"/>
        <v>539173.98</v>
      </c>
      <c r="AG65" s="181">
        <f t="shared" si="2"/>
        <v>40926.9</v>
      </c>
      <c r="AH65" s="142">
        <f t="shared" si="3"/>
        <v>498247.07999999996</v>
      </c>
      <c r="AI65" s="182">
        <f t="shared" si="4"/>
        <v>1124921.8400000001</v>
      </c>
      <c r="AJ65" s="183">
        <f t="shared" si="5"/>
        <v>1112773.69</v>
      </c>
      <c r="AK65" s="125">
        <f t="shared" si="7"/>
        <v>12148.15000000014</v>
      </c>
    </row>
    <row r="66" spans="1:37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2407</v>
      </c>
      <c r="F66">
        <v>563494.56000000006</v>
      </c>
      <c r="G66">
        <v>0</v>
      </c>
      <c r="H66">
        <v>86534.83</v>
      </c>
      <c r="I66">
        <v>789228.62</v>
      </c>
      <c r="J66">
        <v>473811.02</v>
      </c>
      <c r="N66">
        <v>10728</v>
      </c>
      <c r="Q66">
        <v>1058791.5900000001</v>
      </c>
      <c r="R66">
        <v>1047464</v>
      </c>
      <c r="S66">
        <v>528115.25</v>
      </c>
      <c r="U66">
        <v>1832.01</v>
      </c>
      <c r="W66">
        <v>437400</v>
      </c>
      <c r="X66">
        <v>30</v>
      </c>
      <c r="Y66">
        <v>800678</v>
      </c>
      <c r="AB66">
        <v>317132.74</v>
      </c>
      <c r="AC66">
        <v>53481.08</v>
      </c>
      <c r="AF66" s="123">
        <f t="shared" si="1"/>
        <v>650029.39</v>
      </c>
      <c r="AG66" s="181">
        <f t="shared" si="2"/>
        <v>10728</v>
      </c>
      <c r="AH66" s="142">
        <f t="shared" si="3"/>
        <v>639301.39</v>
      </c>
      <c r="AI66" s="182">
        <f t="shared" si="4"/>
        <v>967377.26</v>
      </c>
      <c r="AJ66" s="183">
        <f t="shared" si="5"/>
        <v>1171291.82</v>
      </c>
      <c r="AK66" s="125">
        <f t="shared" si="7"/>
        <v>-203914.56000000006</v>
      </c>
    </row>
    <row r="67" spans="1:37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2408</v>
      </c>
      <c r="F67">
        <v>96903.15</v>
      </c>
      <c r="G67">
        <v>0</v>
      </c>
      <c r="H67">
        <v>64506.57</v>
      </c>
      <c r="I67">
        <v>1667464.26</v>
      </c>
      <c r="J67">
        <v>-2429542.2000000002</v>
      </c>
      <c r="N67">
        <v>2718</v>
      </c>
      <c r="Q67">
        <v>-1707344.86</v>
      </c>
      <c r="R67">
        <v>1212550.31</v>
      </c>
      <c r="S67">
        <v>567889.9</v>
      </c>
      <c r="U67">
        <v>455.86</v>
      </c>
      <c r="W67">
        <v>1989309.4</v>
      </c>
      <c r="X67">
        <v>175200</v>
      </c>
      <c r="Y67">
        <v>2217226.4</v>
      </c>
      <c r="Z67">
        <v>10280</v>
      </c>
      <c r="AA67">
        <v>13148</v>
      </c>
      <c r="AB67">
        <v>460351.71</v>
      </c>
      <c r="AC67">
        <v>140440.72</v>
      </c>
      <c r="AF67" s="123">
        <f t="shared" si="1"/>
        <v>161409.72</v>
      </c>
      <c r="AG67" s="181">
        <f t="shared" si="2"/>
        <v>2718</v>
      </c>
      <c r="AH67" s="142">
        <f t="shared" si="3"/>
        <v>158691.72</v>
      </c>
      <c r="AI67" s="182">
        <f t="shared" si="4"/>
        <v>2732855.16</v>
      </c>
      <c r="AJ67" s="183">
        <f t="shared" si="5"/>
        <v>2841446.83</v>
      </c>
      <c r="AK67" s="125">
        <f t="shared" si="7"/>
        <v>-108591.66999999993</v>
      </c>
    </row>
    <row r="68" spans="1:37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2409</v>
      </c>
      <c r="F68">
        <v>268486.52</v>
      </c>
      <c r="G68">
        <v>0</v>
      </c>
      <c r="H68">
        <v>561622.49</v>
      </c>
      <c r="I68">
        <v>4078149.08</v>
      </c>
      <c r="J68">
        <v>726784.04</v>
      </c>
      <c r="N68">
        <v>0</v>
      </c>
      <c r="Q68">
        <v>4687768.2300000004</v>
      </c>
      <c r="R68">
        <v>1047464</v>
      </c>
      <c r="S68">
        <v>757090.42</v>
      </c>
      <c r="U68">
        <v>809.99</v>
      </c>
      <c r="W68">
        <v>1136286</v>
      </c>
      <c r="Y68">
        <v>1390524</v>
      </c>
      <c r="AA68">
        <v>1088</v>
      </c>
      <c r="AB68">
        <v>251369.94</v>
      </c>
      <c r="AC68">
        <v>270534.57</v>
      </c>
      <c r="AE68">
        <v>80860</v>
      </c>
      <c r="AF68" s="123">
        <f t="shared" si="1"/>
        <v>830109.01</v>
      </c>
      <c r="AG68" s="181">
        <f t="shared" si="2"/>
        <v>0</v>
      </c>
      <c r="AH68" s="142">
        <f t="shared" si="3"/>
        <v>830109.01</v>
      </c>
      <c r="AI68" s="182">
        <f t="shared" si="4"/>
        <v>1894186.4100000001</v>
      </c>
      <c r="AJ68" s="183">
        <f t="shared" si="5"/>
        <v>1994376.51</v>
      </c>
      <c r="AK68" s="125">
        <f t="shared" si="7"/>
        <v>-100190.09999999986</v>
      </c>
    </row>
    <row r="69" spans="1:37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2410</v>
      </c>
      <c r="F69">
        <v>436370.24</v>
      </c>
      <c r="G69">
        <v>5460</v>
      </c>
      <c r="H69">
        <v>1045076.79</v>
      </c>
      <c r="I69">
        <v>1110219.26</v>
      </c>
      <c r="J69">
        <v>802484.31</v>
      </c>
      <c r="K69">
        <v>187500</v>
      </c>
      <c r="M69">
        <v>1800</v>
      </c>
      <c r="N69">
        <v>0</v>
      </c>
      <c r="O69">
        <v>93978</v>
      </c>
      <c r="Q69">
        <v>549592.86</v>
      </c>
      <c r="R69">
        <v>2617329.11</v>
      </c>
      <c r="S69">
        <v>715328.39</v>
      </c>
      <c r="U69">
        <v>905.84</v>
      </c>
      <c r="W69">
        <v>1164850</v>
      </c>
      <c r="Y69">
        <v>1466069</v>
      </c>
      <c r="AB69">
        <v>318409.82</v>
      </c>
      <c r="AC69">
        <v>147194.78</v>
      </c>
      <c r="AF69" s="123">
        <f t="shared" ref="AF69:AF132" si="8">SUM(F69:H69)</f>
        <v>1486907.03</v>
      </c>
      <c r="AG69" s="181">
        <f t="shared" ref="AG69:AG132" si="9">SUM(K69:N69)</f>
        <v>189300</v>
      </c>
      <c r="AH69" s="142">
        <f t="shared" ref="AH69:AH132" si="10">AF69-AG69</f>
        <v>1297607.03</v>
      </c>
      <c r="AI69" s="182">
        <f t="shared" ref="AI69:AI132" si="11">SUM(S69:X69)</f>
        <v>1881084.23</v>
      </c>
      <c r="AJ69" s="183">
        <f t="shared" ref="AJ69:AJ132" si="12">SUM(Y69:AE69)</f>
        <v>1931673.6000000001</v>
      </c>
      <c r="AK69" s="125">
        <f t="shared" si="7"/>
        <v>-50589.370000000112</v>
      </c>
    </row>
    <row r="70" spans="1:37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2411</v>
      </c>
      <c r="F70">
        <v>1125811.04</v>
      </c>
      <c r="G70">
        <v>3720</v>
      </c>
      <c r="H70">
        <v>143805.03</v>
      </c>
      <c r="I70">
        <v>-12044276.289999999</v>
      </c>
      <c r="J70">
        <v>-6590864.0199999996</v>
      </c>
      <c r="K70">
        <v>43840</v>
      </c>
      <c r="M70">
        <v>24649.42</v>
      </c>
      <c r="N70">
        <v>7547.72</v>
      </c>
      <c r="Q70">
        <v>-18283261.559999999</v>
      </c>
      <c r="R70">
        <v>1047464</v>
      </c>
      <c r="S70">
        <v>303603.55</v>
      </c>
      <c r="Y70">
        <v>97935</v>
      </c>
      <c r="AB70">
        <v>183225.55</v>
      </c>
      <c r="AC70">
        <v>224486.82</v>
      </c>
      <c r="AF70" s="123">
        <f t="shared" si="8"/>
        <v>1273336.07</v>
      </c>
      <c r="AG70" s="181">
        <f t="shared" si="9"/>
        <v>76037.14</v>
      </c>
      <c r="AH70" s="142">
        <f t="shared" si="10"/>
        <v>1197298.9300000002</v>
      </c>
      <c r="AI70" s="182">
        <f t="shared" si="11"/>
        <v>303603.55</v>
      </c>
      <c r="AJ70" s="183">
        <f t="shared" si="12"/>
        <v>505647.37</v>
      </c>
      <c r="AK70" s="125">
        <f t="shared" si="7"/>
        <v>-202043.82</v>
      </c>
    </row>
    <row r="71" spans="1:37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2412</v>
      </c>
      <c r="F71">
        <v>46418.54</v>
      </c>
      <c r="G71">
        <v>0</v>
      </c>
      <c r="H71">
        <v>1171188.76</v>
      </c>
      <c r="I71">
        <v>1438210.19</v>
      </c>
      <c r="J71">
        <v>545459.1</v>
      </c>
      <c r="K71">
        <v>0</v>
      </c>
      <c r="L71">
        <v>226767.58</v>
      </c>
      <c r="M71">
        <v>711006</v>
      </c>
      <c r="N71">
        <v>2318</v>
      </c>
      <c r="P71">
        <v>1212977.1599999999</v>
      </c>
      <c r="Q71">
        <v>-8469.3700000000008</v>
      </c>
      <c r="R71">
        <v>1215671.21</v>
      </c>
      <c r="S71">
        <v>780366.54</v>
      </c>
      <c r="W71">
        <v>1381654.62</v>
      </c>
      <c r="Y71">
        <v>1526988.25</v>
      </c>
      <c r="Z71">
        <v>5776</v>
      </c>
      <c r="AA71">
        <v>940</v>
      </c>
      <c r="AB71">
        <v>555089.93999999994</v>
      </c>
      <c r="AC71">
        <v>182220.96</v>
      </c>
      <c r="AE71">
        <v>50000</v>
      </c>
      <c r="AF71" s="123">
        <f t="shared" si="8"/>
        <v>1217607.3</v>
      </c>
      <c r="AG71" s="181">
        <f t="shared" si="9"/>
        <v>940091.58</v>
      </c>
      <c r="AH71" s="142">
        <f t="shared" si="10"/>
        <v>277515.72000000009</v>
      </c>
      <c r="AI71" s="182">
        <f t="shared" si="11"/>
        <v>2162021.16</v>
      </c>
      <c r="AJ71" s="183">
        <f t="shared" si="12"/>
        <v>2321015.15</v>
      </c>
      <c r="AK71" s="125">
        <f t="shared" si="7"/>
        <v>-158993.98999999976</v>
      </c>
    </row>
    <row r="72" spans="1:37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2413</v>
      </c>
      <c r="F72">
        <v>658692.98</v>
      </c>
      <c r="G72">
        <v>1612.5</v>
      </c>
      <c r="H72">
        <v>402451.22</v>
      </c>
      <c r="I72">
        <v>548720.22</v>
      </c>
      <c r="J72">
        <v>-197544.17</v>
      </c>
      <c r="M72">
        <v>66745</v>
      </c>
      <c r="N72">
        <v>1297</v>
      </c>
      <c r="Q72">
        <v>-391322.15</v>
      </c>
      <c r="R72">
        <v>1684096.73</v>
      </c>
      <c r="S72">
        <v>399226.81</v>
      </c>
      <c r="U72">
        <v>1488.13</v>
      </c>
      <c r="W72">
        <v>727641.9</v>
      </c>
      <c r="Y72">
        <v>859634.9</v>
      </c>
      <c r="AB72">
        <v>182419.4</v>
      </c>
      <c r="AC72">
        <v>33186.370000000003</v>
      </c>
      <c r="AF72" s="123">
        <f t="shared" si="8"/>
        <v>1062756.7</v>
      </c>
      <c r="AG72" s="181">
        <f t="shared" si="9"/>
        <v>68042</v>
      </c>
      <c r="AH72" s="142">
        <f t="shared" si="10"/>
        <v>994714.7</v>
      </c>
      <c r="AI72" s="182">
        <f t="shared" si="11"/>
        <v>1128356.8400000001</v>
      </c>
      <c r="AJ72" s="183">
        <f t="shared" si="12"/>
        <v>1075240.6700000002</v>
      </c>
      <c r="AK72" s="125">
        <f t="shared" si="7"/>
        <v>53116.169999999925</v>
      </c>
    </row>
    <row r="73" spans="1:37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2414</v>
      </c>
      <c r="F73">
        <v>93805.04</v>
      </c>
      <c r="G73">
        <v>0</v>
      </c>
      <c r="H73">
        <v>423174.02</v>
      </c>
      <c r="I73">
        <v>3331195.2</v>
      </c>
      <c r="J73">
        <v>6437295.3899999997</v>
      </c>
      <c r="M73">
        <v>28776.5</v>
      </c>
      <c r="N73">
        <v>125.45</v>
      </c>
      <c r="Q73">
        <v>7393557.6900000004</v>
      </c>
      <c r="R73">
        <v>2812906.16</v>
      </c>
      <c r="S73">
        <v>428050.46</v>
      </c>
      <c r="U73">
        <v>285.51</v>
      </c>
      <c r="X73">
        <v>71300</v>
      </c>
      <c r="Y73">
        <v>98222</v>
      </c>
      <c r="Z73">
        <v>2000</v>
      </c>
      <c r="AA73">
        <v>640</v>
      </c>
      <c r="AB73">
        <v>338320.96</v>
      </c>
      <c r="AC73">
        <v>10349.16</v>
      </c>
      <c r="AF73" s="123">
        <f t="shared" si="8"/>
        <v>516979.06</v>
      </c>
      <c r="AG73" s="181">
        <f t="shared" si="9"/>
        <v>28901.95</v>
      </c>
      <c r="AH73" s="142">
        <f t="shared" si="10"/>
        <v>488077.11</v>
      </c>
      <c r="AI73" s="182">
        <f t="shared" si="11"/>
        <v>499635.97000000003</v>
      </c>
      <c r="AJ73" s="183">
        <f t="shared" si="12"/>
        <v>449532.12</v>
      </c>
      <c r="AK73" s="125">
        <f t="shared" si="7"/>
        <v>50103.850000000035</v>
      </c>
    </row>
    <row r="74" spans="1:37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2415</v>
      </c>
      <c r="F74">
        <v>593246.99</v>
      </c>
      <c r="G74">
        <v>0</v>
      </c>
      <c r="H74">
        <v>1074947.94</v>
      </c>
      <c r="I74">
        <v>2160888.25</v>
      </c>
      <c r="J74">
        <v>349810.87</v>
      </c>
      <c r="M74">
        <v>177514</v>
      </c>
      <c r="N74">
        <v>0</v>
      </c>
      <c r="Q74">
        <v>2935306.18</v>
      </c>
      <c r="R74">
        <v>1047464</v>
      </c>
      <c r="S74">
        <v>389576.59</v>
      </c>
      <c r="U74">
        <v>954.36</v>
      </c>
      <c r="W74">
        <v>964162.5</v>
      </c>
      <c r="X74">
        <v>75600</v>
      </c>
      <c r="Y74">
        <v>1108624.5</v>
      </c>
      <c r="AB74">
        <v>224399.87</v>
      </c>
      <c r="AC74">
        <v>78659.210000000006</v>
      </c>
      <c r="AF74" s="123">
        <f t="shared" si="8"/>
        <v>1668194.93</v>
      </c>
      <c r="AG74" s="181">
        <f t="shared" si="9"/>
        <v>177514</v>
      </c>
      <c r="AH74" s="142">
        <f t="shared" si="10"/>
        <v>1490680.93</v>
      </c>
      <c r="AI74" s="182">
        <f t="shared" si="11"/>
        <v>1430293.45</v>
      </c>
      <c r="AJ74" s="183">
        <f t="shared" si="12"/>
        <v>1411683.58</v>
      </c>
      <c r="AK74" s="125">
        <f t="shared" si="7"/>
        <v>18609.869999999879</v>
      </c>
    </row>
    <row r="75" spans="1:37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2416</v>
      </c>
      <c r="F75">
        <v>612126.65</v>
      </c>
      <c r="G75">
        <v>0</v>
      </c>
      <c r="H75">
        <v>29289.69</v>
      </c>
      <c r="I75">
        <v>375484.02</v>
      </c>
      <c r="J75">
        <v>850634.29</v>
      </c>
      <c r="N75">
        <v>0</v>
      </c>
      <c r="O75">
        <v>965694</v>
      </c>
      <c r="Q75">
        <v>-260380.86</v>
      </c>
      <c r="R75">
        <v>1334838.29</v>
      </c>
      <c r="S75">
        <v>537261.68000000005</v>
      </c>
      <c r="U75">
        <v>765.95</v>
      </c>
      <c r="Y75">
        <v>109374</v>
      </c>
      <c r="AB75">
        <v>459701.61</v>
      </c>
      <c r="AC75">
        <v>141568.79999999999</v>
      </c>
      <c r="AF75" s="123">
        <f t="shared" si="8"/>
        <v>641416.34</v>
      </c>
      <c r="AG75" s="181">
        <f t="shared" si="9"/>
        <v>0</v>
      </c>
      <c r="AH75" s="142">
        <f t="shared" si="10"/>
        <v>641416.34</v>
      </c>
      <c r="AI75" s="182">
        <f t="shared" si="11"/>
        <v>538027.63</v>
      </c>
      <c r="AJ75" s="183">
        <f t="shared" si="12"/>
        <v>710644.40999999992</v>
      </c>
      <c r="AK75" s="125">
        <f t="shared" si="7"/>
        <v>-172616.77999999991</v>
      </c>
    </row>
    <row r="76" spans="1:37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2417</v>
      </c>
      <c r="F76">
        <v>649074.19999999995</v>
      </c>
      <c r="G76">
        <v>0</v>
      </c>
      <c r="H76">
        <v>6309.85</v>
      </c>
      <c r="I76">
        <v>1846413.81</v>
      </c>
      <c r="J76">
        <v>1895271</v>
      </c>
      <c r="K76">
        <v>0</v>
      </c>
      <c r="N76">
        <v>0</v>
      </c>
      <c r="O76">
        <v>119554</v>
      </c>
      <c r="P76">
        <v>2886108.02</v>
      </c>
      <c r="Q76">
        <v>1461225.45</v>
      </c>
      <c r="S76">
        <v>613234.31000000006</v>
      </c>
      <c r="U76">
        <v>1821.4</v>
      </c>
      <c r="X76">
        <v>91800</v>
      </c>
      <c r="Y76">
        <v>394131</v>
      </c>
      <c r="Z76">
        <v>586</v>
      </c>
      <c r="AA76">
        <v>1768</v>
      </c>
      <c r="AB76">
        <v>379565.32</v>
      </c>
      <c r="AC76">
        <v>624</v>
      </c>
      <c r="AF76" s="123">
        <f t="shared" si="8"/>
        <v>655384.04999999993</v>
      </c>
      <c r="AG76" s="181">
        <f t="shared" si="9"/>
        <v>0</v>
      </c>
      <c r="AH76" s="142">
        <f t="shared" si="10"/>
        <v>655384.04999999993</v>
      </c>
      <c r="AI76" s="182">
        <f t="shared" si="11"/>
        <v>706855.71000000008</v>
      </c>
      <c r="AJ76" s="183">
        <f t="shared" si="12"/>
        <v>776674.32000000007</v>
      </c>
      <c r="AK76" s="125">
        <f t="shared" si="7"/>
        <v>-69818.609999999986</v>
      </c>
    </row>
    <row r="77" spans="1:37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2418</v>
      </c>
      <c r="F77">
        <v>688842.93</v>
      </c>
      <c r="G77">
        <v>105401.65</v>
      </c>
      <c r="H77">
        <v>138981.01</v>
      </c>
      <c r="I77">
        <v>3923386.91</v>
      </c>
      <c r="J77">
        <v>772873.55</v>
      </c>
      <c r="L77">
        <v>-1500</v>
      </c>
      <c r="M77">
        <v>188726</v>
      </c>
      <c r="N77">
        <v>0</v>
      </c>
      <c r="O77">
        <v>370</v>
      </c>
      <c r="Q77">
        <v>4367205.7300000004</v>
      </c>
      <c r="R77">
        <v>1047464</v>
      </c>
      <c r="S77">
        <v>1022669.47</v>
      </c>
      <c r="T77">
        <v>26490</v>
      </c>
      <c r="U77">
        <v>1135.3</v>
      </c>
      <c r="Y77">
        <v>164256</v>
      </c>
      <c r="Z77">
        <v>1056</v>
      </c>
      <c r="AB77">
        <v>367772.58</v>
      </c>
      <c r="AC77">
        <v>399055.87</v>
      </c>
      <c r="AE77">
        <v>90934</v>
      </c>
      <c r="AF77" s="123">
        <f t="shared" si="8"/>
        <v>933225.59000000008</v>
      </c>
      <c r="AG77" s="181">
        <f t="shared" si="9"/>
        <v>187226</v>
      </c>
      <c r="AH77" s="142">
        <f t="shared" si="10"/>
        <v>745999.59000000008</v>
      </c>
      <c r="AI77" s="182">
        <f t="shared" si="11"/>
        <v>1050294.77</v>
      </c>
      <c r="AJ77" s="183">
        <f t="shared" si="12"/>
        <v>1023074.4500000001</v>
      </c>
      <c r="AK77" s="125">
        <f t="shared" si="7"/>
        <v>27220.319999999949</v>
      </c>
    </row>
    <row r="78" spans="1:37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2419</v>
      </c>
      <c r="F78">
        <v>156143.42000000001</v>
      </c>
      <c r="G78">
        <v>14800</v>
      </c>
      <c r="H78">
        <v>806778.76</v>
      </c>
      <c r="I78">
        <v>596985.03</v>
      </c>
      <c r="J78">
        <v>-4470.92</v>
      </c>
      <c r="N78">
        <v>2762</v>
      </c>
      <c r="Q78">
        <v>-159953.42000000001</v>
      </c>
      <c r="R78">
        <v>1768225.65</v>
      </c>
      <c r="S78">
        <v>510808.3</v>
      </c>
      <c r="U78">
        <v>303.17</v>
      </c>
      <c r="Y78">
        <v>140266</v>
      </c>
      <c r="Z78">
        <v>440</v>
      </c>
      <c r="AB78">
        <v>195131.67</v>
      </c>
      <c r="AC78">
        <v>152212.60999999999</v>
      </c>
      <c r="AE78">
        <v>63859.13</v>
      </c>
      <c r="AF78" s="123">
        <f t="shared" si="8"/>
        <v>977722.18</v>
      </c>
      <c r="AG78" s="181">
        <f t="shared" si="9"/>
        <v>2762</v>
      </c>
      <c r="AH78" s="142">
        <f t="shared" si="10"/>
        <v>974960.18</v>
      </c>
      <c r="AI78" s="182">
        <f t="shared" si="11"/>
        <v>511111.47</v>
      </c>
      <c r="AJ78" s="183">
        <f t="shared" si="12"/>
        <v>551909.41</v>
      </c>
      <c r="AK78" s="125">
        <f t="shared" si="7"/>
        <v>-40797.940000000061</v>
      </c>
    </row>
    <row r="79" spans="1:37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2420</v>
      </c>
      <c r="F79">
        <v>3102830.24</v>
      </c>
      <c r="G79">
        <v>529409.48</v>
      </c>
      <c r="H79">
        <v>162825.5</v>
      </c>
      <c r="I79">
        <v>364196.84</v>
      </c>
      <c r="J79">
        <v>394427.34</v>
      </c>
      <c r="K79">
        <v>0</v>
      </c>
      <c r="N79">
        <v>16526.48</v>
      </c>
      <c r="O79">
        <v>1524532</v>
      </c>
      <c r="Q79">
        <v>816612.43</v>
      </c>
      <c r="R79">
        <v>2439714</v>
      </c>
      <c r="S79">
        <v>2166064.29</v>
      </c>
      <c r="U79">
        <v>5843.27</v>
      </c>
      <c r="W79">
        <v>554940</v>
      </c>
      <c r="Y79">
        <v>1439352</v>
      </c>
      <c r="Z79">
        <v>8910</v>
      </c>
      <c r="AA79">
        <v>10200</v>
      </c>
      <c r="AB79">
        <v>1429767.61</v>
      </c>
      <c r="AC79">
        <v>82313.460000000006</v>
      </c>
      <c r="AF79" s="123">
        <f t="shared" si="8"/>
        <v>3795065.22</v>
      </c>
      <c r="AG79" s="181">
        <f t="shared" si="9"/>
        <v>16526.48</v>
      </c>
      <c r="AH79" s="142">
        <f t="shared" si="10"/>
        <v>3778538.74</v>
      </c>
      <c r="AI79" s="182">
        <f t="shared" si="11"/>
        <v>2726847.56</v>
      </c>
      <c r="AJ79" s="183">
        <f t="shared" si="12"/>
        <v>2970543.0700000003</v>
      </c>
      <c r="AK79" s="125">
        <f t="shared" si="7"/>
        <v>-243695.51000000024</v>
      </c>
    </row>
    <row r="80" spans="1:37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2421</v>
      </c>
      <c r="F80">
        <v>1198148.9099999999</v>
      </c>
      <c r="G80">
        <v>9040.52</v>
      </c>
      <c r="H80">
        <v>340505</v>
      </c>
      <c r="I80">
        <v>289617.53000000003</v>
      </c>
      <c r="J80">
        <v>244980.25</v>
      </c>
      <c r="L80">
        <v>34476.71</v>
      </c>
      <c r="N80">
        <v>775</v>
      </c>
      <c r="Q80">
        <v>-414576.68</v>
      </c>
      <c r="R80">
        <v>3137825</v>
      </c>
      <c r="S80">
        <v>514609.24</v>
      </c>
      <c r="U80">
        <v>3059.29</v>
      </c>
      <c r="W80">
        <v>1390560</v>
      </c>
      <c r="X80">
        <v>22500</v>
      </c>
      <c r="Y80">
        <v>1639009</v>
      </c>
      <c r="Z80">
        <v>10308</v>
      </c>
      <c r="AA80">
        <v>846</v>
      </c>
      <c r="AB80">
        <v>883779.15</v>
      </c>
      <c r="AC80">
        <v>72994.2</v>
      </c>
      <c r="AF80" s="123">
        <f t="shared" si="8"/>
        <v>1547694.43</v>
      </c>
      <c r="AG80" s="181">
        <f t="shared" si="9"/>
        <v>35251.71</v>
      </c>
      <c r="AH80" s="142">
        <f t="shared" si="10"/>
        <v>1512442.72</v>
      </c>
      <c r="AI80" s="182">
        <f t="shared" si="11"/>
        <v>1930728.53</v>
      </c>
      <c r="AJ80" s="183">
        <f t="shared" si="12"/>
        <v>2606936.35</v>
      </c>
      <c r="AK80" s="125">
        <f t="shared" si="7"/>
        <v>-676207.82000000007</v>
      </c>
    </row>
    <row r="81" spans="1:37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2422</v>
      </c>
      <c r="F81">
        <v>118514.81</v>
      </c>
      <c r="G81">
        <v>6859</v>
      </c>
      <c r="H81">
        <v>228556.89</v>
      </c>
      <c r="I81">
        <v>4897999.88</v>
      </c>
      <c r="J81">
        <v>107951.02</v>
      </c>
      <c r="L81">
        <v>66579.960000000006</v>
      </c>
      <c r="N81">
        <v>13165.47</v>
      </c>
      <c r="Q81">
        <v>3750730.39</v>
      </c>
      <c r="R81">
        <v>1687514</v>
      </c>
      <c r="S81">
        <v>600791.34</v>
      </c>
      <c r="U81">
        <v>661.2</v>
      </c>
      <c r="W81">
        <v>688440</v>
      </c>
      <c r="X81">
        <v>218000</v>
      </c>
      <c r="Y81">
        <v>1123517.45</v>
      </c>
      <c r="Z81">
        <v>10804</v>
      </c>
      <c r="AB81">
        <v>327418.78000000003</v>
      </c>
      <c r="AC81">
        <v>204260.53</v>
      </c>
      <c r="AF81" s="123">
        <f t="shared" si="8"/>
        <v>353930.7</v>
      </c>
      <c r="AG81" s="181">
        <f t="shared" si="9"/>
        <v>79745.430000000008</v>
      </c>
      <c r="AH81" s="142">
        <f t="shared" si="10"/>
        <v>274185.27</v>
      </c>
      <c r="AI81" s="182">
        <f t="shared" si="11"/>
        <v>1507892.54</v>
      </c>
      <c r="AJ81" s="183">
        <f t="shared" si="12"/>
        <v>1666000.76</v>
      </c>
      <c r="AK81" s="125">
        <f t="shared" si="7"/>
        <v>-158108.21999999997</v>
      </c>
    </row>
    <row r="82" spans="1:37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2423</v>
      </c>
      <c r="F82">
        <v>555268.63</v>
      </c>
      <c r="G82">
        <v>0</v>
      </c>
      <c r="H82">
        <v>44480.36</v>
      </c>
      <c r="I82">
        <v>141236.82999999999</v>
      </c>
      <c r="J82">
        <v>125037.5</v>
      </c>
      <c r="L82">
        <v>0</v>
      </c>
      <c r="N82">
        <v>0</v>
      </c>
      <c r="O82">
        <v>90000</v>
      </c>
      <c r="Q82">
        <v>-1497481.95</v>
      </c>
      <c r="R82">
        <v>2346487</v>
      </c>
      <c r="S82">
        <v>260726.43</v>
      </c>
      <c r="U82">
        <v>1339.43</v>
      </c>
      <c r="W82">
        <v>898582</v>
      </c>
      <c r="X82">
        <v>40665</v>
      </c>
      <c r="Y82">
        <v>944582</v>
      </c>
      <c r="Z82">
        <v>2640</v>
      </c>
      <c r="AB82">
        <v>247174.41</v>
      </c>
      <c r="AC82">
        <v>79898.179999999993</v>
      </c>
      <c r="AF82" s="123">
        <f t="shared" si="8"/>
        <v>599748.99</v>
      </c>
      <c r="AG82" s="181">
        <f t="shared" si="9"/>
        <v>0</v>
      </c>
      <c r="AH82" s="142">
        <f t="shared" si="10"/>
        <v>599748.99</v>
      </c>
      <c r="AI82" s="182">
        <f t="shared" si="11"/>
        <v>1201312.8599999999</v>
      </c>
      <c r="AJ82" s="183">
        <f t="shared" si="12"/>
        <v>1274294.5899999999</v>
      </c>
      <c r="AK82" s="125">
        <f t="shared" si="7"/>
        <v>-72981.729999999981</v>
      </c>
    </row>
    <row r="83" spans="1:37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2424</v>
      </c>
      <c r="F83">
        <v>912575.87</v>
      </c>
      <c r="G83">
        <v>0</v>
      </c>
      <c r="H83">
        <v>85178.98</v>
      </c>
      <c r="I83">
        <v>485170.68</v>
      </c>
      <c r="J83">
        <v>744495.79</v>
      </c>
      <c r="K83">
        <v>0</v>
      </c>
      <c r="L83">
        <v>64827.47</v>
      </c>
      <c r="N83">
        <v>86.58</v>
      </c>
      <c r="O83">
        <v>62295</v>
      </c>
      <c r="Q83">
        <v>196978.25</v>
      </c>
      <c r="R83">
        <v>2125037.4300000002</v>
      </c>
      <c r="S83">
        <v>565491.94999999995</v>
      </c>
      <c r="U83">
        <v>2068.44</v>
      </c>
      <c r="W83">
        <v>844610</v>
      </c>
      <c r="X83">
        <v>95160</v>
      </c>
      <c r="Y83">
        <v>986700</v>
      </c>
      <c r="Z83">
        <v>2410</v>
      </c>
      <c r="AA83">
        <v>5992</v>
      </c>
      <c r="AB83">
        <v>548745.34</v>
      </c>
      <c r="AC83">
        <v>185286.46</v>
      </c>
      <c r="AF83" s="123">
        <f t="shared" si="8"/>
        <v>997754.85</v>
      </c>
      <c r="AG83" s="181">
        <f t="shared" si="9"/>
        <v>64914.05</v>
      </c>
      <c r="AH83" s="142">
        <f t="shared" si="10"/>
        <v>932840.79999999993</v>
      </c>
      <c r="AI83" s="182">
        <f t="shared" si="11"/>
        <v>1507330.39</v>
      </c>
      <c r="AJ83" s="183">
        <f t="shared" si="12"/>
        <v>1729133.7999999998</v>
      </c>
      <c r="AK83" s="125">
        <f t="shared" si="7"/>
        <v>-221803.40999999992</v>
      </c>
    </row>
    <row r="84" spans="1:37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2425</v>
      </c>
      <c r="F84">
        <v>680335.89</v>
      </c>
      <c r="G84">
        <v>0</v>
      </c>
      <c r="H84">
        <v>41596.519999999997</v>
      </c>
      <c r="I84">
        <v>3484116.58</v>
      </c>
      <c r="J84">
        <v>217175.81</v>
      </c>
      <c r="K84">
        <v>0</v>
      </c>
      <c r="L84">
        <v>125954.62</v>
      </c>
      <c r="M84">
        <v>21675</v>
      </c>
      <c r="N84">
        <v>179.38</v>
      </c>
      <c r="Q84">
        <v>3406844.5</v>
      </c>
      <c r="R84">
        <v>1196485.3400000001</v>
      </c>
      <c r="S84">
        <v>411593.75</v>
      </c>
      <c r="U84">
        <v>1559.14</v>
      </c>
      <c r="W84">
        <v>1048307</v>
      </c>
      <c r="X84">
        <v>60200</v>
      </c>
      <c r="Y84">
        <v>1182881</v>
      </c>
      <c r="Z84">
        <v>10146</v>
      </c>
      <c r="AB84">
        <v>474695.08</v>
      </c>
      <c r="AC84">
        <v>181851.85</v>
      </c>
      <c r="AF84" s="123">
        <f t="shared" si="8"/>
        <v>721932.41</v>
      </c>
      <c r="AG84" s="181">
        <f t="shared" si="9"/>
        <v>147809</v>
      </c>
      <c r="AH84" s="142">
        <f t="shared" si="10"/>
        <v>574123.41</v>
      </c>
      <c r="AI84" s="182">
        <f t="shared" si="11"/>
        <v>1521659.8900000001</v>
      </c>
      <c r="AJ84" s="183">
        <f t="shared" si="12"/>
        <v>1849573.9300000002</v>
      </c>
      <c r="AK84" s="125">
        <f t="shared" si="7"/>
        <v>-327914.04000000004</v>
      </c>
    </row>
    <row r="85" spans="1:37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2426</v>
      </c>
      <c r="F85">
        <v>198724.67</v>
      </c>
      <c r="G85">
        <v>0</v>
      </c>
      <c r="H85">
        <v>29758.41</v>
      </c>
      <c r="I85">
        <v>140177.67000000001</v>
      </c>
      <c r="J85">
        <v>105968.98</v>
      </c>
      <c r="K85">
        <v>0</v>
      </c>
      <c r="N85">
        <v>94.11</v>
      </c>
      <c r="O85">
        <v>78000</v>
      </c>
      <c r="Q85">
        <v>-537626.52</v>
      </c>
      <c r="R85">
        <v>1169693.49</v>
      </c>
      <c r="S85">
        <v>301166.52</v>
      </c>
      <c r="U85">
        <v>745.41</v>
      </c>
      <c r="W85">
        <v>483974.40000000002</v>
      </c>
      <c r="X85">
        <v>38515</v>
      </c>
      <c r="Y85">
        <v>539874.4</v>
      </c>
      <c r="Z85">
        <v>1160</v>
      </c>
      <c r="AA85">
        <v>784</v>
      </c>
      <c r="AB85">
        <v>464618.93</v>
      </c>
      <c r="AC85">
        <v>53495.35</v>
      </c>
      <c r="AF85" s="123">
        <f t="shared" si="8"/>
        <v>228483.08000000002</v>
      </c>
      <c r="AG85" s="181">
        <f t="shared" si="9"/>
        <v>94.11</v>
      </c>
      <c r="AH85" s="142">
        <f t="shared" si="10"/>
        <v>228388.97000000003</v>
      </c>
      <c r="AI85" s="182">
        <f t="shared" si="11"/>
        <v>824401.33000000007</v>
      </c>
      <c r="AJ85" s="183">
        <f t="shared" si="12"/>
        <v>1059932.6800000002</v>
      </c>
      <c r="AK85" s="125">
        <f t="shared" si="7"/>
        <v>-235531.35000000009</v>
      </c>
    </row>
    <row r="86" spans="1:37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2427</v>
      </c>
      <c r="F86">
        <v>1419913.39</v>
      </c>
      <c r="G86">
        <v>34542.879999999997</v>
      </c>
      <c r="H86">
        <v>41906.129999999997</v>
      </c>
      <c r="I86">
        <v>1714315.08</v>
      </c>
      <c r="J86">
        <v>639577.59</v>
      </c>
      <c r="K86">
        <v>0</v>
      </c>
      <c r="L86">
        <v>21880</v>
      </c>
      <c r="M86">
        <v>1036546</v>
      </c>
      <c r="N86">
        <v>529.86</v>
      </c>
      <c r="Q86">
        <v>2245501.63</v>
      </c>
      <c r="R86">
        <v>620039.24</v>
      </c>
      <c r="S86">
        <v>862205.86</v>
      </c>
      <c r="U86">
        <v>3096.78</v>
      </c>
      <c r="V86">
        <v>1570</v>
      </c>
      <c r="W86">
        <v>1335141</v>
      </c>
      <c r="X86">
        <v>324105</v>
      </c>
      <c r="Y86">
        <v>1610138</v>
      </c>
      <c r="Z86">
        <v>8940</v>
      </c>
      <c r="AA86">
        <v>10340</v>
      </c>
      <c r="AB86">
        <v>713282.92</v>
      </c>
      <c r="AC86">
        <v>257652.38</v>
      </c>
      <c r="AD86">
        <v>7</v>
      </c>
      <c r="AF86" s="123">
        <f t="shared" si="8"/>
        <v>1496362.3999999997</v>
      </c>
      <c r="AG86" s="181">
        <f t="shared" si="9"/>
        <v>1058955.8600000001</v>
      </c>
      <c r="AH86" s="142">
        <f t="shared" si="10"/>
        <v>437406.53999999957</v>
      </c>
      <c r="AI86" s="182">
        <f t="shared" si="11"/>
        <v>2526118.64</v>
      </c>
      <c r="AJ86" s="183">
        <f t="shared" si="12"/>
        <v>2600360.2999999998</v>
      </c>
      <c r="AK86" s="125">
        <f t="shared" si="7"/>
        <v>-74241.659999999683</v>
      </c>
    </row>
    <row r="87" spans="1:37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2428</v>
      </c>
      <c r="F87">
        <v>472483.26</v>
      </c>
      <c r="G87">
        <v>15200</v>
      </c>
      <c r="H87">
        <v>13415.39</v>
      </c>
      <c r="I87">
        <v>8121189.3600000003</v>
      </c>
      <c r="J87">
        <v>311386.68</v>
      </c>
      <c r="N87">
        <v>1500</v>
      </c>
      <c r="O87">
        <v>43700</v>
      </c>
      <c r="Q87">
        <v>8674467.4299999997</v>
      </c>
      <c r="S87">
        <v>924881.69</v>
      </c>
      <c r="U87">
        <v>983.69</v>
      </c>
      <c r="V87">
        <v>485</v>
      </c>
      <c r="W87">
        <v>675162.8</v>
      </c>
      <c r="X87">
        <v>88000</v>
      </c>
      <c r="Y87">
        <v>1010152.8</v>
      </c>
      <c r="Z87">
        <v>10697</v>
      </c>
      <c r="AB87">
        <v>378336.25</v>
      </c>
      <c r="AC87">
        <v>76319.87</v>
      </c>
      <c r="AF87" s="123">
        <f t="shared" si="8"/>
        <v>501098.65</v>
      </c>
      <c r="AG87" s="181">
        <f t="shared" si="9"/>
        <v>1500</v>
      </c>
      <c r="AH87" s="142">
        <f t="shared" si="10"/>
        <v>499598.65</v>
      </c>
      <c r="AI87" s="182">
        <f t="shared" si="11"/>
        <v>1689513.18</v>
      </c>
      <c r="AJ87" s="183">
        <f t="shared" si="12"/>
        <v>1475505.92</v>
      </c>
      <c r="AK87" s="125">
        <f t="shared" si="7"/>
        <v>214007.26</v>
      </c>
    </row>
    <row r="88" spans="1:37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2429</v>
      </c>
      <c r="F88">
        <v>185949.55</v>
      </c>
      <c r="G88">
        <v>4853.05</v>
      </c>
      <c r="H88">
        <v>27314.799999999999</v>
      </c>
      <c r="I88">
        <v>219213.44</v>
      </c>
      <c r="J88">
        <v>547349.29</v>
      </c>
      <c r="K88">
        <v>0</v>
      </c>
      <c r="N88">
        <v>0</v>
      </c>
      <c r="Q88">
        <v>1029297.97</v>
      </c>
      <c r="S88">
        <v>457802.57</v>
      </c>
      <c r="W88">
        <v>462900</v>
      </c>
      <c r="X88">
        <v>67200</v>
      </c>
      <c r="Y88">
        <v>570664</v>
      </c>
      <c r="Z88">
        <v>18070</v>
      </c>
      <c r="AA88">
        <v>1184</v>
      </c>
      <c r="AB88">
        <v>331216.55</v>
      </c>
      <c r="AC88">
        <v>111385.86</v>
      </c>
      <c r="AF88" s="123">
        <f t="shared" si="8"/>
        <v>218117.39999999997</v>
      </c>
      <c r="AG88" s="181">
        <f t="shared" si="9"/>
        <v>0</v>
      </c>
      <c r="AH88" s="142">
        <f t="shared" si="10"/>
        <v>218117.39999999997</v>
      </c>
      <c r="AI88" s="182">
        <f t="shared" si="11"/>
        <v>987902.57000000007</v>
      </c>
      <c r="AJ88" s="183">
        <f t="shared" si="12"/>
        <v>1032520.41</v>
      </c>
      <c r="AK88" s="125">
        <f t="shared" si="7"/>
        <v>-44617.839999999967</v>
      </c>
    </row>
    <row r="89" spans="1:37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2430</v>
      </c>
      <c r="F89">
        <v>1968731.41</v>
      </c>
      <c r="G89">
        <v>12323.78</v>
      </c>
      <c r="H89">
        <v>78535.38</v>
      </c>
      <c r="I89">
        <v>3174196.73</v>
      </c>
      <c r="J89">
        <v>1653414.11</v>
      </c>
      <c r="K89">
        <v>0</v>
      </c>
      <c r="M89">
        <v>1584051.4</v>
      </c>
      <c r="N89">
        <v>65.260000000000005</v>
      </c>
      <c r="Q89">
        <v>3798189.72</v>
      </c>
      <c r="R89">
        <v>1221990.08</v>
      </c>
      <c r="S89">
        <v>730884.32</v>
      </c>
      <c r="T89">
        <v>16200</v>
      </c>
      <c r="U89">
        <v>1225.46</v>
      </c>
      <c r="V89">
        <v>280</v>
      </c>
      <c r="W89">
        <v>928200</v>
      </c>
      <c r="X89">
        <v>306340</v>
      </c>
      <c r="Y89">
        <v>1074782</v>
      </c>
      <c r="Z89">
        <v>8152</v>
      </c>
      <c r="AB89">
        <v>594880.61</v>
      </c>
      <c r="AC89">
        <v>22400.22</v>
      </c>
      <c r="AD89">
        <v>10</v>
      </c>
      <c r="AF89" s="123">
        <f t="shared" si="8"/>
        <v>2059590.5699999998</v>
      </c>
      <c r="AG89" s="181">
        <f t="shared" si="9"/>
        <v>1584116.66</v>
      </c>
      <c r="AH89" s="142">
        <f t="shared" si="10"/>
        <v>475473.90999999992</v>
      </c>
      <c r="AI89" s="182">
        <f t="shared" si="11"/>
        <v>1983129.7799999998</v>
      </c>
      <c r="AJ89" s="183">
        <f t="shared" si="12"/>
        <v>1700224.8299999998</v>
      </c>
      <c r="AK89" s="125">
        <f t="shared" si="7"/>
        <v>282904.94999999995</v>
      </c>
    </row>
    <row r="90" spans="1:37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2431</v>
      </c>
      <c r="F90">
        <v>1062251.32</v>
      </c>
      <c r="G90">
        <v>0</v>
      </c>
      <c r="H90">
        <v>137849.04999999999</v>
      </c>
      <c r="I90">
        <v>92879.25</v>
      </c>
      <c r="J90">
        <v>194868.5</v>
      </c>
      <c r="K90">
        <v>0</v>
      </c>
      <c r="L90">
        <v>67350</v>
      </c>
      <c r="M90">
        <v>90720</v>
      </c>
      <c r="N90">
        <v>0</v>
      </c>
      <c r="O90">
        <v>100692</v>
      </c>
      <c r="Q90">
        <v>13324.56</v>
      </c>
      <c r="R90">
        <v>1247302.3600000001</v>
      </c>
      <c r="S90">
        <v>506113.78</v>
      </c>
      <c r="U90">
        <v>4669.49</v>
      </c>
      <c r="W90">
        <v>545400</v>
      </c>
      <c r="X90">
        <v>182400</v>
      </c>
      <c r="Y90">
        <v>764700</v>
      </c>
      <c r="AB90">
        <v>406838.32</v>
      </c>
      <c r="AC90">
        <v>98585.75</v>
      </c>
      <c r="AF90" s="123">
        <f t="shared" si="8"/>
        <v>1200100.3700000001</v>
      </c>
      <c r="AG90" s="181">
        <f t="shared" si="9"/>
        <v>158070</v>
      </c>
      <c r="AH90" s="142">
        <f t="shared" si="10"/>
        <v>1042030.3700000001</v>
      </c>
      <c r="AI90" s="182">
        <f t="shared" si="11"/>
        <v>1238583.27</v>
      </c>
      <c r="AJ90" s="183">
        <f t="shared" si="12"/>
        <v>1270124.07</v>
      </c>
      <c r="AK90" s="125">
        <f t="shared" si="7"/>
        <v>-31540.800000000047</v>
      </c>
    </row>
    <row r="91" spans="1:37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2432</v>
      </c>
      <c r="F91">
        <v>1067616.6499999999</v>
      </c>
      <c r="G91">
        <v>2553</v>
      </c>
      <c r="H91">
        <v>76681.16</v>
      </c>
      <c r="I91">
        <v>192896.51</v>
      </c>
      <c r="J91">
        <v>133939.17000000001</v>
      </c>
      <c r="K91">
        <v>0</v>
      </c>
      <c r="L91">
        <v>53780.1</v>
      </c>
      <c r="N91">
        <v>6340.4</v>
      </c>
      <c r="O91">
        <v>657217.69999999995</v>
      </c>
      <c r="Q91">
        <v>-945045.79</v>
      </c>
      <c r="R91">
        <v>1693308.65</v>
      </c>
      <c r="S91">
        <v>503673.24</v>
      </c>
      <c r="U91">
        <v>2168.5700000000002</v>
      </c>
      <c r="W91">
        <v>1083214.2</v>
      </c>
      <c r="Y91">
        <v>1170414.2</v>
      </c>
      <c r="Z91">
        <v>200</v>
      </c>
      <c r="AA91">
        <v>2008</v>
      </c>
      <c r="AB91">
        <v>347482.42</v>
      </c>
      <c r="AC91">
        <v>38342.959999999999</v>
      </c>
      <c r="AE91">
        <v>22523</v>
      </c>
      <c r="AF91" s="123">
        <f t="shared" si="8"/>
        <v>1146850.8099999998</v>
      </c>
      <c r="AG91" s="181">
        <f t="shared" si="9"/>
        <v>60120.5</v>
      </c>
      <c r="AH91" s="142">
        <f t="shared" si="10"/>
        <v>1086730.3099999998</v>
      </c>
      <c r="AI91" s="182">
        <f t="shared" si="11"/>
        <v>1589056.01</v>
      </c>
      <c r="AJ91" s="183">
        <f t="shared" si="12"/>
        <v>1580970.5799999998</v>
      </c>
      <c r="AK91" s="125">
        <f t="shared" si="7"/>
        <v>8085.4300000001676</v>
      </c>
    </row>
    <row r="92" spans="1:37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2433</v>
      </c>
      <c r="F92">
        <v>722386.29</v>
      </c>
      <c r="G92">
        <v>0</v>
      </c>
      <c r="H92">
        <v>127806.16</v>
      </c>
      <c r="I92">
        <v>2105809.9900000002</v>
      </c>
      <c r="J92">
        <v>71200.240000000005</v>
      </c>
      <c r="L92">
        <v>32332</v>
      </c>
      <c r="M92">
        <v>69600</v>
      </c>
      <c r="N92">
        <v>2449</v>
      </c>
      <c r="O92">
        <v>385906</v>
      </c>
      <c r="Q92">
        <v>2194972.65</v>
      </c>
      <c r="R92">
        <v>345503.07</v>
      </c>
      <c r="S92">
        <v>321499.2</v>
      </c>
      <c r="U92">
        <v>1307.45</v>
      </c>
      <c r="W92">
        <v>364807.2</v>
      </c>
      <c r="Y92">
        <v>454807.2</v>
      </c>
      <c r="AB92">
        <v>192586.67</v>
      </c>
      <c r="AC92">
        <v>43780.02</v>
      </c>
      <c r="AF92" s="123">
        <f t="shared" si="8"/>
        <v>850192.45000000007</v>
      </c>
      <c r="AG92" s="181">
        <f t="shared" si="9"/>
        <v>104381</v>
      </c>
      <c r="AH92" s="142">
        <f t="shared" si="10"/>
        <v>745811.45000000007</v>
      </c>
      <c r="AI92" s="182">
        <f t="shared" si="11"/>
        <v>687613.85000000009</v>
      </c>
      <c r="AJ92" s="183">
        <f t="shared" si="12"/>
        <v>691173.89</v>
      </c>
      <c r="AK92" s="125">
        <f t="shared" si="7"/>
        <v>-3560.0399999999208</v>
      </c>
    </row>
    <row r="93" spans="1:37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2434</v>
      </c>
      <c r="F93">
        <v>1050930.56</v>
      </c>
      <c r="G93">
        <v>0</v>
      </c>
      <c r="H93">
        <v>113889.1</v>
      </c>
      <c r="I93">
        <v>31962.76</v>
      </c>
      <c r="J93">
        <v>120274.56</v>
      </c>
      <c r="L93">
        <v>41918.839999999997</v>
      </c>
      <c r="M93">
        <v>169409</v>
      </c>
      <c r="N93">
        <v>0</v>
      </c>
      <c r="O93">
        <v>444154</v>
      </c>
      <c r="Q93">
        <v>-1774650.11</v>
      </c>
      <c r="R93">
        <v>2439641.09</v>
      </c>
      <c r="S93">
        <v>234388.9</v>
      </c>
      <c r="U93">
        <v>2250.12</v>
      </c>
      <c r="W93">
        <v>607200</v>
      </c>
      <c r="X93">
        <v>110400</v>
      </c>
      <c r="Y93">
        <v>704200</v>
      </c>
      <c r="AA93">
        <v>544</v>
      </c>
      <c r="AB93">
        <v>230635.11</v>
      </c>
      <c r="AC93">
        <v>22275.75</v>
      </c>
      <c r="AF93" s="123">
        <f t="shared" si="8"/>
        <v>1164819.6600000001</v>
      </c>
      <c r="AG93" s="181">
        <f t="shared" si="9"/>
        <v>211327.84</v>
      </c>
      <c r="AH93" s="142">
        <f t="shared" si="10"/>
        <v>953491.82000000018</v>
      </c>
      <c r="AI93" s="182">
        <f t="shared" si="11"/>
        <v>954239.02</v>
      </c>
      <c r="AJ93" s="183">
        <f t="shared" si="12"/>
        <v>957654.86</v>
      </c>
      <c r="AK93" s="125">
        <f t="shared" si="7"/>
        <v>-3415.8399999999674</v>
      </c>
    </row>
    <row r="94" spans="1:37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2435</v>
      </c>
      <c r="F94">
        <v>729297.23</v>
      </c>
      <c r="G94">
        <v>0</v>
      </c>
      <c r="H94">
        <v>61502.95</v>
      </c>
      <c r="I94">
        <v>733495.92</v>
      </c>
      <c r="J94">
        <v>164387.43</v>
      </c>
      <c r="L94">
        <v>62480.59</v>
      </c>
      <c r="M94">
        <v>165693.5</v>
      </c>
      <c r="N94">
        <v>0</v>
      </c>
      <c r="O94">
        <v>389284</v>
      </c>
      <c r="Q94">
        <v>-1901180.49</v>
      </c>
      <c r="R94">
        <v>3118920.11</v>
      </c>
      <c r="S94">
        <v>455777.28000000003</v>
      </c>
      <c r="U94">
        <v>1401</v>
      </c>
      <c r="W94">
        <v>149229.79999999999</v>
      </c>
      <c r="Y94">
        <v>359379.8</v>
      </c>
      <c r="Z94">
        <v>2820</v>
      </c>
      <c r="AA94">
        <v>4308</v>
      </c>
      <c r="AB94">
        <v>283367.52</v>
      </c>
      <c r="AC94">
        <v>103046.94</v>
      </c>
      <c r="AF94" s="123">
        <f t="shared" si="8"/>
        <v>790800.17999999993</v>
      </c>
      <c r="AG94" s="181">
        <f t="shared" si="9"/>
        <v>228174.09</v>
      </c>
      <c r="AH94" s="142">
        <f t="shared" si="10"/>
        <v>562626.09</v>
      </c>
      <c r="AI94" s="182">
        <f t="shared" si="11"/>
        <v>606408.08000000007</v>
      </c>
      <c r="AJ94" s="183">
        <f t="shared" si="12"/>
        <v>752922.26</v>
      </c>
      <c r="AK94" s="125">
        <f t="shared" si="7"/>
        <v>-146514.17999999993</v>
      </c>
    </row>
    <row r="95" spans="1:37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2436</v>
      </c>
      <c r="F95">
        <v>389084.69</v>
      </c>
      <c r="G95">
        <v>0</v>
      </c>
      <c r="H95">
        <v>10212.98</v>
      </c>
      <c r="I95">
        <v>881428.21</v>
      </c>
      <c r="J95">
        <v>81555.92</v>
      </c>
      <c r="L95">
        <v>44224.639999999999</v>
      </c>
      <c r="M95">
        <v>503205</v>
      </c>
      <c r="N95">
        <v>2303.5</v>
      </c>
      <c r="O95">
        <v>106999</v>
      </c>
      <c r="Q95">
        <v>-1758475.35</v>
      </c>
      <c r="R95">
        <v>2656385</v>
      </c>
      <c r="S95">
        <v>635889.85</v>
      </c>
      <c r="U95">
        <v>474.62</v>
      </c>
      <c r="W95">
        <v>296677.98</v>
      </c>
      <c r="Y95">
        <v>646634.98</v>
      </c>
      <c r="Z95">
        <v>432</v>
      </c>
      <c r="AB95">
        <v>325959.86</v>
      </c>
      <c r="AC95">
        <v>152375.6</v>
      </c>
      <c r="AF95" s="123">
        <f t="shared" si="8"/>
        <v>399297.67</v>
      </c>
      <c r="AG95" s="181">
        <f t="shared" si="9"/>
        <v>549733.14</v>
      </c>
      <c r="AH95" s="142">
        <f t="shared" si="10"/>
        <v>-150435.47000000003</v>
      </c>
      <c r="AI95" s="182">
        <f t="shared" si="11"/>
        <v>933042.45</v>
      </c>
      <c r="AJ95" s="183">
        <f t="shared" si="12"/>
        <v>1125402.44</v>
      </c>
      <c r="AK95" s="125">
        <f t="shared" si="7"/>
        <v>-192359.99</v>
      </c>
    </row>
    <row r="96" spans="1:37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2437</v>
      </c>
      <c r="F96">
        <v>297333.09999999998</v>
      </c>
      <c r="G96">
        <v>6750</v>
      </c>
      <c r="H96">
        <v>9132.8700000000008</v>
      </c>
      <c r="I96">
        <v>287028.87</v>
      </c>
      <c r="J96">
        <v>26248.2</v>
      </c>
      <c r="L96">
        <v>25939.54</v>
      </c>
      <c r="M96">
        <v>161264</v>
      </c>
      <c r="N96">
        <v>92.5</v>
      </c>
      <c r="O96">
        <v>56355</v>
      </c>
      <c r="Q96">
        <v>-2380351.23</v>
      </c>
      <c r="R96">
        <v>2668500</v>
      </c>
      <c r="S96">
        <v>379008.71</v>
      </c>
      <c r="U96">
        <v>265.61</v>
      </c>
      <c r="W96">
        <v>686897.5</v>
      </c>
      <c r="X96">
        <v>73582.62</v>
      </c>
      <c r="Y96">
        <v>780554.5</v>
      </c>
      <c r="Z96">
        <v>688</v>
      </c>
      <c r="AB96">
        <v>234399.16</v>
      </c>
      <c r="AC96">
        <v>29419.55</v>
      </c>
      <c r="AF96" s="123">
        <f t="shared" si="8"/>
        <v>313215.96999999997</v>
      </c>
      <c r="AG96" s="181">
        <f t="shared" si="9"/>
        <v>187296.04</v>
      </c>
      <c r="AH96" s="142">
        <f t="shared" si="10"/>
        <v>125919.92999999996</v>
      </c>
      <c r="AI96" s="182">
        <f t="shared" si="11"/>
        <v>1139754.44</v>
      </c>
      <c r="AJ96" s="183">
        <f t="shared" si="12"/>
        <v>1045061.2100000001</v>
      </c>
      <c r="AK96" s="125">
        <f t="shared" si="7"/>
        <v>94693.229999999865</v>
      </c>
    </row>
    <row r="97" spans="1:37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2438</v>
      </c>
      <c r="F97">
        <v>1786417.21</v>
      </c>
      <c r="G97">
        <v>0</v>
      </c>
      <c r="H97">
        <v>25212.45</v>
      </c>
      <c r="I97">
        <v>2664832.84</v>
      </c>
      <c r="J97">
        <v>117738.9</v>
      </c>
      <c r="L97">
        <v>44394.5</v>
      </c>
      <c r="N97">
        <v>1494.37</v>
      </c>
      <c r="O97">
        <v>1273398.46</v>
      </c>
      <c r="Q97">
        <v>-6353420.4800000004</v>
      </c>
      <c r="R97">
        <v>9526566.6699999999</v>
      </c>
      <c r="S97">
        <v>933091.46</v>
      </c>
      <c r="T97">
        <v>574310</v>
      </c>
      <c r="U97">
        <v>3023.09</v>
      </c>
      <c r="W97">
        <v>1006567.7</v>
      </c>
      <c r="X97">
        <v>292968.90999999997</v>
      </c>
      <c r="Y97">
        <v>1523663.84</v>
      </c>
      <c r="Z97">
        <v>30743.79</v>
      </c>
      <c r="AA97">
        <v>1320</v>
      </c>
      <c r="AB97">
        <v>917440.5</v>
      </c>
      <c r="AC97">
        <v>235025.15</v>
      </c>
      <c r="AF97" s="123">
        <f t="shared" si="8"/>
        <v>1811629.66</v>
      </c>
      <c r="AG97" s="181">
        <f t="shared" si="9"/>
        <v>45888.87</v>
      </c>
      <c r="AH97" s="142">
        <f t="shared" si="10"/>
        <v>1765740.7899999998</v>
      </c>
      <c r="AI97" s="182">
        <f t="shared" si="11"/>
        <v>2809961.16</v>
      </c>
      <c r="AJ97" s="183">
        <f t="shared" si="12"/>
        <v>2708193.2799999998</v>
      </c>
      <c r="AK97" s="125">
        <f t="shared" si="7"/>
        <v>101767.88000000035</v>
      </c>
    </row>
    <row r="98" spans="1:37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2439</v>
      </c>
      <c r="F98">
        <v>949773.33</v>
      </c>
      <c r="G98">
        <v>0</v>
      </c>
      <c r="H98">
        <v>0</v>
      </c>
      <c r="I98">
        <v>295614.46000000002</v>
      </c>
      <c r="J98">
        <v>-90.12</v>
      </c>
      <c r="L98">
        <v>43082.96</v>
      </c>
      <c r="M98">
        <v>4450</v>
      </c>
      <c r="N98">
        <v>18.5</v>
      </c>
      <c r="O98">
        <v>90120</v>
      </c>
      <c r="Q98">
        <v>-1575328.6</v>
      </c>
      <c r="R98">
        <v>2647000</v>
      </c>
      <c r="S98">
        <v>467801.05</v>
      </c>
      <c r="U98">
        <v>1903.14</v>
      </c>
      <c r="W98">
        <v>666620.9</v>
      </c>
      <c r="X98">
        <v>3122.42</v>
      </c>
      <c r="Y98">
        <v>826435.9</v>
      </c>
      <c r="Z98">
        <v>7788</v>
      </c>
      <c r="AA98">
        <v>4216</v>
      </c>
      <c r="AB98">
        <v>239850.4</v>
      </c>
      <c r="AC98">
        <v>25202.400000000001</v>
      </c>
      <c r="AF98" s="123">
        <f t="shared" si="8"/>
        <v>949773.33</v>
      </c>
      <c r="AG98" s="181">
        <f t="shared" si="9"/>
        <v>47551.46</v>
      </c>
      <c r="AH98" s="142">
        <f t="shared" si="10"/>
        <v>902221.87</v>
      </c>
      <c r="AI98" s="182">
        <f t="shared" si="11"/>
        <v>1139447.51</v>
      </c>
      <c r="AJ98" s="183">
        <f t="shared" si="12"/>
        <v>1103492.7</v>
      </c>
      <c r="AK98" s="125">
        <f t="shared" si="7"/>
        <v>35954.810000000056</v>
      </c>
    </row>
    <row r="99" spans="1:37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2440</v>
      </c>
      <c r="F99">
        <v>821473.47</v>
      </c>
      <c r="G99">
        <v>0</v>
      </c>
      <c r="H99">
        <v>0</v>
      </c>
      <c r="I99">
        <v>84712.84</v>
      </c>
      <c r="J99">
        <v>78201.86</v>
      </c>
      <c r="L99">
        <v>29512.7</v>
      </c>
      <c r="M99">
        <v>5500</v>
      </c>
      <c r="N99">
        <v>953</v>
      </c>
      <c r="O99">
        <v>657216</v>
      </c>
      <c r="Q99">
        <v>-1432886.66</v>
      </c>
      <c r="R99">
        <v>1913700</v>
      </c>
      <c r="S99">
        <v>373884.06</v>
      </c>
      <c r="U99">
        <v>1616.06</v>
      </c>
      <c r="W99">
        <v>456357.5</v>
      </c>
      <c r="Y99">
        <v>618064.5</v>
      </c>
      <c r="Z99">
        <v>13576</v>
      </c>
      <c r="AB99">
        <v>375141.7</v>
      </c>
      <c r="AC99">
        <v>14682.29</v>
      </c>
      <c r="AF99" s="123">
        <f t="shared" si="8"/>
        <v>821473.47</v>
      </c>
      <c r="AG99" s="181">
        <f t="shared" si="9"/>
        <v>35965.699999999997</v>
      </c>
      <c r="AH99" s="142">
        <f t="shared" si="10"/>
        <v>785507.77</v>
      </c>
      <c r="AI99" s="182">
        <f t="shared" si="11"/>
        <v>831857.62</v>
      </c>
      <c r="AJ99" s="183">
        <f t="shared" si="12"/>
        <v>1021464.49</v>
      </c>
      <c r="AK99" s="125">
        <f t="shared" si="7"/>
        <v>-189606.87</v>
      </c>
    </row>
    <row r="100" spans="1:37" x14ac:dyDescent="0.25">
      <c r="AF100" s="123">
        <f t="shared" si="8"/>
        <v>0</v>
      </c>
      <c r="AG100" s="181">
        <f t="shared" si="9"/>
        <v>0</v>
      </c>
      <c r="AH100" s="142">
        <f t="shared" si="10"/>
        <v>0</v>
      </c>
      <c r="AI100" s="182">
        <f t="shared" si="11"/>
        <v>0</v>
      </c>
      <c r="AJ100" s="183">
        <f t="shared" si="12"/>
        <v>0</v>
      </c>
      <c r="AK100" s="125">
        <f t="shared" si="7"/>
        <v>0</v>
      </c>
    </row>
    <row r="101" spans="1:37" x14ac:dyDescent="0.25">
      <c r="AF101" s="123">
        <f t="shared" si="8"/>
        <v>0</v>
      </c>
      <c r="AG101" s="181">
        <f t="shared" si="9"/>
        <v>0</v>
      </c>
      <c r="AH101" s="142">
        <f t="shared" si="10"/>
        <v>0</v>
      </c>
      <c r="AI101" s="182">
        <f t="shared" si="11"/>
        <v>0</v>
      </c>
      <c r="AJ101" s="183">
        <f t="shared" si="12"/>
        <v>0</v>
      </c>
      <c r="AK101" s="125">
        <f t="shared" si="7"/>
        <v>0</v>
      </c>
    </row>
    <row r="102" spans="1:37" x14ac:dyDescent="0.25">
      <c r="AF102" s="123">
        <f t="shared" si="8"/>
        <v>0</v>
      </c>
      <c r="AG102" s="181">
        <f t="shared" si="9"/>
        <v>0</v>
      </c>
      <c r="AH102" s="142">
        <f t="shared" si="10"/>
        <v>0</v>
      </c>
      <c r="AI102" s="182">
        <f t="shared" si="11"/>
        <v>0</v>
      </c>
      <c r="AJ102" s="183">
        <f t="shared" si="12"/>
        <v>0</v>
      </c>
      <c r="AK102" s="125">
        <f t="shared" ref="AK102:AK165" si="13">AI102-AJ102</f>
        <v>0</v>
      </c>
    </row>
    <row r="103" spans="1:37" x14ac:dyDescent="0.25">
      <c r="AF103" s="123">
        <f t="shared" si="8"/>
        <v>0</v>
      </c>
      <c r="AG103" s="181">
        <f t="shared" si="9"/>
        <v>0</v>
      </c>
      <c r="AH103" s="142">
        <f t="shared" si="10"/>
        <v>0</v>
      </c>
      <c r="AI103" s="182">
        <f t="shared" si="11"/>
        <v>0</v>
      </c>
      <c r="AJ103" s="183">
        <f t="shared" si="12"/>
        <v>0</v>
      </c>
      <c r="AK103" s="125">
        <f t="shared" si="13"/>
        <v>0</v>
      </c>
    </row>
    <row r="104" spans="1:37" x14ac:dyDescent="0.25">
      <c r="AF104" s="123">
        <f t="shared" si="8"/>
        <v>0</v>
      </c>
      <c r="AG104" s="181">
        <f t="shared" si="9"/>
        <v>0</v>
      </c>
      <c r="AH104" s="142">
        <f t="shared" si="10"/>
        <v>0</v>
      </c>
      <c r="AI104" s="182">
        <f t="shared" si="11"/>
        <v>0</v>
      </c>
      <c r="AJ104" s="183">
        <f t="shared" si="12"/>
        <v>0</v>
      </c>
      <c r="AK104" s="125">
        <f t="shared" si="13"/>
        <v>0</v>
      </c>
    </row>
    <row r="105" spans="1:37" x14ac:dyDescent="0.25">
      <c r="AF105" s="123">
        <f t="shared" si="8"/>
        <v>0</v>
      </c>
      <c r="AG105" s="181">
        <f t="shared" si="9"/>
        <v>0</v>
      </c>
      <c r="AH105" s="142">
        <f t="shared" si="10"/>
        <v>0</v>
      </c>
      <c r="AI105" s="182">
        <f t="shared" si="11"/>
        <v>0</v>
      </c>
      <c r="AJ105" s="183">
        <f t="shared" si="12"/>
        <v>0</v>
      </c>
      <c r="AK105" s="125">
        <f t="shared" si="13"/>
        <v>0</v>
      </c>
    </row>
    <row r="106" spans="1:37" x14ac:dyDescent="0.25">
      <c r="AF106" s="123">
        <f t="shared" si="8"/>
        <v>0</v>
      </c>
      <c r="AG106" s="181">
        <f t="shared" si="9"/>
        <v>0</v>
      </c>
      <c r="AH106" s="142">
        <f t="shared" si="10"/>
        <v>0</v>
      </c>
      <c r="AI106" s="182">
        <f t="shared" si="11"/>
        <v>0</v>
      </c>
      <c r="AJ106" s="183">
        <f t="shared" si="12"/>
        <v>0</v>
      </c>
      <c r="AK106" s="125">
        <f t="shared" si="13"/>
        <v>0</v>
      </c>
    </row>
    <row r="107" spans="1:37" x14ac:dyDescent="0.25">
      <c r="AF107" s="123">
        <f t="shared" si="8"/>
        <v>0</v>
      </c>
      <c r="AG107" s="181">
        <f t="shared" si="9"/>
        <v>0</v>
      </c>
      <c r="AH107" s="142">
        <f t="shared" si="10"/>
        <v>0</v>
      </c>
      <c r="AI107" s="182">
        <f t="shared" si="11"/>
        <v>0</v>
      </c>
      <c r="AJ107" s="183">
        <f t="shared" si="12"/>
        <v>0</v>
      </c>
      <c r="AK107" s="125">
        <f t="shared" si="13"/>
        <v>0</v>
      </c>
    </row>
    <row r="108" spans="1:37" x14ac:dyDescent="0.25">
      <c r="AF108" s="123">
        <f t="shared" si="8"/>
        <v>0</v>
      </c>
      <c r="AG108" s="181">
        <f t="shared" si="9"/>
        <v>0</v>
      </c>
      <c r="AH108" s="142">
        <f t="shared" si="10"/>
        <v>0</v>
      </c>
      <c r="AI108" s="182">
        <f t="shared" si="11"/>
        <v>0</v>
      </c>
      <c r="AJ108" s="183">
        <f t="shared" si="12"/>
        <v>0</v>
      </c>
      <c r="AK108" s="125">
        <f t="shared" si="13"/>
        <v>0</v>
      </c>
    </row>
    <row r="109" spans="1:37" x14ac:dyDescent="0.25">
      <c r="AF109" s="123">
        <f t="shared" si="8"/>
        <v>0</v>
      </c>
      <c r="AG109" s="181">
        <f t="shared" si="9"/>
        <v>0</v>
      </c>
      <c r="AH109" s="142">
        <f t="shared" si="10"/>
        <v>0</v>
      </c>
      <c r="AI109" s="182">
        <f t="shared" si="11"/>
        <v>0</v>
      </c>
      <c r="AJ109" s="183">
        <f t="shared" si="12"/>
        <v>0</v>
      </c>
      <c r="AK109" s="125">
        <f t="shared" si="13"/>
        <v>0</v>
      </c>
    </row>
    <row r="110" spans="1:37" x14ac:dyDescent="0.25">
      <c r="AF110" s="123">
        <f t="shared" si="8"/>
        <v>0</v>
      </c>
      <c r="AG110" s="181">
        <f t="shared" si="9"/>
        <v>0</v>
      </c>
      <c r="AH110" s="142">
        <f t="shared" si="10"/>
        <v>0</v>
      </c>
      <c r="AI110" s="182">
        <f t="shared" si="11"/>
        <v>0</v>
      </c>
      <c r="AJ110" s="183">
        <f t="shared" si="12"/>
        <v>0</v>
      </c>
      <c r="AK110" s="125">
        <f t="shared" si="13"/>
        <v>0</v>
      </c>
    </row>
    <row r="111" spans="1:37" x14ac:dyDescent="0.25">
      <c r="AF111" s="123">
        <f t="shared" si="8"/>
        <v>0</v>
      </c>
      <c r="AG111" s="181">
        <f t="shared" si="9"/>
        <v>0</v>
      </c>
      <c r="AH111" s="142">
        <f t="shared" si="10"/>
        <v>0</v>
      </c>
      <c r="AI111" s="182">
        <f t="shared" si="11"/>
        <v>0</v>
      </c>
      <c r="AJ111" s="183">
        <f t="shared" si="12"/>
        <v>0</v>
      </c>
      <c r="AK111" s="125">
        <f t="shared" si="13"/>
        <v>0</v>
      </c>
    </row>
    <row r="112" spans="1:37" x14ac:dyDescent="0.25">
      <c r="AF112" s="123">
        <f t="shared" si="8"/>
        <v>0</v>
      </c>
      <c r="AG112" s="181">
        <f t="shared" si="9"/>
        <v>0</v>
      </c>
      <c r="AH112" s="142">
        <f t="shared" si="10"/>
        <v>0</v>
      </c>
      <c r="AI112" s="182">
        <f t="shared" si="11"/>
        <v>0</v>
      </c>
      <c r="AJ112" s="183">
        <f t="shared" si="12"/>
        <v>0</v>
      </c>
      <c r="AK112" s="125">
        <f t="shared" si="13"/>
        <v>0</v>
      </c>
    </row>
    <row r="113" spans="32:37" x14ac:dyDescent="0.25">
      <c r="AF113" s="123">
        <f t="shared" si="8"/>
        <v>0</v>
      </c>
      <c r="AG113" s="181">
        <f t="shared" si="9"/>
        <v>0</v>
      </c>
      <c r="AH113" s="142">
        <f t="shared" si="10"/>
        <v>0</v>
      </c>
      <c r="AI113" s="182">
        <f t="shared" si="11"/>
        <v>0</v>
      </c>
      <c r="AJ113" s="183">
        <f t="shared" si="12"/>
        <v>0</v>
      </c>
      <c r="AK113" s="125">
        <f t="shared" si="13"/>
        <v>0</v>
      </c>
    </row>
    <row r="114" spans="32:37" x14ac:dyDescent="0.25">
      <c r="AF114" s="123">
        <f t="shared" si="8"/>
        <v>0</v>
      </c>
      <c r="AG114" s="181">
        <f t="shared" si="9"/>
        <v>0</v>
      </c>
      <c r="AH114" s="142">
        <f t="shared" si="10"/>
        <v>0</v>
      </c>
      <c r="AI114" s="182">
        <f t="shared" si="11"/>
        <v>0</v>
      </c>
      <c r="AJ114" s="183">
        <f t="shared" si="12"/>
        <v>0</v>
      </c>
      <c r="AK114" s="125">
        <f t="shared" si="13"/>
        <v>0</v>
      </c>
    </row>
    <row r="115" spans="32:37" x14ac:dyDescent="0.25">
      <c r="AF115" s="123">
        <f t="shared" si="8"/>
        <v>0</v>
      </c>
      <c r="AG115" s="181">
        <f t="shared" si="9"/>
        <v>0</v>
      </c>
      <c r="AH115" s="142">
        <f t="shared" si="10"/>
        <v>0</v>
      </c>
      <c r="AI115" s="182">
        <f t="shared" si="11"/>
        <v>0</v>
      </c>
      <c r="AJ115" s="183">
        <f t="shared" si="12"/>
        <v>0</v>
      </c>
      <c r="AK115" s="125">
        <f t="shared" si="13"/>
        <v>0</v>
      </c>
    </row>
    <row r="116" spans="32:37" x14ac:dyDescent="0.25">
      <c r="AF116" s="123">
        <f t="shared" si="8"/>
        <v>0</v>
      </c>
      <c r="AG116" s="181">
        <f t="shared" si="9"/>
        <v>0</v>
      </c>
      <c r="AH116" s="142">
        <f t="shared" si="10"/>
        <v>0</v>
      </c>
      <c r="AI116" s="182">
        <f t="shared" si="11"/>
        <v>0</v>
      </c>
      <c r="AJ116" s="183">
        <f t="shared" si="12"/>
        <v>0</v>
      </c>
      <c r="AK116" s="125">
        <f t="shared" si="13"/>
        <v>0</v>
      </c>
    </row>
    <row r="117" spans="32:37" x14ac:dyDescent="0.25">
      <c r="AF117" s="123">
        <f t="shared" si="8"/>
        <v>0</v>
      </c>
      <c r="AG117" s="181">
        <f t="shared" si="9"/>
        <v>0</v>
      </c>
      <c r="AH117" s="142">
        <f t="shared" si="10"/>
        <v>0</v>
      </c>
      <c r="AI117" s="182">
        <f t="shared" si="11"/>
        <v>0</v>
      </c>
      <c r="AJ117" s="183">
        <f t="shared" si="12"/>
        <v>0</v>
      </c>
      <c r="AK117" s="125">
        <f t="shared" si="13"/>
        <v>0</v>
      </c>
    </row>
    <row r="118" spans="32:37" x14ac:dyDescent="0.25">
      <c r="AF118" s="123">
        <f t="shared" si="8"/>
        <v>0</v>
      </c>
      <c r="AG118" s="181">
        <f t="shared" si="9"/>
        <v>0</v>
      </c>
      <c r="AH118" s="142">
        <f t="shared" si="10"/>
        <v>0</v>
      </c>
      <c r="AI118" s="182">
        <f t="shared" si="11"/>
        <v>0</v>
      </c>
      <c r="AJ118" s="183">
        <f t="shared" si="12"/>
        <v>0</v>
      </c>
      <c r="AK118" s="125">
        <f t="shared" si="13"/>
        <v>0</v>
      </c>
    </row>
    <row r="119" spans="32:37" x14ac:dyDescent="0.25">
      <c r="AF119" s="123">
        <f t="shared" si="8"/>
        <v>0</v>
      </c>
      <c r="AG119" s="181">
        <f t="shared" si="9"/>
        <v>0</v>
      </c>
      <c r="AH119" s="142">
        <f t="shared" si="10"/>
        <v>0</v>
      </c>
      <c r="AI119" s="182">
        <f t="shared" si="11"/>
        <v>0</v>
      </c>
      <c r="AJ119" s="183">
        <f t="shared" si="12"/>
        <v>0</v>
      </c>
      <c r="AK119" s="125">
        <f t="shared" si="13"/>
        <v>0</v>
      </c>
    </row>
    <row r="120" spans="32:37" x14ac:dyDescent="0.25">
      <c r="AF120" s="123">
        <f t="shared" si="8"/>
        <v>0</v>
      </c>
      <c r="AG120" s="181">
        <f t="shared" si="9"/>
        <v>0</v>
      </c>
      <c r="AH120" s="142">
        <f t="shared" si="10"/>
        <v>0</v>
      </c>
      <c r="AI120" s="182">
        <f t="shared" si="11"/>
        <v>0</v>
      </c>
      <c r="AJ120" s="183">
        <f t="shared" si="12"/>
        <v>0</v>
      </c>
      <c r="AK120" s="125">
        <f t="shared" si="13"/>
        <v>0</v>
      </c>
    </row>
    <row r="121" spans="32:37" x14ac:dyDescent="0.25">
      <c r="AF121" s="123">
        <f t="shared" si="8"/>
        <v>0</v>
      </c>
      <c r="AG121" s="181">
        <f t="shared" si="9"/>
        <v>0</v>
      </c>
      <c r="AH121" s="142">
        <f t="shared" si="10"/>
        <v>0</v>
      </c>
      <c r="AI121" s="182">
        <f t="shared" si="11"/>
        <v>0</v>
      </c>
      <c r="AJ121" s="183">
        <f t="shared" si="12"/>
        <v>0</v>
      </c>
      <c r="AK121" s="125">
        <f t="shared" si="13"/>
        <v>0</v>
      </c>
    </row>
    <row r="122" spans="32:37" x14ac:dyDescent="0.25">
      <c r="AF122" s="123">
        <f t="shared" si="8"/>
        <v>0</v>
      </c>
      <c r="AG122" s="181">
        <f t="shared" si="9"/>
        <v>0</v>
      </c>
      <c r="AH122" s="142">
        <f t="shared" si="10"/>
        <v>0</v>
      </c>
      <c r="AI122" s="182">
        <f t="shared" si="11"/>
        <v>0</v>
      </c>
      <c r="AJ122" s="183">
        <f t="shared" si="12"/>
        <v>0</v>
      </c>
      <c r="AK122" s="125">
        <f t="shared" si="13"/>
        <v>0</v>
      </c>
    </row>
    <row r="123" spans="32:37" x14ac:dyDescent="0.25">
      <c r="AF123" s="123">
        <f t="shared" si="8"/>
        <v>0</v>
      </c>
      <c r="AG123" s="181">
        <f t="shared" si="9"/>
        <v>0</v>
      </c>
      <c r="AH123" s="142">
        <f t="shared" si="10"/>
        <v>0</v>
      </c>
      <c r="AI123" s="182">
        <f t="shared" si="11"/>
        <v>0</v>
      </c>
      <c r="AJ123" s="183">
        <f t="shared" si="12"/>
        <v>0</v>
      </c>
      <c r="AK123" s="125">
        <f t="shared" si="13"/>
        <v>0</v>
      </c>
    </row>
    <row r="124" spans="32:37" x14ac:dyDescent="0.25">
      <c r="AF124" s="123">
        <f t="shared" si="8"/>
        <v>0</v>
      </c>
      <c r="AG124" s="181">
        <f t="shared" si="9"/>
        <v>0</v>
      </c>
      <c r="AH124" s="142">
        <f t="shared" si="10"/>
        <v>0</v>
      </c>
      <c r="AI124" s="182">
        <f t="shared" si="11"/>
        <v>0</v>
      </c>
      <c r="AJ124" s="183">
        <f t="shared" si="12"/>
        <v>0</v>
      </c>
      <c r="AK124" s="125">
        <f t="shared" si="13"/>
        <v>0</v>
      </c>
    </row>
    <row r="125" spans="32:37" x14ac:dyDescent="0.25">
      <c r="AF125" s="123">
        <f t="shared" si="8"/>
        <v>0</v>
      </c>
      <c r="AG125" s="181">
        <f t="shared" si="9"/>
        <v>0</v>
      </c>
      <c r="AH125" s="142">
        <f t="shared" si="10"/>
        <v>0</v>
      </c>
      <c r="AI125" s="182">
        <f t="shared" si="11"/>
        <v>0</v>
      </c>
      <c r="AJ125" s="183">
        <f t="shared" si="12"/>
        <v>0</v>
      </c>
      <c r="AK125" s="125">
        <f t="shared" si="13"/>
        <v>0</v>
      </c>
    </row>
    <row r="126" spans="32:37" x14ac:dyDescent="0.25">
      <c r="AF126" s="123">
        <f t="shared" si="8"/>
        <v>0</v>
      </c>
      <c r="AG126" s="181">
        <f t="shared" si="9"/>
        <v>0</v>
      </c>
      <c r="AH126" s="142">
        <f t="shared" si="10"/>
        <v>0</v>
      </c>
      <c r="AI126" s="182">
        <f t="shared" si="11"/>
        <v>0</v>
      </c>
      <c r="AJ126" s="183">
        <f t="shared" si="12"/>
        <v>0</v>
      </c>
      <c r="AK126" s="125">
        <f t="shared" si="13"/>
        <v>0</v>
      </c>
    </row>
    <row r="127" spans="32:37" x14ac:dyDescent="0.25">
      <c r="AF127" s="123">
        <f t="shared" si="8"/>
        <v>0</v>
      </c>
      <c r="AG127" s="181">
        <f t="shared" si="9"/>
        <v>0</v>
      </c>
      <c r="AH127" s="142">
        <f t="shared" si="10"/>
        <v>0</v>
      </c>
      <c r="AI127" s="182">
        <f t="shared" si="11"/>
        <v>0</v>
      </c>
      <c r="AJ127" s="183">
        <f t="shared" si="12"/>
        <v>0</v>
      </c>
      <c r="AK127" s="125">
        <f t="shared" si="13"/>
        <v>0</v>
      </c>
    </row>
    <row r="128" spans="32:37" x14ac:dyDescent="0.25">
      <c r="AF128" s="123">
        <f t="shared" si="8"/>
        <v>0</v>
      </c>
      <c r="AG128" s="181">
        <f t="shared" si="9"/>
        <v>0</v>
      </c>
      <c r="AH128" s="142">
        <f t="shared" si="10"/>
        <v>0</v>
      </c>
      <c r="AI128" s="182">
        <f t="shared" si="11"/>
        <v>0</v>
      </c>
      <c r="AJ128" s="183">
        <f t="shared" si="12"/>
        <v>0</v>
      </c>
      <c r="AK128" s="125">
        <f t="shared" si="13"/>
        <v>0</v>
      </c>
    </row>
    <row r="129" spans="32:37" x14ac:dyDescent="0.25">
      <c r="AF129" s="123">
        <f t="shared" si="8"/>
        <v>0</v>
      </c>
      <c r="AG129" s="181">
        <f t="shared" si="9"/>
        <v>0</v>
      </c>
      <c r="AH129" s="142">
        <f t="shared" si="10"/>
        <v>0</v>
      </c>
      <c r="AI129" s="182">
        <f t="shared" si="11"/>
        <v>0</v>
      </c>
      <c r="AJ129" s="183">
        <f t="shared" si="12"/>
        <v>0</v>
      </c>
      <c r="AK129" s="125">
        <f t="shared" si="13"/>
        <v>0</v>
      </c>
    </row>
    <row r="130" spans="32:37" x14ac:dyDescent="0.25">
      <c r="AF130" s="123">
        <f t="shared" si="8"/>
        <v>0</v>
      </c>
      <c r="AG130" s="181">
        <f t="shared" si="9"/>
        <v>0</v>
      </c>
      <c r="AH130" s="142">
        <f t="shared" si="10"/>
        <v>0</v>
      </c>
      <c r="AI130" s="182">
        <f t="shared" si="11"/>
        <v>0</v>
      </c>
      <c r="AJ130" s="183">
        <f t="shared" si="12"/>
        <v>0</v>
      </c>
      <c r="AK130" s="125">
        <f t="shared" si="13"/>
        <v>0</v>
      </c>
    </row>
    <row r="131" spans="32:37" x14ac:dyDescent="0.25">
      <c r="AF131" s="123">
        <f t="shared" si="8"/>
        <v>0</v>
      </c>
      <c r="AG131" s="181">
        <f t="shared" si="9"/>
        <v>0</v>
      </c>
      <c r="AH131" s="142">
        <f t="shared" si="10"/>
        <v>0</v>
      </c>
      <c r="AI131" s="182">
        <f t="shared" si="11"/>
        <v>0</v>
      </c>
      <c r="AJ131" s="183">
        <f t="shared" si="12"/>
        <v>0</v>
      </c>
      <c r="AK131" s="125">
        <f t="shared" si="13"/>
        <v>0</v>
      </c>
    </row>
    <row r="132" spans="32:37" x14ac:dyDescent="0.25">
      <c r="AF132" s="123">
        <f t="shared" si="8"/>
        <v>0</v>
      </c>
      <c r="AG132" s="181">
        <f t="shared" si="9"/>
        <v>0</v>
      </c>
      <c r="AH132" s="142">
        <f t="shared" si="10"/>
        <v>0</v>
      </c>
      <c r="AI132" s="182">
        <f t="shared" si="11"/>
        <v>0</v>
      </c>
      <c r="AJ132" s="183">
        <f t="shared" si="12"/>
        <v>0</v>
      </c>
      <c r="AK132" s="125">
        <f t="shared" si="13"/>
        <v>0</v>
      </c>
    </row>
    <row r="133" spans="32:37" x14ac:dyDescent="0.25">
      <c r="AF133" s="123">
        <f t="shared" ref="AF133:AF188" si="14">SUM(F133:H133)</f>
        <v>0</v>
      </c>
      <c r="AG133" s="181">
        <f t="shared" ref="AG133:AG188" si="15">SUM(K133:N133)</f>
        <v>0</v>
      </c>
      <c r="AH133" s="142">
        <f t="shared" ref="AH133:AH188" si="16">AF133-AG133</f>
        <v>0</v>
      </c>
      <c r="AI133" s="182">
        <f t="shared" ref="AI133:AI188" si="17">SUM(S133:X133)</f>
        <v>0</v>
      </c>
      <c r="AJ133" s="183">
        <f t="shared" ref="AJ133:AJ188" si="18">SUM(Y133:AE133)</f>
        <v>0</v>
      </c>
      <c r="AK133" s="125">
        <f t="shared" si="13"/>
        <v>0</v>
      </c>
    </row>
    <row r="134" spans="32:37" x14ac:dyDescent="0.25">
      <c r="AF134" s="123">
        <f t="shared" si="14"/>
        <v>0</v>
      </c>
      <c r="AG134" s="181">
        <f t="shared" si="15"/>
        <v>0</v>
      </c>
      <c r="AH134" s="142">
        <f t="shared" si="16"/>
        <v>0</v>
      </c>
      <c r="AI134" s="182">
        <f t="shared" si="17"/>
        <v>0</v>
      </c>
      <c r="AJ134" s="183">
        <f t="shared" si="18"/>
        <v>0</v>
      </c>
      <c r="AK134" s="125">
        <f t="shared" si="13"/>
        <v>0</v>
      </c>
    </row>
    <row r="135" spans="32:37" x14ac:dyDescent="0.25">
      <c r="AF135" s="123">
        <f t="shared" si="14"/>
        <v>0</v>
      </c>
      <c r="AG135" s="181">
        <f t="shared" si="15"/>
        <v>0</v>
      </c>
      <c r="AH135" s="142">
        <f t="shared" si="16"/>
        <v>0</v>
      </c>
      <c r="AI135" s="182">
        <f t="shared" si="17"/>
        <v>0</v>
      </c>
      <c r="AJ135" s="183">
        <f t="shared" si="18"/>
        <v>0</v>
      </c>
      <c r="AK135" s="125">
        <f t="shared" si="13"/>
        <v>0</v>
      </c>
    </row>
    <row r="136" spans="32:37" x14ac:dyDescent="0.25">
      <c r="AF136" s="123">
        <f t="shared" si="14"/>
        <v>0</v>
      </c>
      <c r="AG136" s="181">
        <f t="shared" si="15"/>
        <v>0</v>
      </c>
      <c r="AH136" s="142">
        <f t="shared" si="16"/>
        <v>0</v>
      </c>
      <c r="AI136" s="182">
        <f t="shared" si="17"/>
        <v>0</v>
      </c>
      <c r="AJ136" s="183">
        <f t="shared" si="18"/>
        <v>0</v>
      </c>
      <c r="AK136" s="125">
        <f t="shared" si="13"/>
        <v>0</v>
      </c>
    </row>
    <row r="137" spans="32:37" x14ac:dyDescent="0.25">
      <c r="AF137" s="123">
        <f t="shared" si="14"/>
        <v>0</v>
      </c>
      <c r="AG137" s="181">
        <f t="shared" si="15"/>
        <v>0</v>
      </c>
      <c r="AH137" s="142">
        <f t="shared" si="16"/>
        <v>0</v>
      </c>
      <c r="AI137" s="182">
        <f t="shared" si="17"/>
        <v>0</v>
      </c>
      <c r="AJ137" s="183">
        <f t="shared" si="18"/>
        <v>0</v>
      </c>
      <c r="AK137" s="125">
        <f t="shared" si="13"/>
        <v>0</v>
      </c>
    </row>
    <row r="138" spans="32:37" x14ac:dyDescent="0.25">
      <c r="AF138" s="123">
        <f t="shared" si="14"/>
        <v>0</v>
      </c>
      <c r="AG138" s="181">
        <f t="shared" si="15"/>
        <v>0</v>
      </c>
      <c r="AH138" s="142">
        <f t="shared" si="16"/>
        <v>0</v>
      </c>
      <c r="AI138" s="182">
        <f t="shared" si="17"/>
        <v>0</v>
      </c>
      <c r="AJ138" s="183">
        <f t="shared" si="18"/>
        <v>0</v>
      </c>
      <c r="AK138" s="125">
        <f t="shared" si="13"/>
        <v>0</v>
      </c>
    </row>
    <row r="139" spans="32:37" x14ac:dyDescent="0.25">
      <c r="AF139" s="123">
        <f t="shared" si="14"/>
        <v>0</v>
      </c>
      <c r="AG139" s="181">
        <f t="shared" si="15"/>
        <v>0</v>
      </c>
      <c r="AH139" s="142">
        <f t="shared" si="16"/>
        <v>0</v>
      </c>
      <c r="AI139" s="182">
        <f t="shared" si="17"/>
        <v>0</v>
      </c>
      <c r="AJ139" s="183">
        <f t="shared" si="18"/>
        <v>0</v>
      </c>
      <c r="AK139" s="125">
        <f t="shared" si="13"/>
        <v>0</v>
      </c>
    </row>
    <row r="140" spans="32:37" x14ac:dyDescent="0.25">
      <c r="AF140" s="123">
        <f t="shared" si="14"/>
        <v>0</v>
      </c>
      <c r="AG140" s="181">
        <f t="shared" si="15"/>
        <v>0</v>
      </c>
      <c r="AH140" s="142">
        <f t="shared" si="16"/>
        <v>0</v>
      </c>
      <c r="AI140" s="182">
        <f t="shared" si="17"/>
        <v>0</v>
      </c>
      <c r="AJ140" s="183">
        <f t="shared" si="18"/>
        <v>0</v>
      </c>
      <c r="AK140" s="125">
        <f t="shared" si="13"/>
        <v>0</v>
      </c>
    </row>
    <row r="141" spans="32:37" x14ac:dyDescent="0.25">
      <c r="AF141" s="123">
        <f t="shared" si="14"/>
        <v>0</v>
      </c>
      <c r="AG141" s="181">
        <f t="shared" si="15"/>
        <v>0</v>
      </c>
      <c r="AH141" s="142">
        <f t="shared" si="16"/>
        <v>0</v>
      </c>
      <c r="AI141" s="182">
        <f t="shared" si="17"/>
        <v>0</v>
      </c>
      <c r="AJ141" s="183">
        <f t="shared" si="18"/>
        <v>0</v>
      </c>
      <c r="AK141" s="125">
        <f t="shared" si="13"/>
        <v>0</v>
      </c>
    </row>
    <row r="142" spans="32:37" x14ac:dyDescent="0.25">
      <c r="AF142" s="123">
        <f t="shared" si="14"/>
        <v>0</v>
      </c>
      <c r="AG142" s="181">
        <f t="shared" si="15"/>
        <v>0</v>
      </c>
      <c r="AH142" s="142">
        <f t="shared" si="16"/>
        <v>0</v>
      </c>
      <c r="AI142" s="182">
        <f t="shared" si="17"/>
        <v>0</v>
      </c>
      <c r="AJ142" s="183">
        <f t="shared" si="18"/>
        <v>0</v>
      </c>
      <c r="AK142" s="125">
        <f t="shared" si="13"/>
        <v>0</v>
      </c>
    </row>
    <row r="143" spans="32:37" x14ac:dyDescent="0.25">
      <c r="AF143" s="123">
        <f t="shared" si="14"/>
        <v>0</v>
      </c>
      <c r="AG143" s="181">
        <f t="shared" si="15"/>
        <v>0</v>
      </c>
      <c r="AH143" s="142">
        <f t="shared" si="16"/>
        <v>0</v>
      </c>
      <c r="AI143" s="182">
        <f t="shared" si="17"/>
        <v>0</v>
      </c>
      <c r="AJ143" s="183">
        <f t="shared" si="18"/>
        <v>0</v>
      </c>
      <c r="AK143" s="125">
        <f t="shared" si="13"/>
        <v>0</v>
      </c>
    </row>
    <row r="144" spans="32:37" x14ac:dyDescent="0.25">
      <c r="AF144" s="123">
        <f t="shared" si="14"/>
        <v>0</v>
      </c>
      <c r="AG144" s="181">
        <f t="shared" si="15"/>
        <v>0</v>
      </c>
      <c r="AH144" s="142">
        <f t="shared" si="16"/>
        <v>0</v>
      </c>
      <c r="AI144" s="182">
        <f t="shared" si="17"/>
        <v>0</v>
      </c>
      <c r="AJ144" s="183">
        <f t="shared" si="18"/>
        <v>0</v>
      </c>
      <c r="AK144" s="125">
        <f t="shared" si="13"/>
        <v>0</v>
      </c>
    </row>
    <row r="145" spans="32:37" x14ac:dyDescent="0.25">
      <c r="AF145" s="123">
        <f t="shared" si="14"/>
        <v>0</v>
      </c>
      <c r="AG145" s="181">
        <f t="shared" si="15"/>
        <v>0</v>
      </c>
      <c r="AH145" s="142">
        <f t="shared" si="16"/>
        <v>0</v>
      </c>
      <c r="AI145" s="182">
        <f t="shared" si="17"/>
        <v>0</v>
      </c>
      <c r="AJ145" s="183">
        <f t="shared" si="18"/>
        <v>0</v>
      </c>
      <c r="AK145" s="125">
        <f t="shared" si="13"/>
        <v>0</v>
      </c>
    </row>
    <row r="146" spans="32:37" x14ac:dyDescent="0.25">
      <c r="AF146" s="123">
        <f t="shared" si="14"/>
        <v>0</v>
      </c>
      <c r="AG146" s="181">
        <f t="shared" si="15"/>
        <v>0</v>
      </c>
      <c r="AH146" s="142">
        <f t="shared" si="16"/>
        <v>0</v>
      </c>
      <c r="AI146" s="182">
        <f t="shared" si="17"/>
        <v>0</v>
      </c>
      <c r="AJ146" s="183">
        <f t="shared" si="18"/>
        <v>0</v>
      </c>
      <c r="AK146" s="125">
        <f t="shared" si="13"/>
        <v>0</v>
      </c>
    </row>
    <row r="147" spans="32:37" x14ac:dyDescent="0.25">
      <c r="AF147" s="123">
        <f t="shared" si="14"/>
        <v>0</v>
      </c>
      <c r="AG147" s="181">
        <f t="shared" si="15"/>
        <v>0</v>
      </c>
      <c r="AH147" s="142">
        <f t="shared" si="16"/>
        <v>0</v>
      </c>
      <c r="AI147" s="182">
        <f t="shared" si="17"/>
        <v>0</v>
      </c>
      <c r="AJ147" s="183">
        <f t="shared" si="18"/>
        <v>0</v>
      </c>
      <c r="AK147" s="125">
        <f t="shared" si="13"/>
        <v>0</v>
      </c>
    </row>
    <row r="148" spans="32:37" x14ac:dyDescent="0.25">
      <c r="AF148" s="123">
        <f t="shared" si="14"/>
        <v>0</v>
      </c>
      <c r="AG148" s="181">
        <f t="shared" si="15"/>
        <v>0</v>
      </c>
      <c r="AH148" s="142">
        <f t="shared" si="16"/>
        <v>0</v>
      </c>
      <c r="AI148" s="182">
        <f t="shared" si="17"/>
        <v>0</v>
      </c>
      <c r="AJ148" s="183">
        <f t="shared" si="18"/>
        <v>0</v>
      </c>
      <c r="AK148" s="125">
        <f t="shared" si="13"/>
        <v>0</v>
      </c>
    </row>
    <row r="149" spans="32:37" x14ac:dyDescent="0.25">
      <c r="AF149" s="123">
        <f t="shared" si="14"/>
        <v>0</v>
      </c>
      <c r="AG149" s="181">
        <f t="shared" si="15"/>
        <v>0</v>
      </c>
      <c r="AH149" s="142">
        <f t="shared" si="16"/>
        <v>0</v>
      </c>
      <c r="AI149" s="182">
        <f t="shared" si="17"/>
        <v>0</v>
      </c>
      <c r="AJ149" s="183">
        <f t="shared" si="18"/>
        <v>0</v>
      </c>
      <c r="AK149" s="125">
        <f t="shared" si="13"/>
        <v>0</v>
      </c>
    </row>
    <row r="150" spans="32:37" x14ac:dyDescent="0.25">
      <c r="AF150" s="123">
        <f t="shared" si="14"/>
        <v>0</v>
      </c>
      <c r="AG150" s="181">
        <f t="shared" si="15"/>
        <v>0</v>
      </c>
      <c r="AH150" s="142">
        <f t="shared" si="16"/>
        <v>0</v>
      </c>
      <c r="AI150" s="182">
        <f t="shared" si="17"/>
        <v>0</v>
      </c>
      <c r="AJ150" s="183">
        <f t="shared" si="18"/>
        <v>0</v>
      </c>
      <c r="AK150" s="125">
        <f t="shared" si="13"/>
        <v>0</v>
      </c>
    </row>
    <row r="151" spans="32:37" x14ac:dyDescent="0.25">
      <c r="AF151" s="123">
        <f t="shared" si="14"/>
        <v>0</v>
      </c>
      <c r="AG151" s="181">
        <f t="shared" si="15"/>
        <v>0</v>
      </c>
      <c r="AH151" s="142">
        <f t="shared" si="16"/>
        <v>0</v>
      </c>
      <c r="AI151" s="182">
        <f t="shared" si="17"/>
        <v>0</v>
      </c>
      <c r="AJ151" s="183">
        <f t="shared" si="18"/>
        <v>0</v>
      </c>
      <c r="AK151" s="125">
        <f t="shared" si="13"/>
        <v>0</v>
      </c>
    </row>
    <row r="152" spans="32:37" x14ac:dyDescent="0.25">
      <c r="AF152" s="123">
        <f t="shared" si="14"/>
        <v>0</v>
      </c>
      <c r="AG152" s="181">
        <f t="shared" si="15"/>
        <v>0</v>
      </c>
      <c r="AH152" s="142">
        <f t="shared" si="16"/>
        <v>0</v>
      </c>
      <c r="AI152" s="182">
        <f t="shared" si="17"/>
        <v>0</v>
      </c>
      <c r="AJ152" s="183">
        <f t="shared" si="18"/>
        <v>0</v>
      </c>
      <c r="AK152" s="125">
        <f t="shared" si="13"/>
        <v>0</v>
      </c>
    </row>
    <row r="153" spans="32:37" x14ac:dyDescent="0.25">
      <c r="AF153" s="123">
        <f t="shared" si="14"/>
        <v>0</v>
      </c>
      <c r="AG153" s="181">
        <f t="shared" si="15"/>
        <v>0</v>
      </c>
      <c r="AH153" s="142">
        <f t="shared" si="16"/>
        <v>0</v>
      </c>
      <c r="AI153" s="182">
        <f t="shared" si="17"/>
        <v>0</v>
      </c>
      <c r="AJ153" s="183">
        <f t="shared" si="18"/>
        <v>0</v>
      </c>
      <c r="AK153" s="125">
        <f t="shared" si="13"/>
        <v>0</v>
      </c>
    </row>
    <row r="154" spans="32:37" x14ac:dyDescent="0.25">
      <c r="AF154" s="123">
        <f t="shared" si="14"/>
        <v>0</v>
      </c>
      <c r="AG154" s="181">
        <f t="shared" si="15"/>
        <v>0</v>
      </c>
      <c r="AH154" s="142">
        <f t="shared" si="16"/>
        <v>0</v>
      </c>
      <c r="AI154" s="182">
        <f t="shared" si="17"/>
        <v>0</v>
      </c>
      <c r="AJ154" s="183">
        <f t="shared" si="18"/>
        <v>0</v>
      </c>
      <c r="AK154" s="125">
        <f t="shared" si="13"/>
        <v>0</v>
      </c>
    </row>
    <row r="155" spans="32:37" x14ac:dyDescent="0.25">
      <c r="AF155" s="123">
        <f t="shared" si="14"/>
        <v>0</v>
      </c>
      <c r="AG155" s="181">
        <f t="shared" si="15"/>
        <v>0</v>
      </c>
      <c r="AH155" s="142">
        <f t="shared" si="16"/>
        <v>0</v>
      </c>
      <c r="AI155" s="182">
        <f t="shared" si="17"/>
        <v>0</v>
      </c>
      <c r="AJ155" s="183">
        <f t="shared" si="18"/>
        <v>0</v>
      </c>
      <c r="AK155" s="125">
        <f t="shared" si="13"/>
        <v>0</v>
      </c>
    </row>
    <row r="156" spans="32:37" x14ac:dyDescent="0.25">
      <c r="AF156" s="123">
        <f t="shared" si="14"/>
        <v>0</v>
      </c>
      <c r="AG156" s="181">
        <f t="shared" si="15"/>
        <v>0</v>
      </c>
      <c r="AH156" s="142">
        <f t="shared" si="16"/>
        <v>0</v>
      </c>
      <c r="AI156" s="182">
        <f t="shared" si="17"/>
        <v>0</v>
      </c>
      <c r="AJ156" s="183">
        <f t="shared" si="18"/>
        <v>0</v>
      </c>
      <c r="AK156" s="125">
        <f t="shared" si="13"/>
        <v>0</v>
      </c>
    </row>
    <row r="157" spans="32:37" x14ac:dyDescent="0.25">
      <c r="AF157" s="123">
        <f t="shared" si="14"/>
        <v>0</v>
      </c>
      <c r="AG157" s="181">
        <f t="shared" si="15"/>
        <v>0</v>
      </c>
      <c r="AH157" s="142">
        <f t="shared" si="16"/>
        <v>0</v>
      </c>
      <c r="AI157" s="182">
        <f t="shared" si="17"/>
        <v>0</v>
      </c>
      <c r="AJ157" s="183">
        <f t="shared" si="18"/>
        <v>0</v>
      </c>
      <c r="AK157" s="125">
        <f t="shared" si="13"/>
        <v>0</v>
      </c>
    </row>
    <row r="158" spans="32:37" x14ac:dyDescent="0.25">
      <c r="AF158" s="123">
        <f t="shared" si="14"/>
        <v>0</v>
      </c>
      <c r="AG158" s="181">
        <f t="shared" si="15"/>
        <v>0</v>
      </c>
      <c r="AH158" s="142">
        <f t="shared" si="16"/>
        <v>0</v>
      </c>
      <c r="AI158" s="182">
        <f t="shared" si="17"/>
        <v>0</v>
      </c>
      <c r="AJ158" s="183">
        <f t="shared" si="18"/>
        <v>0</v>
      </c>
      <c r="AK158" s="125">
        <f t="shared" si="13"/>
        <v>0</v>
      </c>
    </row>
    <row r="159" spans="32:37" x14ac:dyDescent="0.25">
      <c r="AF159" s="123">
        <f t="shared" si="14"/>
        <v>0</v>
      </c>
      <c r="AG159" s="181">
        <f t="shared" si="15"/>
        <v>0</v>
      </c>
      <c r="AH159" s="142">
        <f t="shared" si="16"/>
        <v>0</v>
      </c>
      <c r="AI159" s="182">
        <f t="shared" si="17"/>
        <v>0</v>
      </c>
      <c r="AJ159" s="183">
        <f t="shared" si="18"/>
        <v>0</v>
      </c>
      <c r="AK159" s="125">
        <f t="shared" si="13"/>
        <v>0</v>
      </c>
    </row>
    <row r="160" spans="32:37" x14ac:dyDescent="0.25">
      <c r="AF160" s="123">
        <f t="shared" si="14"/>
        <v>0</v>
      </c>
      <c r="AG160" s="181">
        <f t="shared" si="15"/>
        <v>0</v>
      </c>
      <c r="AH160" s="142">
        <f t="shared" si="16"/>
        <v>0</v>
      </c>
      <c r="AI160" s="182">
        <f t="shared" si="17"/>
        <v>0</v>
      </c>
      <c r="AJ160" s="183">
        <f t="shared" si="18"/>
        <v>0</v>
      </c>
      <c r="AK160" s="125">
        <f t="shared" si="13"/>
        <v>0</v>
      </c>
    </row>
    <row r="161" spans="32:37" x14ac:dyDescent="0.25">
      <c r="AF161" s="123">
        <f t="shared" si="14"/>
        <v>0</v>
      </c>
      <c r="AG161" s="181">
        <f t="shared" si="15"/>
        <v>0</v>
      </c>
      <c r="AH161" s="142">
        <f t="shared" si="16"/>
        <v>0</v>
      </c>
      <c r="AI161" s="182">
        <f t="shared" si="17"/>
        <v>0</v>
      </c>
      <c r="AJ161" s="183">
        <f t="shared" si="18"/>
        <v>0</v>
      </c>
      <c r="AK161" s="125">
        <f t="shared" si="13"/>
        <v>0</v>
      </c>
    </row>
    <row r="162" spans="32:37" x14ac:dyDescent="0.25">
      <c r="AF162" s="123">
        <f t="shared" si="14"/>
        <v>0</v>
      </c>
      <c r="AG162" s="181">
        <f t="shared" si="15"/>
        <v>0</v>
      </c>
      <c r="AH162" s="142">
        <f t="shared" si="16"/>
        <v>0</v>
      </c>
      <c r="AI162" s="182">
        <f t="shared" si="17"/>
        <v>0</v>
      </c>
      <c r="AJ162" s="183">
        <f t="shared" si="18"/>
        <v>0</v>
      </c>
      <c r="AK162" s="125">
        <f t="shared" si="13"/>
        <v>0</v>
      </c>
    </row>
    <row r="163" spans="32:37" x14ac:dyDescent="0.25">
      <c r="AF163" s="123">
        <f t="shared" si="14"/>
        <v>0</v>
      </c>
      <c r="AG163" s="181">
        <f t="shared" si="15"/>
        <v>0</v>
      </c>
      <c r="AH163" s="142">
        <f t="shared" si="16"/>
        <v>0</v>
      </c>
      <c r="AI163" s="182">
        <f t="shared" si="17"/>
        <v>0</v>
      </c>
      <c r="AJ163" s="183">
        <f t="shared" si="18"/>
        <v>0</v>
      </c>
      <c r="AK163" s="125">
        <f t="shared" si="13"/>
        <v>0</v>
      </c>
    </row>
    <row r="164" spans="32:37" x14ac:dyDescent="0.25">
      <c r="AF164" s="123">
        <f t="shared" si="14"/>
        <v>0</v>
      </c>
      <c r="AG164" s="181">
        <f t="shared" si="15"/>
        <v>0</v>
      </c>
      <c r="AH164" s="142">
        <f t="shared" si="16"/>
        <v>0</v>
      </c>
      <c r="AI164" s="182">
        <f t="shared" si="17"/>
        <v>0</v>
      </c>
      <c r="AJ164" s="183">
        <f t="shared" si="18"/>
        <v>0</v>
      </c>
      <c r="AK164" s="125">
        <f t="shared" si="13"/>
        <v>0</v>
      </c>
    </row>
    <row r="165" spans="32:37" x14ac:dyDescent="0.25">
      <c r="AF165" s="123">
        <f t="shared" si="14"/>
        <v>0</v>
      </c>
      <c r="AG165" s="181">
        <f t="shared" si="15"/>
        <v>0</v>
      </c>
      <c r="AH165" s="142">
        <f t="shared" si="16"/>
        <v>0</v>
      </c>
      <c r="AI165" s="182">
        <f t="shared" si="17"/>
        <v>0</v>
      </c>
      <c r="AJ165" s="183">
        <f t="shared" si="18"/>
        <v>0</v>
      </c>
      <c r="AK165" s="125">
        <f t="shared" si="13"/>
        <v>0</v>
      </c>
    </row>
    <row r="166" spans="32:37" x14ac:dyDescent="0.25">
      <c r="AF166" s="123">
        <f t="shared" si="14"/>
        <v>0</v>
      </c>
      <c r="AG166" s="181">
        <f t="shared" si="15"/>
        <v>0</v>
      </c>
      <c r="AH166" s="142">
        <f t="shared" si="16"/>
        <v>0</v>
      </c>
      <c r="AI166" s="182">
        <f t="shared" si="17"/>
        <v>0</v>
      </c>
      <c r="AJ166" s="183">
        <f t="shared" si="18"/>
        <v>0</v>
      </c>
      <c r="AK166" s="125">
        <f t="shared" ref="AK166:AK188" si="19">AI166-AJ166</f>
        <v>0</v>
      </c>
    </row>
    <row r="167" spans="32:37" x14ac:dyDescent="0.25">
      <c r="AF167" s="123">
        <f t="shared" si="14"/>
        <v>0</v>
      </c>
      <c r="AG167" s="181">
        <f t="shared" si="15"/>
        <v>0</v>
      </c>
      <c r="AH167" s="142">
        <f t="shared" si="16"/>
        <v>0</v>
      </c>
      <c r="AI167" s="182">
        <f t="shared" si="17"/>
        <v>0</v>
      </c>
      <c r="AJ167" s="183">
        <f t="shared" si="18"/>
        <v>0</v>
      </c>
      <c r="AK167" s="125">
        <f t="shared" si="19"/>
        <v>0</v>
      </c>
    </row>
    <row r="168" spans="32:37" x14ac:dyDescent="0.25">
      <c r="AF168" s="123">
        <f t="shared" si="14"/>
        <v>0</v>
      </c>
      <c r="AG168" s="181">
        <f t="shared" si="15"/>
        <v>0</v>
      </c>
      <c r="AH168" s="142">
        <f t="shared" si="16"/>
        <v>0</v>
      </c>
      <c r="AI168" s="182">
        <f t="shared" si="17"/>
        <v>0</v>
      </c>
      <c r="AJ168" s="183">
        <f t="shared" si="18"/>
        <v>0</v>
      </c>
      <c r="AK168" s="125">
        <f t="shared" si="19"/>
        <v>0</v>
      </c>
    </row>
    <row r="169" spans="32:37" x14ac:dyDescent="0.25">
      <c r="AF169" s="123">
        <f t="shared" si="14"/>
        <v>0</v>
      </c>
      <c r="AG169" s="181">
        <f t="shared" si="15"/>
        <v>0</v>
      </c>
      <c r="AH169" s="142">
        <f t="shared" si="16"/>
        <v>0</v>
      </c>
      <c r="AI169" s="182">
        <f t="shared" si="17"/>
        <v>0</v>
      </c>
      <c r="AJ169" s="183">
        <f t="shared" si="18"/>
        <v>0</v>
      </c>
      <c r="AK169" s="125">
        <f t="shared" si="19"/>
        <v>0</v>
      </c>
    </row>
    <row r="170" spans="32:37" x14ac:dyDescent="0.25">
      <c r="AF170" s="123">
        <f t="shared" si="14"/>
        <v>0</v>
      </c>
      <c r="AG170" s="181">
        <f t="shared" si="15"/>
        <v>0</v>
      </c>
      <c r="AH170" s="142">
        <f t="shared" si="16"/>
        <v>0</v>
      </c>
      <c r="AI170" s="182">
        <f t="shared" si="17"/>
        <v>0</v>
      </c>
      <c r="AJ170" s="183">
        <f t="shared" si="18"/>
        <v>0</v>
      </c>
      <c r="AK170" s="125">
        <f t="shared" si="19"/>
        <v>0</v>
      </c>
    </row>
    <row r="171" spans="32:37" x14ac:dyDescent="0.25">
      <c r="AF171" s="123">
        <f t="shared" si="14"/>
        <v>0</v>
      </c>
      <c r="AG171" s="181">
        <f t="shared" si="15"/>
        <v>0</v>
      </c>
      <c r="AH171" s="142">
        <f t="shared" si="16"/>
        <v>0</v>
      </c>
      <c r="AI171" s="182">
        <f t="shared" si="17"/>
        <v>0</v>
      </c>
      <c r="AJ171" s="183">
        <f t="shared" si="18"/>
        <v>0</v>
      </c>
      <c r="AK171" s="125">
        <f t="shared" si="19"/>
        <v>0</v>
      </c>
    </row>
    <row r="172" spans="32:37" x14ac:dyDescent="0.25">
      <c r="AF172" s="123">
        <f t="shared" si="14"/>
        <v>0</v>
      </c>
      <c r="AG172" s="181">
        <f t="shared" si="15"/>
        <v>0</v>
      </c>
      <c r="AH172" s="142">
        <f t="shared" si="16"/>
        <v>0</v>
      </c>
      <c r="AI172" s="182">
        <f t="shared" si="17"/>
        <v>0</v>
      </c>
      <c r="AJ172" s="183">
        <f t="shared" si="18"/>
        <v>0</v>
      </c>
      <c r="AK172" s="125">
        <f t="shared" si="19"/>
        <v>0</v>
      </c>
    </row>
    <row r="173" spans="32:37" x14ac:dyDescent="0.25">
      <c r="AF173" s="123">
        <f t="shared" si="14"/>
        <v>0</v>
      </c>
      <c r="AG173" s="181">
        <f t="shared" si="15"/>
        <v>0</v>
      </c>
      <c r="AH173" s="142">
        <f t="shared" si="16"/>
        <v>0</v>
      </c>
      <c r="AI173" s="182">
        <f t="shared" si="17"/>
        <v>0</v>
      </c>
      <c r="AJ173" s="183">
        <f t="shared" si="18"/>
        <v>0</v>
      </c>
      <c r="AK173" s="125">
        <f t="shared" si="19"/>
        <v>0</v>
      </c>
    </row>
    <row r="174" spans="32:37" x14ac:dyDescent="0.25">
      <c r="AF174" s="123">
        <f t="shared" si="14"/>
        <v>0</v>
      </c>
      <c r="AG174" s="181">
        <f t="shared" si="15"/>
        <v>0</v>
      </c>
      <c r="AH174" s="142">
        <f t="shared" si="16"/>
        <v>0</v>
      </c>
      <c r="AI174" s="182">
        <f t="shared" si="17"/>
        <v>0</v>
      </c>
      <c r="AJ174" s="183">
        <f t="shared" si="18"/>
        <v>0</v>
      </c>
      <c r="AK174" s="125">
        <f t="shared" si="19"/>
        <v>0</v>
      </c>
    </row>
    <row r="175" spans="32:37" x14ac:dyDescent="0.25">
      <c r="AF175" s="123">
        <f t="shared" si="14"/>
        <v>0</v>
      </c>
      <c r="AG175" s="181">
        <f t="shared" si="15"/>
        <v>0</v>
      </c>
      <c r="AH175" s="142">
        <f t="shared" si="16"/>
        <v>0</v>
      </c>
      <c r="AI175" s="182">
        <f t="shared" si="17"/>
        <v>0</v>
      </c>
      <c r="AJ175" s="183">
        <f t="shared" si="18"/>
        <v>0</v>
      </c>
      <c r="AK175" s="125">
        <f t="shared" si="19"/>
        <v>0</v>
      </c>
    </row>
    <row r="176" spans="32:37" x14ac:dyDescent="0.25">
      <c r="AF176" s="123">
        <f t="shared" si="14"/>
        <v>0</v>
      </c>
      <c r="AG176" s="181">
        <f t="shared" si="15"/>
        <v>0</v>
      </c>
      <c r="AH176" s="142">
        <f t="shared" si="16"/>
        <v>0</v>
      </c>
      <c r="AI176" s="182">
        <f t="shared" si="17"/>
        <v>0</v>
      </c>
      <c r="AJ176" s="183">
        <f t="shared" si="18"/>
        <v>0</v>
      </c>
      <c r="AK176" s="125">
        <f t="shared" si="19"/>
        <v>0</v>
      </c>
    </row>
    <row r="177" spans="32:37" x14ac:dyDescent="0.25">
      <c r="AF177" s="123">
        <f t="shared" si="14"/>
        <v>0</v>
      </c>
      <c r="AG177" s="181">
        <f t="shared" si="15"/>
        <v>0</v>
      </c>
      <c r="AH177" s="142">
        <f t="shared" si="16"/>
        <v>0</v>
      </c>
      <c r="AI177" s="182">
        <f t="shared" si="17"/>
        <v>0</v>
      </c>
      <c r="AJ177" s="183">
        <f t="shared" si="18"/>
        <v>0</v>
      </c>
      <c r="AK177" s="125">
        <f t="shared" si="19"/>
        <v>0</v>
      </c>
    </row>
    <row r="178" spans="32:37" x14ac:dyDescent="0.25">
      <c r="AF178" s="123">
        <f t="shared" si="14"/>
        <v>0</v>
      </c>
      <c r="AG178" s="181">
        <f t="shared" si="15"/>
        <v>0</v>
      </c>
      <c r="AH178" s="142">
        <f t="shared" si="16"/>
        <v>0</v>
      </c>
      <c r="AI178" s="182">
        <f t="shared" si="17"/>
        <v>0</v>
      </c>
      <c r="AJ178" s="183">
        <f t="shared" si="18"/>
        <v>0</v>
      </c>
      <c r="AK178" s="125">
        <f t="shared" si="19"/>
        <v>0</v>
      </c>
    </row>
    <row r="179" spans="32:37" x14ac:dyDescent="0.25">
      <c r="AF179" s="123">
        <f t="shared" si="14"/>
        <v>0</v>
      </c>
      <c r="AG179" s="181">
        <f t="shared" si="15"/>
        <v>0</v>
      </c>
      <c r="AH179" s="142">
        <f t="shared" si="16"/>
        <v>0</v>
      </c>
      <c r="AI179" s="182">
        <f t="shared" si="17"/>
        <v>0</v>
      </c>
      <c r="AJ179" s="183">
        <f t="shared" si="18"/>
        <v>0</v>
      </c>
      <c r="AK179" s="125">
        <f t="shared" si="19"/>
        <v>0</v>
      </c>
    </row>
    <row r="180" spans="32:37" x14ac:dyDescent="0.25">
      <c r="AF180" s="123">
        <f t="shared" si="14"/>
        <v>0</v>
      </c>
      <c r="AG180" s="181">
        <f t="shared" si="15"/>
        <v>0</v>
      </c>
      <c r="AH180" s="142">
        <f t="shared" si="16"/>
        <v>0</v>
      </c>
      <c r="AI180" s="182">
        <f t="shared" si="17"/>
        <v>0</v>
      </c>
      <c r="AJ180" s="183">
        <f t="shared" si="18"/>
        <v>0</v>
      </c>
      <c r="AK180" s="125">
        <f t="shared" si="19"/>
        <v>0</v>
      </c>
    </row>
    <row r="181" spans="32:37" x14ac:dyDescent="0.25">
      <c r="AF181" s="123">
        <f t="shared" si="14"/>
        <v>0</v>
      </c>
      <c r="AG181" s="181">
        <f t="shared" si="15"/>
        <v>0</v>
      </c>
      <c r="AH181" s="142">
        <f t="shared" si="16"/>
        <v>0</v>
      </c>
      <c r="AI181" s="182">
        <f t="shared" si="17"/>
        <v>0</v>
      </c>
      <c r="AJ181" s="183">
        <f t="shared" si="18"/>
        <v>0</v>
      </c>
      <c r="AK181" s="125">
        <f t="shared" si="19"/>
        <v>0</v>
      </c>
    </row>
    <row r="182" spans="32:37" x14ac:dyDescent="0.25">
      <c r="AF182" s="123">
        <f t="shared" si="14"/>
        <v>0</v>
      </c>
      <c r="AG182" s="181">
        <f t="shared" si="15"/>
        <v>0</v>
      </c>
      <c r="AH182" s="142">
        <f t="shared" si="16"/>
        <v>0</v>
      </c>
      <c r="AI182" s="182">
        <f t="shared" si="17"/>
        <v>0</v>
      </c>
      <c r="AJ182" s="183">
        <f t="shared" si="18"/>
        <v>0</v>
      </c>
      <c r="AK182" s="125">
        <f t="shared" si="19"/>
        <v>0</v>
      </c>
    </row>
    <row r="183" spans="32:37" x14ac:dyDescent="0.25">
      <c r="AF183" s="123">
        <f t="shared" si="14"/>
        <v>0</v>
      </c>
      <c r="AG183" s="181">
        <f t="shared" si="15"/>
        <v>0</v>
      </c>
      <c r="AH183" s="142">
        <f t="shared" si="16"/>
        <v>0</v>
      </c>
      <c r="AI183" s="182">
        <f t="shared" si="17"/>
        <v>0</v>
      </c>
      <c r="AJ183" s="183">
        <f t="shared" si="18"/>
        <v>0</v>
      </c>
      <c r="AK183" s="125">
        <f t="shared" si="19"/>
        <v>0</v>
      </c>
    </row>
    <row r="184" spans="32:37" x14ac:dyDescent="0.25">
      <c r="AF184" s="123">
        <f t="shared" si="14"/>
        <v>0</v>
      </c>
      <c r="AG184" s="181">
        <f t="shared" si="15"/>
        <v>0</v>
      </c>
      <c r="AH184" s="142">
        <f t="shared" si="16"/>
        <v>0</v>
      </c>
      <c r="AI184" s="182">
        <f t="shared" si="17"/>
        <v>0</v>
      </c>
      <c r="AJ184" s="183">
        <f t="shared" si="18"/>
        <v>0</v>
      </c>
      <c r="AK184" s="125">
        <f t="shared" si="19"/>
        <v>0</v>
      </c>
    </row>
    <row r="185" spans="32:37" x14ac:dyDescent="0.25">
      <c r="AF185" s="123">
        <f t="shared" si="14"/>
        <v>0</v>
      </c>
      <c r="AG185" s="181">
        <f t="shared" si="15"/>
        <v>0</v>
      </c>
      <c r="AH185" s="142">
        <f t="shared" si="16"/>
        <v>0</v>
      </c>
      <c r="AI185" s="182">
        <f t="shared" si="17"/>
        <v>0</v>
      </c>
      <c r="AJ185" s="183">
        <f t="shared" si="18"/>
        <v>0</v>
      </c>
      <c r="AK185" s="125">
        <f t="shared" si="19"/>
        <v>0</v>
      </c>
    </row>
    <row r="186" spans="32:37" x14ac:dyDescent="0.25">
      <c r="AF186" s="123">
        <f t="shared" si="14"/>
        <v>0</v>
      </c>
      <c r="AG186" s="181">
        <f t="shared" si="15"/>
        <v>0</v>
      </c>
      <c r="AH186" s="142">
        <f t="shared" si="16"/>
        <v>0</v>
      </c>
      <c r="AI186" s="182">
        <f t="shared" si="17"/>
        <v>0</v>
      </c>
      <c r="AJ186" s="183">
        <f t="shared" si="18"/>
        <v>0</v>
      </c>
      <c r="AK186" s="125">
        <f t="shared" si="19"/>
        <v>0</v>
      </c>
    </row>
    <row r="187" spans="32:37" x14ac:dyDescent="0.25">
      <c r="AF187" s="123">
        <f t="shared" si="14"/>
        <v>0</v>
      </c>
      <c r="AG187" s="181">
        <f t="shared" si="15"/>
        <v>0</v>
      </c>
      <c r="AH187" s="142">
        <f t="shared" si="16"/>
        <v>0</v>
      </c>
      <c r="AI187" s="182">
        <f t="shared" si="17"/>
        <v>0</v>
      </c>
      <c r="AJ187" s="183">
        <f t="shared" si="18"/>
        <v>0</v>
      </c>
      <c r="AK187" s="125">
        <f t="shared" si="19"/>
        <v>0</v>
      </c>
    </row>
    <row r="188" spans="32:37" x14ac:dyDescent="0.25">
      <c r="AF188" s="123">
        <f t="shared" si="14"/>
        <v>0</v>
      </c>
      <c r="AG188" s="181">
        <f t="shared" si="15"/>
        <v>0</v>
      </c>
      <c r="AH188" s="142">
        <f t="shared" si="16"/>
        <v>0</v>
      </c>
      <c r="AI188" s="182">
        <f t="shared" si="17"/>
        <v>0</v>
      </c>
      <c r="AJ188" s="183">
        <f t="shared" si="18"/>
        <v>0</v>
      </c>
      <c r="AK188" s="125">
        <f t="shared" si="19"/>
        <v>0</v>
      </c>
    </row>
  </sheetData>
  <autoFilter ref="A1:AK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K1" zoomScale="117" zoomScaleNormal="117" workbookViewId="0">
      <selection sqref="A1:Z1048576"/>
    </sheetView>
  </sheetViews>
  <sheetFormatPr defaultRowHeight="13.8" x14ac:dyDescent="0.25"/>
  <cols>
    <col min="1" max="1" width="30.8984375" customWidth="1"/>
  </cols>
  <sheetData>
    <row r="1" spans="1:2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2068</v>
      </c>
      <c r="L1" t="s">
        <v>2069</v>
      </c>
      <c r="M1" t="s">
        <v>2070</v>
      </c>
      <c r="N1" t="s">
        <v>2072</v>
      </c>
      <c r="O1" t="s">
        <v>2073</v>
      </c>
      <c r="P1" t="s">
        <v>2074</v>
      </c>
      <c r="Q1" t="s">
        <v>2075</v>
      </c>
      <c r="R1" t="s">
        <v>2441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2082</v>
      </c>
      <c r="Z1" t="s">
        <v>2084</v>
      </c>
    </row>
    <row r="2" spans="1:26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2093</v>
      </c>
      <c r="H2" t="s">
        <v>2094</v>
      </c>
      <c r="I2" t="s">
        <v>2096</v>
      </c>
      <c r="J2" t="s">
        <v>2097</v>
      </c>
      <c r="K2" t="s">
        <v>2098</v>
      </c>
      <c r="L2" t="s">
        <v>2099</v>
      </c>
      <c r="M2" t="s">
        <v>2100</v>
      </c>
      <c r="N2" t="s">
        <v>2102</v>
      </c>
      <c r="O2" t="s">
        <v>2103</v>
      </c>
      <c r="P2" t="s">
        <v>2104</v>
      </c>
      <c r="Q2" t="s">
        <v>2105</v>
      </c>
      <c r="R2" t="s">
        <v>2442</v>
      </c>
      <c r="S2" t="s">
        <v>2106</v>
      </c>
      <c r="T2" t="s">
        <v>2107</v>
      </c>
      <c r="U2" t="s">
        <v>2108</v>
      </c>
      <c r="V2" t="s">
        <v>2109</v>
      </c>
      <c r="W2" t="s">
        <v>2110</v>
      </c>
      <c r="X2" t="s">
        <v>2111</v>
      </c>
      <c r="Y2" t="s">
        <v>2112</v>
      </c>
      <c r="Z2" t="s">
        <v>2114</v>
      </c>
    </row>
    <row r="3" spans="1:26" x14ac:dyDescent="0.25">
      <c r="A3" t="s">
        <v>2116</v>
      </c>
      <c r="B3">
        <v>60780077.289999999</v>
      </c>
      <c r="C3">
        <v>7776636.5599999996</v>
      </c>
      <c r="D3">
        <v>3537519.07</v>
      </c>
      <c r="E3">
        <v>50260719.07</v>
      </c>
      <c r="F3">
        <v>24732421.050000001</v>
      </c>
      <c r="G3">
        <v>1518709.82</v>
      </c>
      <c r="H3">
        <v>587791.94999999995</v>
      </c>
      <c r="I3">
        <v>295453.62</v>
      </c>
      <c r="J3">
        <v>184909.26</v>
      </c>
      <c r="K3">
        <v>686297.8</v>
      </c>
      <c r="L3">
        <v>27091775.050000001</v>
      </c>
      <c r="M3">
        <v>107920970.12</v>
      </c>
      <c r="N3">
        <v>59540159.100000001</v>
      </c>
      <c r="O3">
        <v>22120824.25</v>
      </c>
      <c r="P3">
        <v>137233.54999999999</v>
      </c>
      <c r="Q3">
        <v>72706023.609999999</v>
      </c>
      <c r="R3">
        <v>100000</v>
      </c>
      <c r="S3">
        <v>2116824.0099999998</v>
      </c>
      <c r="T3">
        <v>90993299.400000006</v>
      </c>
      <c r="U3">
        <v>332031.34000000003</v>
      </c>
      <c r="V3">
        <v>188115.26</v>
      </c>
      <c r="W3">
        <v>42284755.670000002</v>
      </c>
      <c r="X3">
        <v>11210985.630000001</v>
      </c>
      <c r="Y3">
        <v>127000</v>
      </c>
      <c r="Z3">
        <v>2783411.8</v>
      </c>
    </row>
    <row r="12" spans="1:26" x14ac:dyDescent="0.25">
      <c r="A12" t="s">
        <v>2443</v>
      </c>
      <c r="B12">
        <v>746144.07</v>
      </c>
      <c r="C12">
        <v>117047.82</v>
      </c>
      <c r="D12">
        <v>63296.91</v>
      </c>
      <c r="E12">
        <v>749962.77</v>
      </c>
      <c r="F12">
        <v>129559.58</v>
      </c>
      <c r="G12">
        <v>0</v>
      </c>
      <c r="J12">
        <v>754.42</v>
      </c>
      <c r="L12">
        <v>1370909.81</v>
      </c>
      <c r="M12">
        <v>685585.33</v>
      </c>
      <c r="N12">
        <v>378974.13</v>
      </c>
      <c r="O12">
        <v>87580</v>
      </c>
      <c r="P12">
        <v>2063.7600000000002</v>
      </c>
      <c r="Q12">
        <v>735756</v>
      </c>
      <c r="T12">
        <v>735756</v>
      </c>
      <c r="W12">
        <v>639302.28</v>
      </c>
      <c r="X12">
        <v>79554.02</v>
      </c>
      <c r="Z12">
        <v>1000</v>
      </c>
    </row>
    <row r="13" spans="1:26" x14ac:dyDescent="0.25">
      <c r="A13" t="s">
        <v>2444</v>
      </c>
      <c r="B13">
        <v>1287578.6399999999</v>
      </c>
      <c r="C13">
        <v>101618.75</v>
      </c>
      <c r="D13">
        <v>51212.9</v>
      </c>
      <c r="E13">
        <v>908611.84</v>
      </c>
      <c r="F13">
        <v>462374.55</v>
      </c>
      <c r="G13">
        <v>0</v>
      </c>
      <c r="J13">
        <v>0</v>
      </c>
      <c r="L13">
        <v>1248131.42</v>
      </c>
      <c r="M13">
        <v>1517319.83</v>
      </c>
      <c r="N13">
        <v>477240.35</v>
      </c>
      <c r="O13">
        <v>421050</v>
      </c>
      <c r="P13">
        <v>3079.46</v>
      </c>
      <c r="Q13">
        <v>1271819.3999999999</v>
      </c>
      <c r="T13">
        <v>1393829.4</v>
      </c>
      <c r="U13">
        <v>9100</v>
      </c>
      <c r="V13">
        <v>9614</v>
      </c>
      <c r="W13">
        <v>561274.5</v>
      </c>
      <c r="X13">
        <v>143125.88</v>
      </c>
      <c r="Z13">
        <v>10300</v>
      </c>
    </row>
    <row r="14" spans="1:26" x14ac:dyDescent="0.25">
      <c r="A14" t="s">
        <v>2445</v>
      </c>
      <c r="B14">
        <v>327426.62</v>
      </c>
      <c r="C14">
        <v>38619.15</v>
      </c>
      <c r="D14">
        <v>1094.9100000000001</v>
      </c>
      <c r="E14">
        <v>460020.31</v>
      </c>
      <c r="F14">
        <v>188190.94</v>
      </c>
      <c r="G14">
        <v>0</v>
      </c>
      <c r="J14">
        <v>250</v>
      </c>
      <c r="L14">
        <v>-448495.56</v>
      </c>
      <c r="M14">
        <v>1326846.8</v>
      </c>
      <c r="N14">
        <v>274196.51</v>
      </c>
      <c r="O14">
        <v>208840</v>
      </c>
      <c r="P14">
        <v>524.03</v>
      </c>
      <c r="Q14">
        <v>304120</v>
      </c>
      <c r="S14">
        <v>60000</v>
      </c>
      <c r="T14">
        <v>304120</v>
      </c>
      <c r="W14">
        <v>297554.3</v>
      </c>
      <c r="X14">
        <v>102955.55</v>
      </c>
      <c r="Z14">
        <v>6300</v>
      </c>
    </row>
    <row r="15" spans="1:26" x14ac:dyDescent="0.25">
      <c r="A15" t="s">
        <v>2446</v>
      </c>
      <c r="B15">
        <v>801613.75</v>
      </c>
      <c r="C15">
        <v>95118.3</v>
      </c>
      <c r="D15">
        <v>48033.47</v>
      </c>
      <c r="E15">
        <v>7</v>
      </c>
      <c r="F15">
        <v>329265.62</v>
      </c>
      <c r="G15">
        <v>0</v>
      </c>
      <c r="J15">
        <v>0</v>
      </c>
      <c r="L15">
        <v>-41879.07</v>
      </c>
      <c r="M15">
        <v>1336486.2</v>
      </c>
      <c r="N15">
        <v>425230.36</v>
      </c>
      <c r="O15">
        <v>144000</v>
      </c>
      <c r="P15">
        <v>2195.88</v>
      </c>
      <c r="Q15">
        <v>1533198</v>
      </c>
      <c r="S15">
        <v>700</v>
      </c>
      <c r="T15">
        <v>1605240.2</v>
      </c>
      <c r="U15">
        <v>400</v>
      </c>
      <c r="V15">
        <v>2602</v>
      </c>
      <c r="W15">
        <v>409234.79</v>
      </c>
      <c r="X15">
        <v>107496.24</v>
      </c>
      <c r="Z15">
        <v>920</v>
      </c>
    </row>
    <row r="16" spans="1:26" x14ac:dyDescent="0.25">
      <c r="A16" t="s">
        <v>2447</v>
      </c>
      <c r="B16">
        <v>1271443.3999999999</v>
      </c>
      <c r="C16">
        <v>78582.45</v>
      </c>
      <c r="D16">
        <v>14237.01</v>
      </c>
      <c r="E16">
        <v>773655.13</v>
      </c>
      <c r="F16">
        <v>232461.73</v>
      </c>
      <c r="G16">
        <v>0</v>
      </c>
      <c r="J16">
        <v>0</v>
      </c>
      <c r="L16">
        <v>170562.43</v>
      </c>
      <c r="M16">
        <v>2146839.4900000002</v>
      </c>
      <c r="N16">
        <v>631698.06999999995</v>
      </c>
      <c r="O16">
        <v>200000</v>
      </c>
      <c r="P16">
        <v>3071.6</v>
      </c>
      <c r="Q16">
        <v>1628413.2</v>
      </c>
      <c r="S16">
        <v>90000</v>
      </c>
      <c r="T16">
        <v>1764229.2</v>
      </c>
      <c r="U16">
        <v>3320</v>
      </c>
      <c r="V16">
        <v>3176</v>
      </c>
      <c r="W16">
        <v>543215.56999999995</v>
      </c>
      <c r="X16">
        <v>81654.3</v>
      </c>
      <c r="Z16">
        <v>104610</v>
      </c>
    </row>
    <row r="17" spans="1:26" x14ac:dyDescent="0.25">
      <c r="A17" t="s">
        <v>2448</v>
      </c>
      <c r="B17">
        <v>1195358.43</v>
      </c>
      <c r="C17">
        <v>36270.79</v>
      </c>
      <c r="D17">
        <v>188874.33</v>
      </c>
      <c r="E17">
        <v>175461.4</v>
      </c>
      <c r="F17">
        <v>181959.29</v>
      </c>
      <c r="G17">
        <v>55750</v>
      </c>
      <c r="J17">
        <v>0</v>
      </c>
      <c r="L17">
        <v>190906.4</v>
      </c>
      <c r="M17">
        <v>1602780.76</v>
      </c>
      <c r="N17">
        <v>454630.03</v>
      </c>
      <c r="O17">
        <v>441922</v>
      </c>
      <c r="P17">
        <v>3146.38</v>
      </c>
      <c r="Q17">
        <v>1466852.46</v>
      </c>
      <c r="T17">
        <v>1615690.46</v>
      </c>
      <c r="U17">
        <v>1760</v>
      </c>
      <c r="V17">
        <v>8272</v>
      </c>
      <c r="W17">
        <v>735383.77</v>
      </c>
      <c r="X17">
        <v>76457.56</v>
      </c>
      <c r="Z17">
        <v>500</v>
      </c>
    </row>
    <row r="18" spans="1:26" x14ac:dyDescent="0.25">
      <c r="A18" t="s">
        <v>2449</v>
      </c>
      <c r="B18">
        <v>947305.64</v>
      </c>
      <c r="C18">
        <v>133245.28</v>
      </c>
      <c r="D18">
        <v>17963.490000000002</v>
      </c>
      <c r="E18">
        <v>217366.43</v>
      </c>
      <c r="F18">
        <v>612012.28</v>
      </c>
      <c r="G18">
        <v>0</v>
      </c>
      <c r="H18">
        <v>8000</v>
      </c>
      <c r="J18">
        <v>2056.13</v>
      </c>
      <c r="L18">
        <v>10130.879999999999</v>
      </c>
      <c r="M18">
        <v>2036704.82</v>
      </c>
      <c r="N18">
        <v>788136.86</v>
      </c>
      <c r="O18">
        <v>466275.62</v>
      </c>
      <c r="P18">
        <v>1984.2</v>
      </c>
      <c r="Q18">
        <v>679272</v>
      </c>
      <c r="T18">
        <v>992548</v>
      </c>
      <c r="U18">
        <v>12148</v>
      </c>
      <c r="W18">
        <v>728387.02</v>
      </c>
      <c r="X18">
        <v>258284.37</v>
      </c>
      <c r="Z18">
        <v>73300</v>
      </c>
    </row>
    <row r="19" spans="1:26" x14ac:dyDescent="0.25">
      <c r="A19" t="s">
        <v>2450</v>
      </c>
      <c r="B19">
        <v>389691.45</v>
      </c>
      <c r="C19">
        <v>34890.81</v>
      </c>
      <c r="D19">
        <v>231267.44</v>
      </c>
      <c r="E19">
        <v>713709.41</v>
      </c>
      <c r="F19">
        <v>83008.160000000003</v>
      </c>
      <c r="G19">
        <v>0</v>
      </c>
      <c r="H19">
        <v>0</v>
      </c>
      <c r="J19">
        <v>0</v>
      </c>
      <c r="L19">
        <v>1293527.3999999999</v>
      </c>
      <c r="M19">
        <v>118427.08</v>
      </c>
      <c r="N19">
        <v>284578.26</v>
      </c>
      <c r="O19">
        <v>177514</v>
      </c>
      <c r="P19">
        <v>816.63</v>
      </c>
      <c r="W19">
        <v>335752.09</v>
      </c>
      <c r="X19">
        <v>86544.01</v>
      </c>
    </row>
    <row r="20" spans="1:26" x14ac:dyDescent="0.25">
      <c r="A20" t="s">
        <v>2451</v>
      </c>
      <c r="B20">
        <v>2199627.67</v>
      </c>
      <c r="C20">
        <v>325152.40000000002</v>
      </c>
      <c r="D20">
        <v>38895.29</v>
      </c>
      <c r="E20">
        <v>4808.7</v>
      </c>
      <c r="F20">
        <v>871143.95</v>
      </c>
      <c r="G20">
        <v>0</v>
      </c>
      <c r="H20">
        <v>12000</v>
      </c>
      <c r="J20">
        <v>0</v>
      </c>
      <c r="L20">
        <v>1632724.86</v>
      </c>
      <c r="M20">
        <v>1863971.92</v>
      </c>
      <c r="N20">
        <v>637679.59</v>
      </c>
      <c r="O20">
        <v>301073</v>
      </c>
      <c r="P20">
        <v>7444.06</v>
      </c>
      <c r="Q20">
        <v>936075</v>
      </c>
      <c r="T20">
        <v>936075</v>
      </c>
      <c r="U20">
        <v>4240</v>
      </c>
      <c r="V20">
        <v>2302</v>
      </c>
      <c r="W20">
        <v>922677.5</v>
      </c>
      <c r="X20">
        <v>36045.919999999998</v>
      </c>
      <c r="Z20">
        <v>50000</v>
      </c>
    </row>
    <row r="21" spans="1:26" x14ac:dyDescent="0.25">
      <c r="A21" t="s">
        <v>2452</v>
      </c>
      <c r="B21">
        <v>592682.15</v>
      </c>
      <c r="C21">
        <v>60382.76</v>
      </c>
      <c r="D21">
        <v>126006.58</v>
      </c>
      <c r="E21">
        <v>448796.53</v>
      </c>
      <c r="F21">
        <v>801825.53</v>
      </c>
      <c r="G21">
        <v>0</v>
      </c>
      <c r="J21">
        <v>0</v>
      </c>
      <c r="L21">
        <v>-309060.88</v>
      </c>
      <c r="M21">
        <v>2519990.75</v>
      </c>
      <c r="N21">
        <v>530136.18000000005</v>
      </c>
      <c r="O21">
        <v>166370</v>
      </c>
      <c r="P21">
        <v>1483.12</v>
      </c>
      <c r="Q21">
        <v>909615</v>
      </c>
      <c r="S21">
        <v>348</v>
      </c>
      <c r="T21">
        <v>1089403</v>
      </c>
      <c r="U21">
        <v>1200</v>
      </c>
      <c r="V21">
        <v>3002</v>
      </c>
      <c r="W21">
        <v>465614.69</v>
      </c>
      <c r="X21">
        <v>175968.93</v>
      </c>
      <c r="Z21">
        <v>54000</v>
      </c>
    </row>
    <row r="22" spans="1:26" x14ac:dyDescent="0.25">
      <c r="A22" t="s">
        <v>2453</v>
      </c>
      <c r="B22">
        <v>595939.99</v>
      </c>
      <c r="C22">
        <v>48918.55</v>
      </c>
      <c r="D22">
        <v>11606.73</v>
      </c>
      <c r="E22">
        <v>6</v>
      </c>
      <c r="F22">
        <v>213920.15</v>
      </c>
      <c r="G22">
        <v>0</v>
      </c>
      <c r="J22">
        <v>233.08</v>
      </c>
      <c r="L22">
        <v>-4042671.72</v>
      </c>
      <c r="M22">
        <v>4994895.4800000004</v>
      </c>
      <c r="N22">
        <v>426807.93</v>
      </c>
      <c r="O22">
        <v>147050</v>
      </c>
      <c r="P22">
        <v>1488.84</v>
      </c>
      <c r="Q22">
        <v>1357542</v>
      </c>
      <c r="T22">
        <v>1357542</v>
      </c>
      <c r="U22">
        <v>320</v>
      </c>
      <c r="V22">
        <v>1440</v>
      </c>
      <c r="W22">
        <v>580596.94999999995</v>
      </c>
      <c r="X22">
        <v>64645.24</v>
      </c>
      <c r="Z22">
        <v>10410</v>
      </c>
    </row>
    <row r="23" spans="1:26" x14ac:dyDescent="0.25">
      <c r="A23" t="s">
        <v>2454</v>
      </c>
      <c r="B23">
        <v>1646018.39</v>
      </c>
      <c r="C23">
        <v>21782.47</v>
      </c>
      <c r="D23">
        <v>47958.05</v>
      </c>
      <c r="E23">
        <v>1496106.91</v>
      </c>
      <c r="F23">
        <v>875609.69</v>
      </c>
      <c r="G23">
        <v>797900</v>
      </c>
      <c r="J23">
        <v>0</v>
      </c>
      <c r="L23">
        <v>1421120.74</v>
      </c>
      <c r="M23">
        <v>1550129.81</v>
      </c>
      <c r="N23">
        <v>362750.44</v>
      </c>
      <c r="O23">
        <v>682230</v>
      </c>
      <c r="P23">
        <v>3404.74</v>
      </c>
      <c r="Q23">
        <v>1311145.07</v>
      </c>
      <c r="S23">
        <v>651</v>
      </c>
      <c r="T23">
        <v>1397813.07</v>
      </c>
      <c r="W23">
        <v>482583.98</v>
      </c>
      <c r="X23">
        <v>121459.24</v>
      </c>
      <c r="Z23">
        <v>40000</v>
      </c>
    </row>
    <row r="24" spans="1:26" x14ac:dyDescent="0.25">
      <c r="A24" t="s">
        <v>2455</v>
      </c>
      <c r="B24">
        <v>612982.07999999996</v>
      </c>
      <c r="C24">
        <v>350343.57</v>
      </c>
      <c r="D24">
        <v>2311</v>
      </c>
      <c r="E24">
        <v>9</v>
      </c>
      <c r="F24">
        <v>320558.57</v>
      </c>
      <c r="G24">
        <v>0</v>
      </c>
      <c r="J24">
        <v>2085.3000000000002</v>
      </c>
      <c r="L24">
        <v>-1522644.79</v>
      </c>
      <c r="M24">
        <v>2878887.21</v>
      </c>
      <c r="N24">
        <v>629137.47</v>
      </c>
      <c r="O24">
        <v>1121106</v>
      </c>
      <c r="P24">
        <v>2666.48</v>
      </c>
      <c r="Q24">
        <v>2344152.44</v>
      </c>
      <c r="S24">
        <v>372790</v>
      </c>
      <c r="T24">
        <v>2549345.44</v>
      </c>
      <c r="W24">
        <v>1799591.84</v>
      </c>
      <c r="X24">
        <v>92038.61</v>
      </c>
      <c r="Z24">
        <v>101000</v>
      </c>
    </row>
    <row r="25" spans="1:26" x14ac:dyDescent="0.25">
      <c r="A25" t="s">
        <v>2456</v>
      </c>
      <c r="B25">
        <v>506132.18</v>
      </c>
      <c r="C25">
        <v>78102.28</v>
      </c>
      <c r="D25">
        <v>32810.870000000003</v>
      </c>
      <c r="E25">
        <v>51748.6</v>
      </c>
      <c r="F25">
        <v>119612.61</v>
      </c>
      <c r="G25">
        <v>0</v>
      </c>
      <c r="J25">
        <v>726</v>
      </c>
      <c r="L25">
        <v>-1373288.59</v>
      </c>
      <c r="M25">
        <v>2079998.65</v>
      </c>
      <c r="N25">
        <v>459446.3</v>
      </c>
      <c r="O25">
        <v>428122</v>
      </c>
      <c r="P25">
        <v>1515.34</v>
      </c>
      <c r="Q25">
        <v>841856.4</v>
      </c>
      <c r="S25">
        <v>40000</v>
      </c>
      <c r="T25">
        <v>993726.4</v>
      </c>
      <c r="W25">
        <v>614595.52</v>
      </c>
      <c r="X25">
        <v>77947.64</v>
      </c>
      <c r="Z25">
        <v>3700</v>
      </c>
    </row>
    <row r="26" spans="1:26" x14ac:dyDescent="0.25">
      <c r="A26" t="s">
        <v>2457</v>
      </c>
      <c r="B26">
        <v>460102.06</v>
      </c>
      <c r="C26">
        <v>95975.07</v>
      </c>
      <c r="D26">
        <v>116124.76</v>
      </c>
      <c r="E26">
        <v>581001.88</v>
      </c>
      <c r="F26">
        <v>158017.64000000001</v>
      </c>
      <c r="G26">
        <v>0</v>
      </c>
      <c r="J26">
        <v>0</v>
      </c>
      <c r="L26">
        <v>1175006.6100000001</v>
      </c>
      <c r="M26">
        <v>413083.29</v>
      </c>
      <c r="N26">
        <v>449249.27</v>
      </c>
      <c r="O26">
        <v>532542</v>
      </c>
      <c r="P26">
        <v>1847.56</v>
      </c>
      <c r="Q26">
        <v>1339107</v>
      </c>
      <c r="T26">
        <v>1511420.6</v>
      </c>
      <c r="U26">
        <v>3400</v>
      </c>
      <c r="V26">
        <v>6053.62</v>
      </c>
      <c r="W26">
        <v>886254.76</v>
      </c>
      <c r="X26">
        <v>89385.34</v>
      </c>
      <c r="Z26">
        <v>3100</v>
      </c>
    </row>
    <row r="27" spans="1:26" x14ac:dyDescent="0.25">
      <c r="A27" t="s">
        <v>2458</v>
      </c>
      <c r="B27">
        <v>744067.59</v>
      </c>
      <c r="C27">
        <v>20755.41</v>
      </c>
      <c r="D27">
        <v>11778</v>
      </c>
      <c r="E27">
        <v>288658.43</v>
      </c>
      <c r="F27">
        <v>142494.24</v>
      </c>
      <c r="G27">
        <v>0</v>
      </c>
      <c r="J27">
        <v>0</v>
      </c>
      <c r="L27">
        <v>-1490391.3</v>
      </c>
      <c r="M27">
        <v>2337378.21</v>
      </c>
      <c r="N27">
        <v>255493.52</v>
      </c>
      <c r="O27">
        <v>511604</v>
      </c>
      <c r="P27">
        <v>871.37</v>
      </c>
      <c r="Q27">
        <v>785406</v>
      </c>
      <c r="T27">
        <v>785406</v>
      </c>
      <c r="W27">
        <v>318066.25</v>
      </c>
      <c r="X27">
        <v>81535.88</v>
      </c>
      <c r="Z27">
        <v>7600</v>
      </c>
    </row>
    <row r="28" spans="1:26" x14ac:dyDescent="0.25">
      <c r="A28" t="s">
        <v>2459</v>
      </c>
      <c r="B28">
        <v>472716.68</v>
      </c>
      <c r="C28">
        <v>82830.92</v>
      </c>
      <c r="D28">
        <v>31516.61</v>
      </c>
      <c r="E28">
        <v>7</v>
      </c>
      <c r="F28">
        <v>222003.23</v>
      </c>
      <c r="G28">
        <v>0</v>
      </c>
      <c r="H28">
        <v>9800</v>
      </c>
      <c r="J28">
        <v>0</v>
      </c>
      <c r="L28">
        <v>-1516238.8</v>
      </c>
      <c r="M28">
        <v>2446216.73</v>
      </c>
      <c r="N28">
        <v>338167.16</v>
      </c>
      <c r="O28">
        <v>119345</v>
      </c>
      <c r="P28">
        <v>1255.8699999999999</v>
      </c>
      <c r="Q28">
        <v>761397</v>
      </c>
      <c r="T28">
        <v>913422</v>
      </c>
      <c r="W28">
        <v>358778.08</v>
      </c>
      <c r="X28">
        <v>66618.44</v>
      </c>
      <c r="Z28">
        <v>12050</v>
      </c>
    </row>
    <row r="29" spans="1:26" x14ac:dyDescent="0.25">
      <c r="A29" t="s">
        <v>2460</v>
      </c>
      <c r="B29">
        <v>819341.85</v>
      </c>
      <c r="C29">
        <v>10710.37</v>
      </c>
      <c r="D29">
        <v>56452.36</v>
      </c>
      <c r="E29">
        <v>463209.63</v>
      </c>
      <c r="F29">
        <v>955150.56</v>
      </c>
      <c r="J29">
        <v>37.61</v>
      </c>
      <c r="L29">
        <v>-143233.79</v>
      </c>
      <c r="M29">
        <v>1940194.37</v>
      </c>
      <c r="N29">
        <v>429550.6</v>
      </c>
      <c r="O29">
        <v>1106230</v>
      </c>
      <c r="P29">
        <v>2277.38</v>
      </c>
      <c r="Q29">
        <v>1273444.33</v>
      </c>
      <c r="S29">
        <v>21000</v>
      </c>
      <c r="T29">
        <v>1492234.33</v>
      </c>
      <c r="U29">
        <v>320</v>
      </c>
      <c r="V29">
        <v>256</v>
      </c>
      <c r="W29">
        <v>591998.79</v>
      </c>
      <c r="X29">
        <v>139826.60999999999</v>
      </c>
      <c r="Z29">
        <v>100000</v>
      </c>
    </row>
    <row r="30" spans="1:26" x14ac:dyDescent="0.25">
      <c r="A30" t="s">
        <v>2461</v>
      </c>
      <c r="B30">
        <v>879900.04</v>
      </c>
      <c r="C30">
        <v>11890.5</v>
      </c>
      <c r="D30">
        <v>4416.6099999999997</v>
      </c>
      <c r="E30">
        <v>1488570.64</v>
      </c>
      <c r="F30">
        <v>427146.98</v>
      </c>
      <c r="J30">
        <v>750</v>
      </c>
      <c r="L30">
        <v>2369737.25</v>
      </c>
      <c r="M30">
        <v>225942.27</v>
      </c>
      <c r="N30">
        <v>443082.34</v>
      </c>
      <c r="O30">
        <v>905940.59</v>
      </c>
      <c r="P30">
        <v>2399.4299999999998</v>
      </c>
      <c r="Q30">
        <v>315504</v>
      </c>
      <c r="S30">
        <v>1500</v>
      </c>
      <c r="T30">
        <v>570976</v>
      </c>
      <c r="U30">
        <v>3960</v>
      </c>
      <c r="W30">
        <v>587633.56999999995</v>
      </c>
      <c r="X30">
        <v>240361.54</v>
      </c>
      <c r="Z30">
        <v>50000</v>
      </c>
    </row>
    <row r="31" spans="1:26" x14ac:dyDescent="0.25">
      <c r="A31" t="s">
        <v>2462</v>
      </c>
      <c r="B31">
        <v>1644586.48</v>
      </c>
      <c r="C31">
        <v>37037.120000000003</v>
      </c>
      <c r="D31">
        <v>18074.46</v>
      </c>
      <c r="E31">
        <v>802255.99</v>
      </c>
      <c r="F31">
        <v>207143.59</v>
      </c>
      <c r="J31">
        <v>1000.54</v>
      </c>
      <c r="L31">
        <v>1680346.95</v>
      </c>
      <c r="M31">
        <v>519805.36</v>
      </c>
      <c r="N31">
        <v>851899.23</v>
      </c>
      <c r="O31">
        <v>743820</v>
      </c>
      <c r="P31">
        <v>2888.01</v>
      </c>
      <c r="Q31">
        <v>1965243</v>
      </c>
      <c r="S31">
        <v>203000</v>
      </c>
      <c r="T31">
        <v>2385816</v>
      </c>
      <c r="U31">
        <v>1200</v>
      </c>
      <c r="V31">
        <v>452</v>
      </c>
      <c r="W31">
        <v>586931.47</v>
      </c>
      <c r="X31">
        <v>84505.98</v>
      </c>
      <c r="Z31">
        <v>200000</v>
      </c>
    </row>
    <row r="32" spans="1:26" x14ac:dyDescent="0.25">
      <c r="A32" t="s">
        <v>2463</v>
      </c>
      <c r="B32">
        <v>576279.66</v>
      </c>
      <c r="C32">
        <v>91851</v>
      </c>
      <c r="D32">
        <v>14188.1</v>
      </c>
      <c r="E32">
        <v>1871557.54</v>
      </c>
      <c r="F32">
        <v>679741.21</v>
      </c>
      <c r="J32">
        <v>37.99</v>
      </c>
      <c r="L32">
        <v>3352601.61</v>
      </c>
      <c r="M32">
        <v>164243.42000000001</v>
      </c>
      <c r="N32">
        <v>528967.43000000005</v>
      </c>
      <c r="O32">
        <v>101347</v>
      </c>
      <c r="P32">
        <v>2347.71</v>
      </c>
      <c r="Q32">
        <v>990444</v>
      </c>
      <c r="S32">
        <v>9000</v>
      </c>
      <c r="T32">
        <v>1258608</v>
      </c>
      <c r="U32">
        <v>5500</v>
      </c>
      <c r="V32">
        <v>9430.9</v>
      </c>
      <c r="W32">
        <v>412294.96</v>
      </c>
      <c r="X32">
        <v>170617.79</v>
      </c>
      <c r="Z32">
        <v>58920</v>
      </c>
    </row>
    <row r="33" spans="1:26" x14ac:dyDescent="0.25">
      <c r="A33" t="s">
        <v>2464</v>
      </c>
      <c r="B33">
        <v>737735.76</v>
      </c>
      <c r="C33">
        <v>74449.05</v>
      </c>
      <c r="D33">
        <v>47413.3</v>
      </c>
      <c r="E33">
        <v>429913.94</v>
      </c>
      <c r="F33">
        <v>202370.54</v>
      </c>
      <c r="J33">
        <v>1342.6</v>
      </c>
      <c r="L33">
        <v>-2809030.73</v>
      </c>
      <c r="M33">
        <v>3631737.05</v>
      </c>
      <c r="N33">
        <v>559988.30000000005</v>
      </c>
      <c r="O33">
        <v>1010814.91</v>
      </c>
      <c r="Q33">
        <v>1353177</v>
      </c>
      <c r="S33">
        <v>206000</v>
      </c>
      <c r="T33">
        <v>1570857</v>
      </c>
      <c r="U33">
        <v>1890</v>
      </c>
      <c r="V33">
        <v>1008</v>
      </c>
      <c r="W33">
        <v>602957.07999999996</v>
      </c>
      <c r="X33">
        <v>85434.46</v>
      </c>
      <c r="Z33">
        <v>200000</v>
      </c>
    </row>
    <row r="34" spans="1:26" x14ac:dyDescent="0.25">
      <c r="A34" t="s">
        <v>2465</v>
      </c>
      <c r="B34">
        <v>1785145.13</v>
      </c>
      <c r="C34">
        <v>198685.04</v>
      </c>
      <c r="D34">
        <v>45170.7</v>
      </c>
      <c r="E34">
        <v>206900.66</v>
      </c>
      <c r="F34">
        <v>1287109.17</v>
      </c>
      <c r="J34">
        <v>85.34</v>
      </c>
      <c r="L34">
        <v>1386950.18</v>
      </c>
      <c r="M34">
        <v>669957.9</v>
      </c>
      <c r="N34">
        <v>1127205.3700000001</v>
      </c>
      <c r="O34">
        <v>1603622.51</v>
      </c>
      <c r="P34">
        <v>3017.43</v>
      </c>
      <c r="Q34">
        <v>361568.67</v>
      </c>
      <c r="S34">
        <v>69420</v>
      </c>
      <c r="T34">
        <v>696060.67</v>
      </c>
      <c r="U34">
        <v>25445</v>
      </c>
      <c r="V34">
        <v>6760</v>
      </c>
      <c r="W34">
        <v>704838.8</v>
      </c>
      <c r="X34">
        <v>165712.23000000001</v>
      </c>
      <c r="Z34">
        <v>100000</v>
      </c>
    </row>
    <row r="35" spans="1:26" x14ac:dyDescent="0.25">
      <c r="A35" t="s">
        <v>2466</v>
      </c>
      <c r="B35">
        <v>838207.88</v>
      </c>
      <c r="C35">
        <v>106957</v>
      </c>
      <c r="D35">
        <v>38762.620000000003</v>
      </c>
      <c r="E35">
        <v>443293.3</v>
      </c>
      <c r="F35">
        <v>225996.71</v>
      </c>
      <c r="J35">
        <v>113.26</v>
      </c>
      <c r="L35">
        <v>-526275.07999999996</v>
      </c>
      <c r="M35">
        <v>2501284.2200000002</v>
      </c>
      <c r="N35">
        <v>577224.42000000004</v>
      </c>
      <c r="P35">
        <v>2181.5500000000002</v>
      </c>
      <c r="Q35">
        <v>1048831</v>
      </c>
      <c r="S35">
        <v>9000</v>
      </c>
      <c r="T35">
        <v>1397467</v>
      </c>
      <c r="U35">
        <v>2140</v>
      </c>
      <c r="V35">
        <v>96</v>
      </c>
      <c r="W35">
        <v>428842.2</v>
      </c>
      <c r="X35">
        <v>130596.66</v>
      </c>
    </row>
    <row r="36" spans="1:26" x14ac:dyDescent="0.25">
      <c r="A36" t="s">
        <v>2467</v>
      </c>
      <c r="B36">
        <v>711570.78</v>
      </c>
      <c r="C36">
        <v>120940.43</v>
      </c>
      <c r="D36">
        <v>14311.17</v>
      </c>
      <c r="E36">
        <v>1571260.66</v>
      </c>
      <c r="F36">
        <v>372717.28</v>
      </c>
      <c r="J36">
        <v>5629.92</v>
      </c>
      <c r="L36">
        <v>628010.12</v>
      </c>
      <c r="M36">
        <v>1692932.58</v>
      </c>
      <c r="N36">
        <v>516564.19</v>
      </c>
      <c r="O36">
        <v>884500</v>
      </c>
      <c r="P36">
        <v>1442.3</v>
      </c>
      <c r="Q36">
        <v>893471.5</v>
      </c>
      <c r="S36">
        <v>2500</v>
      </c>
      <c r="T36">
        <v>1160564.5</v>
      </c>
      <c r="U36">
        <v>1900</v>
      </c>
      <c r="W36">
        <v>518143.08</v>
      </c>
      <c r="X36">
        <v>136292.71</v>
      </c>
      <c r="Z36">
        <v>17350</v>
      </c>
    </row>
    <row r="37" spans="1:26" x14ac:dyDescent="0.25">
      <c r="A37" t="s">
        <v>2468</v>
      </c>
      <c r="B37">
        <v>1187909.5900000001</v>
      </c>
      <c r="C37">
        <v>24560.6</v>
      </c>
      <c r="D37">
        <v>30284.21</v>
      </c>
      <c r="E37">
        <v>949770.22</v>
      </c>
      <c r="F37">
        <v>690879.8</v>
      </c>
      <c r="J37">
        <v>69.84</v>
      </c>
      <c r="L37">
        <v>1325194.69</v>
      </c>
      <c r="M37">
        <v>1663595.16</v>
      </c>
      <c r="N37">
        <v>492216.31</v>
      </c>
      <c r="O37">
        <v>441630</v>
      </c>
      <c r="P37">
        <v>2518.33</v>
      </c>
      <c r="Q37">
        <v>953841</v>
      </c>
      <c r="S37">
        <v>21300</v>
      </c>
      <c r="T37">
        <v>1093936</v>
      </c>
      <c r="U37">
        <v>1200</v>
      </c>
      <c r="W37">
        <v>570653.96</v>
      </c>
      <c r="X37">
        <v>191170.95</v>
      </c>
      <c r="Z37">
        <v>160000</v>
      </c>
    </row>
    <row r="38" spans="1:26" x14ac:dyDescent="0.25">
      <c r="A38" t="s">
        <v>2469</v>
      </c>
      <c r="B38">
        <v>332085.78999999998</v>
      </c>
      <c r="C38">
        <v>74461.240000000005</v>
      </c>
      <c r="D38">
        <v>10732.95</v>
      </c>
      <c r="E38">
        <v>529422.19999999995</v>
      </c>
      <c r="F38">
        <v>502940.54</v>
      </c>
      <c r="J38">
        <v>28.3</v>
      </c>
      <c r="L38">
        <v>-1901897.71</v>
      </c>
      <c r="M38">
        <v>3267492.72</v>
      </c>
      <c r="N38">
        <v>516805.1</v>
      </c>
      <c r="O38">
        <v>358690</v>
      </c>
      <c r="P38">
        <v>947.52</v>
      </c>
      <c r="Q38">
        <v>1822781.5</v>
      </c>
      <c r="S38">
        <v>8000</v>
      </c>
      <c r="T38">
        <v>2017616.5</v>
      </c>
      <c r="U38">
        <v>320</v>
      </c>
      <c r="V38">
        <v>432</v>
      </c>
      <c r="W38">
        <v>456290.42</v>
      </c>
      <c r="X38">
        <v>148545.79</v>
      </c>
    </row>
    <row r="39" spans="1:26" x14ac:dyDescent="0.25">
      <c r="A39" t="s">
        <v>2470</v>
      </c>
      <c r="B39">
        <v>490309.73</v>
      </c>
      <c r="C39">
        <v>287028.03999999998</v>
      </c>
      <c r="D39">
        <v>78545.440000000002</v>
      </c>
      <c r="E39">
        <v>518789.39</v>
      </c>
      <c r="F39">
        <v>337618.41</v>
      </c>
      <c r="G39">
        <v>54015.75</v>
      </c>
      <c r="H39">
        <v>8000</v>
      </c>
      <c r="J39">
        <v>314.05</v>
      </c>
      <c r="K39">
        <v>17688.88</v>
      </c>
      <c r="L39">
        <v>132865.29</v>
      </c>
      <c r="M39">
        <v>1814650.86</v>
      </c>
      <c r="N39">
        <v>1000662.6</v>
      </c>
      <c r="O39">
        <v>411.5</v>
      </c>
      <c r="P39">
        <v>1764.2</v>
      </c>
      <c r="Q39">
        <v>1347278</v>
      </c>
      <c r="S39">
        <v>131000</v>
      </c>
      <c r="T39">
        <v>1678059</v>
      </c>
      <c r="W39">
        <v>946358.34</v>
      </c>
      <c r="X39">
        <v>171942.78</v>
      </c>
    </row>
    <row r="40" spans="1:26" x14ac:dyDescent="0.25">
      <c r="A40" t="s">
        <v>2471</v>
      </c>
      <c r="B40">
        <v>493044.44</v>
      </c>
      <c r="C40">
        <v>179099.3</v>
      </c>
      <c r="D40">
        <v>74582.06</v>
      </c>
      <c r="E40">
        <v>828511.78</v>
      </c>
      <c r="F40">
        <v>48394.53</v>
      </c>
      <c r="G40">
        <v>23083.32</v>
      </c>
      <c r="H40">
        <v>8000</v>
      </c>
      <c r="J40">
        <v>62933.78</v>
      </c>
      <c r="L40">
        <v>-338557.4</v>
      </c>
      <c r="M40">
        <v>1914111.01</v>
      </c>
      <c r="N40">
        <v>914493.37</v>
      </c>
      <c r="P40">
        <v>1104.1600000000001</v>
      </c>
      <c r="Q40">
        <v>1347939</v>
      </c>
      <c r="S40">
        <v>16100</v>
      </c>
      <c r="T40">
        <v>1739966</v>
      </c>
      <c r="U40">
        <v>2000</v>
      </c>
      <c r="V40">
        <v>500</v>
      </c>
      <c r="W40">
        <v>519080.37</v>
      </c>
      <c r="X40">
        <v>64028.76</v>
      </c>
    </row>
    <row r="41" spans="1:26" x14ac:dyDescent="0.25">
      <c r="A41" t="s">
        <v>2472</v>
      </c>
      <c r="B41">
        <v>460192.14</v>
      </c>
      <c r="C41">
        <v>286184.23</v>
      </c>
      <c r="D41">
        <v>52012</v>
      </c>
      <c r="E41">
        <v>1685378.61</v>
      </c>
      <c r="F41">
        <v>113247.64</v>
      </c>
      <c r="G41">
        <v>25470.29</v>
      </c>
      <c r="H41">
        <v>8800</v>
      </c>
      <c r="J41">
        <v>617.38</v>
      </c>
      <c r="K41">
        <v>12500.2</v>
      </c>
      <c r="L41">
        <v>2697734.9</v>
      </c>
      <c r="M41">
        <v>174893.33</v>
      </c>
      <c r="N41">
        <v>860689.88</v>
      </c>
      <c r="O41">
        <v>75839.960000000006</v>
      </c>
      <c r="P41">
        <v>2667.06</v>
      </c>
      <c r="Q41">
        <v>822888</v>
      </c>
      <c r="T41">
        <v>1032198</v>
      </c>
      <c r="U41">
        <v>500</v>
      </c>
      <c r="W41">
        <v>594538.28</v>
      </c>
      <c r="X41">
        <v>409850.1</v>
      </c>
      <c r="Y41">
        <v>48000</v>
      </c>
    </row>
    <row r="42" spans="1:26" x14ac:dyDescent="0.25">
      <c r="A42" t="s">
        <v>2473</v>
      </c>
      <c r="B42">
        <v>1165415.1399999999</v>
      </c>
      <c r="C42">
        <v>513333.75</v>
      </c>
      <c r="D42">
        <v>80301</v>
      </c>
      <c r="E42">
        <v>1019890.68</v>
      </c>
      <c r="F42">
        <v>174419.35</v>
      </c>
      <c r="G42">
        <v>81397.490000000005</v>
      </c>
      <c r="H42">
        <v>8000</v>
      </c>
      <c r="J42">
        <v>1578.67</v>
      </c>
      <c r="K42">
        <v>375788.93</v>
      </c>
      <c r="L42">
        <v>285290.7</v>
      </c>
      <c r="M42">
        <v>1897157.59</v>
      </c>
      <c r="N42">
        <v>1280925.72</v>
      </c>
      <c r="O42">
        <v>147892.79999999999</v>
      </c>
      <c r="P42">
        <v>2529.6</v>
      </c>
      <c r="Q42">
        <v>1266353.7</v>
      </c>
      <c r="S42">
        <v>9000</v>
      </c>
      <c r="T42">
        <v>1530255.7</v>
      </c>
      <c r="W42">
        <v>731142.32</v>
      </c>
      <c r="X42">
        <v>141157.26</v>
      </c>
    </row>
    <row r="43" spans="1:26" x14ac:dyDescent="0.25">
      <c r="A43" t="s">
        <v>2474</v>
      </c>
      <c r="B43">
        <v>970194.62</v>
      </c>
      <c r="C43">
        <v>231463</v>
      </c>
      <c r="D43">
        <v>19746.689999999999</v>
      </c>
      <c r="E43">
        <v>1322412.48</v>
      </c>
      <c r="F43">
        <v>457567.58</v>
      </c>
      <c r="G43">
        <v>37888.239999999998</v>
      </c>
      <c r="H43">
        <v>8000</v>
      </c>
      <c r="J43">
        <v>879.17</v>
      </c>
      <c r="L43">
        <v>1539922.37</v>
      </c>
      <c r="M43">
        <v>1769380.27</v>
      </c>
      <c r="N43">
        <v>892812.92</v>
      </c>
      <c r="P43">
        <v>2771.26</v>
      </c>
      <c r="Q43">
        <v>1319912.8</v>
      </c>
      <c r="S43">
        <v>9000</v>
      </c>
      <c r="T43">
        <v>1694932.8</v>
      </c>
      <c r="W43">
        <v>701453.68</v>
      </c>
      <c r="X43">
        <v>103796.18</v>
      </c>
      <c r="Y43">
        <v>79000</v>
      </c>
    </row>
    <row r="44" spans="1:26" x14ac:dyDescent="0.25">
      <c r="A44" t="s">
        <v>2475</v>
      </c>
      <c r="B44">
        <v>431651.7</v>
      </c>
      <c r="C44">
        <v>120024.19</v>
      </c>
      <c r="D44">
        <v>15066</v>
      </c>
      <c r="E44">
        <v>727010.92</v>
      </c>
      <c r="F44">
        <v>160698.63</v>
      </c>
      <c r="G44">
        <v>26878.53</v>
      </c>
      <c r="H44">
        <v>8000</v>
      </c>
      <c r="J44">
        <v>486.96</v>
      </c>
      <c r="L44">
        <v>-1234691.1299999999</v>
      </c>
      <c r="M44">
        <v>2854151.72</v>
      </c>
      <c r="N44">
        <v>640068.5</v>
      </c>
      <c r="O44">
        <v>181300</v>
      </c>
      <c r="P44">
        <v>1201.28</v>
      </c>
      <c r="Q44">
        <v>903467.95</v>
      </c>
      <c r="T44">
        <v>1102275.95</v>
      </c>
      <c r="W44">
        <v>652239.1</v>
      </c>
      <c r="X44">
        <v>171897.32</v>
      </c>
    </row>
    <row r="45" spans="1:26" x14ac:dyDescent="0.25">
      <c r="A45" t="s">
        <v>2476</v>
      </c>
      <c r="B45">
        <v>444085.6</v>
      </c>
      <c r="C45">
        <v>103881.38</v>
      </c>
      <c r="D45">
        <v>37717.01</v>
      </c>
      <c r="E45">
        <v>354637.76</v>
      </c>
      <c r="F45">
        <v>225247.06</v>
      </c>
      <c r="G45">
        <v>26434.95</v>
      </c>
      <c r="H45">
        <v>8000</v>
      </c>
      <c r="J45">
        <v>0</v>
      </c>
      <c r="L45">
        <v>-827838</v>
      </c>
      <c r="M45">
        <v>1832494.5</v>
      </c>
      <c r="N45">
        <v>1080097.1399999999</v>
      </c>
      <c r="P45">
        <v>752.07</v>
      </c>
      <c r="Q45">
        <v>865227.23</v>
      </c>
      <c r="S45">
        <v>12900</v>
      </c>
      <c r="T45">
        <v>1046421.23</v>
      </c>
      <c r="W45">
        <v>728671.41</v>
      </c>
      <c r="X45">
        <v>57406.44</v>
      </c>
    </row>
    <row r="46" spans="1:26" x14ac:dyDescent="0.25">
      <c r="A46" t="s">
        <v>2477</v>
      </c>
      <c r="B46">
        <v>453626.62</v>
      </c>
      <c r="C46">
        <v>65402.31</v>
      </c>
      <c r="D46">
        <v>14839.87</v>
      </c>
      <c r="E46">
        <v>285944.53999999998</v>
      </c>
      <c r="F46">
        <v>411561.75</v>
      </c>
      <c r="G46">
        <v>1124</v>
      </c>
      <c r="H46">
        <v>11614.01</v>
      </c>
      <c r="J46">
        <v>185.98</v>
      </c>
      <c r="L46">
        <v>-35817.589999999997</v>
      </c>
      <c r="M46">
        <v>1474437.8</v>
      </c>
      <c r="N46">
        <v>674074.82</v>
      </c>
      <c r="P46">
        <v>1459.14</v>
      </c>
      <c r="Q46">
        <v>880564</v>
      </c>
      <c r="S46">
        <v>69000</v>
      </c>
      <c r="T46">
        <v>1164086</v>
      </c>
      <c r="W46">
        <v>569836.26</v>
      </c>
      <c r="X46">
        <v>111344.81</v>
      </c>
    </row>
    <row r="47" spans="1:26" x14ac:dyDescent="0.25">
      <c r="A47" t="s">
        <v>2478</v>
      </c>
      <c r="B47">
        <v>655638.22</v>
      </c>
      <c r="C47">
        <v>190576.76</v>
      </c>
      <c r="D47">
        <v>39831.629999999997</v>
      </c>
      <c r="E47">
        <v>903938.32</v>
      </c>
      <c r="F47">
        <v>290868.77</v>
      </c>
      <c r="G47">
        <v>157609.34</v>
      </c>
      <c r="H47">
        <v>11500</v>
      </c>
      <c r="J47">
        <v>223.81</v>
      </c>
      <c r="L47">
        <v>-274516.64</v>
      </c>
      <c r="M47">
        <v>2225815.7200000002</v>
      </c>
      <c r="N47">
        <v>1205180.45</v>
      </c>
      <c r="P47">
        <v>9.09</v>
      </c>
      <c r="Q47">
        <v>1429653</v>
      </c>
      <c r="S47">
        <v>2000</v>
      </c>
      <c r="T47">
        <v>1909279</v>
      </c>
      <c r="W47">
        <v>653005.15</v>
      </c>
      <c r="X47">
        <v>114336.92</v>
      </c>
    </row>
    <row r="48" spans="1:26" x14ac:dyDescent="0.25">
      <c r="A48" t="s">
        <v>2479</v>
      </c>
      <c r="B48">
        <v>212427.18</v>
      </c>
      <c r="C48">
        <v>56379.54</v>
      </c>
      <c r="D48">
        <v>26232.45</v>
      </c>
      <c r="E48">
        <v>906084.31</v>
      </c>
      <c r="F48">
        <v>96855.56</v>
      </c>
      <c r="G48">
        <v>47693.24</v>
      </c>
      <c r="H48">
        <v>8000</v>
      </c>
      <c r="J48">
        <v>75</v>
      </c>
      <c r="L48">
        <v>1218009.6399999999</v>
      </c>
      <c r="M48">
        <v>216270.07999999999</v>
      </c>
      <c r="N48">
        <v>540374.6</v>
      </c>
      <c r="P48">
        <v>2452.06</v>
      </c>
      <c r="Q48">
        <v>633822</v>
      </c>
      <c r="S48">
        <v>7500</v>
      </c>
      <c r="T48">
        <v>912568</v>
      </c>
      <c r="W48">
        <v>375869.16</v>
      </c>
      <c r="X48">
        <v>87780.42</v>
      </c>
    </row>
    <row r="49" spans="1:26" x14ac:dyDescent="0.25">
      <c r="A49" t="s">
        <v>2480</v>
      </c>
      <c r="B49">
        <v>897828.68</v>
      </c>
      <c r="C49">
        <v>540578.11</v>
      </c>
      <c r="D49">
        <v>150145.10999999999</v>
      </c>
      <c r="E49">
        <v>875238.6</v>
      </c>
      <c r="F49">
        <v>151337.14000000001</v>
      </c>
      <c r="G49">
        <v>21670</v>
      </c>
      <c r="H49">
        <v>9750</v>
      </c>
      <c r="J49">
        <v>2916.42</v>
      </c>
      <c r="K49">
        <v>247922.95</v>
      </c>
      <c r="L49">
        <v>-174245.47</v>
      </c>
      <c r="M49">
        <v>2200312.12</v>
      </c>
      <c r="N49">
        <v>1658420.79</v>
      </c>
      <c r="P49">
        <v>1984.2</v>
      </c>
      <c r="Q49">
        <v>1175232.22</v>
      </c>
      <c r="S49">
        <v>14000</v>
      </c>
      <c r="T49">
        <v>1705248.22</v>
      </c>
      <c r="W49">
        <v>713374.65</v>
      </c>
      <c r="X49">
        <v>124212.72</v>
      </c>
    </row>
    <row r="50" spans="1:26" x14ac:dyDescent="0.25">
      <c r="A50" t="s">
        <v>2481</v>
      </c>
      <c r="B50">
        <v>514897.85</v>
      </c>
      <c r="C50">
        <v>489005.63</v>
      </c>
      <c r="D50">
        <v>30099.77</v>
      </c>
      <c r="E50">
        <v>525824.62</v>
      </c>
      <c r="F50">
        <v>90061.42</v>
      </c>
      <c r="G50">
        <v>32116.080000000002</v>
      </c>
      <c r="H50">
        <v>20200</v>
      </c>
      <c r="J50">
        <v>2803.36</v>
      </c>
      <c r="L50">
        <v>-1499704.23</v>
      </c>
      <c r="M50">
        <v>2882325.41</v>
      </c>
      <c r="N50">
        <v>971908.42</v>
      </c>
      <c r="P50">
        <v>1175.3399999999999</v>
      </c>
      <c r="Q50">
        <v>1038807</v>
      </c>
      <c r="S50">
        <v>37000</v>
      </c>
      <c r="T50">
        <v>1292522</v>
      </c>
      <c r="W50">
        <v>498920.29</v>
      </c>
      <c r="X50">
        <v>45299.8</v>
      </c>
    </row>
    <row r="51" spans="1:26" x14ac:dyDescent="0.25">
      <c r="A51" t="s">
        <v>2482</v>
      </c>
      <c r="B51">
        <v>384006.21</v>
      </c>
      <c r="C51">
        <v>382365.12</v>
      </c>
      <c r="D51">
        <v>66868.850000000006</v>
      </c>
      <c r="E51">
        <v>591097.81000000006</v>
      </c>
      <c r="F51">
        <v>42930.720000000001</v>
      </c>
      <c r="G51">
        <v>25067.97</v>
      </c>
      <c r="H51">
        <v>43893.61</v>
      </c>
      <c r="J51">
        <v>975.16</v>
      </c>
      <c r="K51">
        <v>32396.84</v>
      </c>
      <c r="L51">
        <v>-601131.85</v>
      </c>
      <c r="M51">
        <v>1671717.03</v>
      </c>
      <c r="N51">
        <v>895481.75</v>
      </c>
      <c r="O51">
        <v>52847.360000000001</v>
      </c>
      <c r="P51">
        <v>729.11</v>
      </c>
      <c r="Q51">
        <v>668577</v>
      </c>
      <c r="S51">
        <v>10400</v>
      </c>
      <c r="T51">
        <v>817705</v>
      </c>
      <c r="U51">
        <v>2900</v>
      </c>
      <c r="W51">
        <v>471258.15</v>
      </c>
      <c r="X51">
        <v>41822.120000000003</v>
      </c>
    </row>
    <row r="52" spans="1:26" x14ac:dyDescent="0.25">
      <c r="A52" t="s">
        <v>2483</v>
      </c>
      <c r="B52">
        <v>645703.21</v>
      </c>
      <c r="C52">
        <v>420328.63</v>
      </c>
      <c r="D52">
        <v>51401.15</v>
      </c>
      <c r="E52">
        <v>641362.76</v>
      </c>
      <c r="F52">
        <v>390206.99</v>
      </c>
      <c r="G52">
        <v>47752.09</v>
      </c>
      <c r="H52">
        <v>8000</v>
      </c>
      <c r="J52">
        <v>456.47</v>
      </c>
      <c r="L52">
        <v>1456173.29</v>
      </c>
      <c r="M52">
        <v>579857.57999999996</v>
      </c>
      <c r="N52">
        <v>1134005.81</v>
      </c>
      <c r="O52">
        <v>138100</v>
      </c>
      <c r="P52">
        <v>1501.25</v>
      </c>
      <c r="Q52">
        <v>686200.85</v>
      </c>
      <c r="S52">
        <v>2000</v>
      </c>
      <c r="T52">
        <v>903161.85</v>
      </c>
      <c r="W52">
        <v>872660.74</v>
      </c>
      <c r="X52">
        <v>129222.01</v>
      </c>
    </row>
    <row r="53" spans="1:26" x14ac:dyDescent="0.25">
      <c r="A53" t="s">
        <v>2484</v>
      </c>
      <c r="B53">
        <v>207782.54</v>
      </c>
      <c r="C53">
        <v>317701.71999999997</v>
      </c>
      <c r="D53">
        <v>26609.3</v>
      </c>
      <c r="E53">
        <v>1087531.1499999999</v>
      </c>
      <c r="F53">
        <v>89264.95</v>
      </c>
      <c r="G53">
        <v>41936.230000000003</v>
      </c>
      <c r="H53">
        <v>8000</v>
      </c>
      <c r="J53">
        <v>150</v>
      </c>
      <c r="L53">
        <v>1239871.8799999999</v>
      </c>
      <c r="M53">
        <v>446722.69</v>
      </c>
      <c r="N53">
        <v>625312.78</v>
      </c>
      <c r="P53">
        <v>1279.1300000000001</v>
      </c>
      <c r="Q53">
        <v>639185.5</v>
      </c>
      <c r="T53">
        <v>858040.5</v>
      </c>
      <c r="W53">
        <v>328541.15000000002</v>
      </c>
      <c r="X53">
        <v>86986.9</v>
      </c>
    </row>
    <row r="54" spans="1:26" x14ac:dyDescent="0.25">
      <c r="A54" t="s">
        <v>2485</v>
      </c>
      <c r="B54">
        <v>793819.07</v>
      </c>
      <c r="C54">
        <v>0</v>
      </c>
      <c r="D54">
        <v>58425.94</v>
      </c>
      <c r="E54">
        <v>4</v>
      </c>
      <c r="F54">
        <v>320822.68</v>
      </c>
      <c r="G54">
        <v>0</v>
      </c>
      <c r="H54">
        <v>31868.35</v>
      </c>
      <c r="J54">
        <v>154.44</v>
      </c>
      <c r="L54">
        <v>-585387.46</v>
      </c>
      <c r="M54">
        <v>1557377.06</v>
      </c>
      <c r="N54">
        <v>464775.48</v>
      </c>
      <c r="O54">
        <v>542100</v>
      </c>
      <c r="P54">
        <v>1564.53</v>
      </c>
      <c r="Q54">
        <v>520086</v>
      </c>
      <c r="S54">
        <v>69560</v>
      </c>
      <c r="T54">
        <v>802948</v>
      </c>
      <c r="V54">
        <v>3000</v>
      </c>
      <c r="W54">
        <v>301720.21000000002</v>
      </c>
      <c r="X54">
        <v>321358.5</v>
      </c>
    </row>
    <row r="55" spans="1:26" x14ac:dyDescent="0.25">
      <c r="A55" t="s">
        <v>2486</v>
      </c>
      <c r="B55">
        <v>446687.25</v>
      </c>
      <c r="C55">
        <v>4000</v>
      </c>
      <c r="D55">
        <v>61510.76</v>
      </c>
      <c r="E55">
        <v>744730</v>
      </c>
      <c r="F55">
        <v>411878.56</v>
      </c>
      <c r="H55">
        <v>2414.2800000000002</v>
      </c>
      <c r="J55">
        <v>43.85</v>
      </c>
      <c r="L55">
        <v>521692.71</v>
      </c>
      <c r="M55">
        <v>1296912.72</v>
      </c>
      <c r="N55">
        <v>543402</v>
      </c>
      <c r="O55">
        <v>120000</v>
      </c>
      <c r="P55">
        <v>787.72</v>
      </c>
      <c r="Q55">
        <v>868539</v>
      </c>
      <c r="T55">
        <v>1025974</v>
      </c>
      <c r="V55">
        <v>6799.56</v>
      </c>
      <c r="W55">
        <v>255663.62</v>
      </c>
      <c r="X55">
        <v>396548.53</v>
      </c>
    </row>
    <row r="56" spans="1:26" x14ac:dyDescent="0.25">
      <c r="A56" t="s">
        <v>2487</v>
      </c>
      <c r="B56">
        <v>820840.94</v>
      </c>
      <c r="C56">
        <v>7600</v>
      </c>
      <c r="D56">
        <v>70273</v>
      </c>
      <c r="E56">
        <v>306675.02</v>
      </c>
      <c r="F56">
        <v>295716.57</v>
      </c>
      <c r="G56">
        <v>11200</v>
      </c>
      <c r="H56">
        <v>20966.32</v>
      </c>
      <c r="J56">
        <v>128.66</v>
      </c>
      <c r="L56">
        <v>-271754.21999999997</v>
      </c>
      <c r="M56">
        <v>1593000.06</v>
      </c>
      <c r="N56">
        <v>885811.62</v>
      </c>
      <c r="O56">
        <v>95900</v>
      </c>
      <c r="P56">
        <v>1131.4100000000001</v>
      </c>
      <c r="Q56">
        <v>630357</v>
      </c>
      <c r="S56">
        <v>227800</v>
      </c>
      <c r="T56">
        <v>1059172</v>
      </c>
      <c r="U56">
        <v>720</v>
      </c>
      <c r="V56">
        <v>1856</v>
      </c>
      <c r="W56">
        <v>276985.5</v>
      </c>
      <c r="X56">
        <v>354701.82</v>
      </c>
    </row>
    <row r="57" spans="1:26" x14ac:dyDescent="0.25">
      <c r="A57" t="s">
        <v>2488</v>
      </c>
      <c r="B57">
        <v>988307.62</v>
      </c>
      <c r="C57">
        <v>7600</v>
      </c>
      <c r="D57">
        <v>22505.88</v>
      </c>
      <c r="E57">
        <v>2</v>
      </c>
      <c r="F57">
        <v>429005.06</v>
      </c>
      <c r="G57">
        <v>1000</v>
      </c>
      <c r="H57">
        <v>20764.560000000001</v>
      </c>
      <c r="J57">
        <v>476.64</v>
      </c>
      <c r="L57">
        <v>303245.02</v>
      </c>
      <c r="M57">
        <v>1262256.71</v>
      </c>
      <c r="N57">
        <v>800970.11</v>
      </c>
      <c r="P57">
        <v>1964.57</v>
      </c>
      <c r="Q57">
        <v>1258025.1599999999</v>
      </c>
      <c r="S57">
        <v>12200</v>
      </c>
      <c r="T57">
        <v>1465045.16</v>
      </c>
      <c r="W57">
        <v>390733.4</v>
      </c>
      <c r="X57">
        <v>357703.65</v>
      </c>
    </row>
    <row r="58" spans="1:26" x14ac:dyDescent="0.25">
      <c r="A58" t="s">
        <v>2489</v>
      </c>
      <c r="B58">
        <v>244010.97</v>
      </c>
      <c r="C58">
        <v>0</v>
      </c>
      <c r="D58">
        <v>19282.939999999999</v>
      </c>
      <c r="E58">
        <v>3</v>
      </c>
      <c r="F58">
        <v>819768.4</v>
      </c>
      <c r="G58">
        <v>0</v>
      </c>
      <c r="H58">
        <v>22349.59</v>
      </c>
      <c r="J58">
        <v>143.79</v>
      </c>
      <c r="L58">
        <v>-797787.72</v>
      </c>
      <c r="M58">
        <v>2075132.5</v>
      </c>
      <c r="N58">
        <v>332281.83</v>
      </c>
      <c r="O58">
        <v>125304</v>
      </c>
      <c r="P58">
        <v>492.41</v>
      </c>
      <c r="Q58">
        <v>668150.19999999995</v>
      </c>
      <c r="S58">
        <v>6900</v>
      </c>
      <c r="T58">
        <v>795220.2</v>
      </c>
      <c r="U58">
        <v>1040</v>
      </c>
      <c r="V58">
        <v>2997</v>
      </c>
      <c r="W58">
        <v>188589.79</v>
      </c>
      <c r="X58">
        <v>362054.3</v>
      </c>
    </row>
    <row r="59" spans="1:26" x14ac:dyDescent="0.25">
      <c r="A59" t="s">
        <v>2490</v>
      </c>
      <c r="B59">
        <v>844636.78</v>
      </c>
      <c r="C59">
        <v>0</v>
      </c>
      <c r="D59">
        <v>45353.440000000002</v>
      </c>
      <c r="E59">
        <v>3</v>
      </c>
      <c r="F59">
        <v>274755.93</v>
      </c>
      <c r="G59">
        <v>2560</v>
      </c>
      <c r="H59">
        <v>26623.32</v>
      </c>
      <c r="J59">
        <v>136.12</v>
      </c>
      <c r="L59">
        <v>-2438830.0099999998</v>
      </c>
      <c r="M59">
        <v>3409443.43</v>
      </c>
      <c r="N59">
        <v>477018.58</v>
      </c>
      <c r="O59">
        <v>210000</v>
      </c>
      <c r="P59">
        <v>1507.86</v>
      </c>
      <c r="Q59">
        <v>171822.01</v>
      </c>
      <c r="S59">
        <v>243625</v>
      </c>
      <c r="T59">
        <v>391179.01</v>
      </c>
      <c r="U59">
        <v>800</v>
      </c>
      <c r="V59">
        <v>2456</v>
      </c>
      <c r="W59">
        <v>260779.69</v>
      </c>
      <c r="X59">
        <v>283942.46000000002</v>
      </c>
    </row>
    <row r="60" spans="1:26" x14ac:dyDescent="0.25">
      <c r="A60" t="s">
        <v>2491</v>
      </c>
      <c r="B60">
        <v>1680489.38</v>
      </c>
      <c r="C60">
        <v>0</v>
      </c>
      <c r="D60">
        <v>43315.73</v>
      </c>
      <c r="E60">
        <v>1166374.68</v>
      </c>
      <c r="F60">
        <v>286946.05</v>
      </c>
      <c r="H60">
        <v>24000</v>
      </c>
      <c r="J60">
        <v>0</v>
      </c>
      <c r="L60">
        <v>2342288.59</v>
      </c>
      <c r="M60">
        <v>280935.62</v>
      </c>
      <c r="N60">
        <v>512372.59</v>
      </c>
      <c r="O60">
        <v>1000128</v>
      </c>
      <c r="P60">
        <v>3364.44</v>
      </c>
      <c r="Q60">
        <v>539490</v>
      </c>
      <c r="T60">
        <v>734789</v>
      </c>
      <c r="U60">
        <v>14588</v>
      </c>
      <c r="W60">
        <v>654538.42000000004</v>
      </c>
      <c r="X60">
        <v>121537.98</v>
      </c>
    </row>
    <row r="61" spans="1:26" x14ac:dyDescent="0.25">
      <c r="A61" t="s">
        <v>2492</v>
      </c>
      <c r="B61">
        <v>924144.74</v>
      </c>
      <c r="C61">
        <v>30000</v>
      </c>
      <c r="D61">
        <v>63979.9</v>
      </c>
      <c r="E61">
        <v>546271.05000000005</v>
      </c>
      <c r="F61">
        <v>283628.31</v>
      </c>
      <c r="H61">
        <v>55374</v>
      </c>
      <c r="J61">
        <v>1357</v>
      </c>
      <c r="L61">
        <v>1296504.05</v>
      </c>
      <c r="M61">
        <v>179132.84</v>
      </c>
      <c r="N61">
        <v>836943.11</v>
      </c>
      <c r="O61">
        <v>1171164</v>
      </c>
      <c r="P61">
        <v>2098.46</v>
      </c>
      <c r="Q61">
        <v>1606248</v>
      </c>
      <c r="T61">
        <v>2023662</v>
      </c>
      <c r="U61">
        <v>14864</v>
      </c>
      <c r="W61">
        <v>993148.35</v>
      </c>
      <c r="X61">
        <v>109123.11</v>
      </c>
      <c r="Z61">
        <v>160000</v>
      </c>
    </row>
    <row r="62" spans="1:26" x14ac:dyDescent="0.25">
      <c r="A62" t="s">
        <v>2493</v>
      </c>
      <c r="B62">
        <v>68405.13</v>
      </c>
      <c r="C62">
        <v>0</v>
      </c>
      <c r="D62">
        <v>37512.199999999997</v>
      </c>
      <c r="E62">
        <v>9</v>
      </c>
      <c r="F62">
        <v>151494.41</v>
      </c>
      <c r="H62">
        <v>15000</v>
      </c>
      <c r="J62">
        <v>0</v>
      </c>
      <c r="L62">
        <v>-2496559.46</v>
      </c>
      <c r="M62">
        <v>2768470.84</v>
      </c>
      <c r="N62">
        <v>529639.73</v>
      </c>
      <c r="O62">
        <v>15000</v>
      </c>
      <c r="P62">
        <v>350.93</v>
      </c>
      <c r="Q62">
        <v>593670</v>
      </c>
      <c r="R62">
        <v>100000</v>
      </c>
      <c r="T62">
        <v>933491</v>
      </c>
      <c r="U62">
        <v>3660</v>
      </c>
      <c r="W62">
        <v>244323.87</v>
      </c>
      <c r="X62">
        <v>36676.43</v>
      </c>
      <c r="Z62">
        <v>50000</v>
      </c>
    </row>
    <row r="63" spans="1:26" x14ac:dyDescent="0.25">
      <c r="A63" t="s">
        <v>2494</v>
      </c>
      <c r="B63">
        <v>592549.69999999995</v>
      </c>
      <c r="C63">
        <v>2550</v>
      </c>
      <c r="D63">
        <v>92458.57</v>
      </c>
      <c r="E63">
        <v>132006.93</v>
      </c>
      <c r="F63">
        <v>323154.68</v>
      </c>
      <c r="H63">
        <v>13001.66</v>
      </c>
      <c r="J63">
        <v>6784.29</v>
      </c>
      <c r="L63">
        <v>-1369294.69</v>
      </c>
      <c r="M63">
        <v>2027508.56</v>
      </c>
      <c r="N63">
        <v>677938.21</v>
      </c>
      <c r="O63">
        <v>1080084</v>
      </c>
      <c r="P63">
        <v>2258.9299999999998</v>
      </c>
      <c r="Q63">
        <v>430881.36</v>
      </c>
      <c r="T63">
        <v>790320.36</v>
      </c>
      <c r="U63">
        <v>39707.339999999997</v>
      </c>
      <c r="W63">
        <v>808843.9</v>
      </c>
      <c r="X63">
        <v>87570.84</v>
      </c>
    </row>
    <row r="64" spans="1:26" x14ac:dyDescent="0.25">
      <c r="A64" t="s">
        <v>2495</v>
      </c>
      <c r="B64">
        <v>952782</v>
      </c>
      <c r="C64">
        <v>16000</v>
      </c>
      <c r="D64">
        <v>60883.4</v>
      </c>
      <c r="E64">
        <v>1290625.07</v>
      </c>
      <c r="F64">
        <v>218116.7</v>
      </c>
      <c r="H64">
        <v>8170</v>
      </c>
      <c r="J64">
        <v>0</v>
      </c>
      <c r="L64">
        <v>2464798.7799999998</v>
      </c>
      <c r="M64">
        <v>179132.84</v>
      </c>
      <c r="N64">
        <v>603922.5</v>
      </c>
      <c r="O64">
        <v>537100</v>
      </c>
      <c r="P64">
        <v>2945.87</v>
      </c>
      <c r="Q64">
        <v>145593</v>
      </c>
      <c r="S64">
        <v>50000</v>
      </c>
      <c r="T64">
        <v>519356</v>
      </c>
      <c r="U64">
        <v>37448</v>
      </c>
      <c r="W64">
        <v>671232.59</v>
      </c>
      <c r="X64">
        <v>125219.23</v>
      </c>
      <c r="Z64">
        <v>100000</v>
      </c>
    </row>
    <row r="65" spans="1:26" x14ac:dyDescent="0.25">
      <c r="A65" t="s">
        <v>2496</v>
      </c>
      <c r="B65">
        <v>1088109.44</v>
      </c>
      <c r="C65">
        <v>47359.7</v>
      </c>
      <c r="D65">
        <v>4186.32</v>
      </c>
      <c r="E65">
        <v>918354.45</v>
      </c>
      <c r="F65">
        <v>186585.44</v>
      </c>
      <c r="G65">
        <v>0</v>
      </c>
      <c r="H65">
        <v>43000</v>
      </c>
      <c r="I65">
        <v>61337.11</v>
      </c>
      <c r="J65">
        <v>2972.04</v>
      </c>
      <c r="L65">
        <v>-643246.84</v>
      </c>
      <c r="M65">
        <v>2752937.45</v>
      </c>
      <c r="N65">
        <v>382714.31</v>
      </c>
      <c r="O65">
        <v>605636</v>
      </c>
      <c r="P65">
        <v>4316.59</v>
      </c>
      <c r="Q65">
        <v>1348568</v>
      </c>
      <c r="S65">
        <v>21130</v>
      </c>
      <c r="T65">
        <v>1528635</v>
      </c>
      <c r="U65">
        <v>4010</v>
      </c>
      <c r="V65">
        <v>8898</v>
      </c>
      <c r="W65">
        <v>566386.61</v>
      </c>
      <c r="X65">
        <v>176839.7</v>
      </c>
      <c r="Z65">
        <v>50000</v>
      </c>
    </row>
    <row r="66" spans="1:26" x14ac:dyDescent="0.25">
      <c r="A66" t="s">
        <v>2497</v>
      </c>
      <c r="B66">
        <v>1124555.8899999999</v>
      </c>
      <c r="C66">
        <v>0</v>
      </c>
      <c r="D66">
        <v>88952.16</v>
      </c>
      <c r="E66">
        <v>325218.18</v>
      </c>
      <c r="F66">
        <v>380206.66</v>
      </c>
      <c r="G66">
        <v>0</v>
      </c>
      <c r="H66">
        <v>0</v>
      </c>
      <c r="I66">
        <v>144791.51</v>
      </c>
      <c r="J66">
        <v>3986.42</v>
      </c>
      <c r="L66">
        <v>-1730429.52</v>
      </c>
      <c r="M66">
        <v>3437556.74</v>
      </c>
      <c r="N66">
        <v>483879.05</v>
      </c>
      <c r="O66">
        <v>240166</v>
      </c>
      <c r="P66">
        <v>1841.13</v>
      </c>
      <c r="Q66">
        <v>848357.8</v>
      </c>
      <c r="S66">
        <v>16000</v>
      </c>
      <c r="T66">
        <v>1013297.8</v>
      </c>
      <c r="U66">
        <v>2960</v>
      </c>
      <c r="V66">
        <v>2868</v>
      </c>
      <c r="W66">
        <v>343763.26</v>
      </c>
      <c r="X66">
        <v>114327.18</v>
      </c>
      <c r="Z66">
        <v>50000</v>
      </c>
    </row>
    <row r="67" spans="1:26" x14ac:dyDescent="0.25">
      <c r="A67" t="s">
        <v>2498</v>
      </c>
      <c r="B67">
        <v>700007.72</v>
      </c>
      <c r="C67">
        <v>0</v>
      </c>
      <c r="D67">
        <v>106715.99</v>
      </c>
      <c r="E67">
        <v>1047837.54</v>
      </c>
      <c r="F67">
        <v>286079.93</v>
      </c>
      <c r="G67">
        <v>0.3</v>
      </c>
      <c r="H67">
        <v>0</v>
      </c>
      <c r="I67">
        <v>76325</v>
      </c>
      <c r="J67">
        <v>8050.96</v>
      </c>
      <c r="L67">
        <v>1763863.78</v>
      </c>
      <c r="M67">
        <v>785641.8</v>
      </c>
      <c r="N67">
        <v>505059.85</v>
      </c>
      <c r="P67">
        <v>1895</v>
      </c>
      <c r="Q67">
        <v>1533660</v>
      </c>
      <c r="S67">
        <v>8500</v>
      </c>
      <c r="T67">
        <v>1718696</v>
      </c>
      <c r="U67">
        <v>6480</v>
      </c>
      <c r="V67">
        <v>6992</v>
      </c>
      <c r="W67">
        <v>624067.87</v>
      </c>
      <c r="X67">
        <v>136119.64000000001</v>
      </c>
      <c r="Z67">
        <v>50000</v>
      </c>
    </row>
    <row r="68" spans="1:26" x14ac:dyDescent="0.25">
      <c r="A68" t="s">
        <v>2499</v>
      </c>
      <c r="B68">
        <v>1358857.66</v>
      </c>
      <c r="C68">
        <v>0</v>
      </c>
      <c r="D68">
        <v>94372.76</v>
      </c>
      <c r="E68">
        <v>203117.36</v>
      </c>
      <c r="F68">
        <v>339387.55</v>
      </c>
      <c r="H68">
        <v>3255</v>
      </c>
      <c r="J68">
        <v>5926.41</v>
      </c>
      <c r="L68">
        <v>915339.41</v>
      </c>
      <c r="N68">
        <v>2598538.89</v>
      </c>
      <c r="P68">
        <v>1801.13</v>
      </c>
      <c r="Q68">
        <v>1386350</v>
      </c>
      <c r="T68">
        <v>1929923</v>
      </c>
      <c r="U68">
        <v>13940</v>
      </c>
      <c r="V68">
        <v>17585.060000000001</v>
      </c>
      <c r="W68">
        <v>783027.34</v>
      </c>
      <c r="X68">
        <v>64049.11</v>
      </c>
      <c r="Z68">
        <v>106951</v>
      </c>
    </row>
    <row r="69" spans="1:26" x14ac:dyDescent="0.25">
      <c r="A69" t="s">
        <v>2500</v>
      </c>
      <c r="B69">
        <v>994745.53</v>
      </c>
      <c r="C69">
        <v>0</v>
      </c>
      <c r="D69">
        <v>43360.38</v>
      </c>
      <c r="E69">
        <v>1025248.65</v>
      </c>
      <c r="F69">
        <v>247501.99</v>
      </c>
      <c r="J69">
        <v>7119.28</v>
      </c>
      <c r="L69">
        <v>1938700.11</v>
      </c>
      <c r="N69">
        <v>1396930.52</v>
      </c>
      <c r="P69">
        <v>2812.34</v>
      </c>
      <c r="Q69">
        <v>761691</v>
      </c>
      <c r="T69">
        <v>1028273</v>
      </c>
      <c r="V69">
        <v>4409.0600000000004</v>
      </c>
      <c r="W69">
        <v>534930.72</v>
      </c>
      <c r="X69">
        <v>133594.92000000001</v>
      </c>
      <c r="Z69">
        <v>95189</v>
      </c>
    </row>
    <row r="70" spans="1:26" x14ac:dyDescent="0.25">
      <c r="A70" t="s">
        <v>2501</v>
      </c>
      <c r="B70">
        <v>851592.74</v>
      </c>
      <c r="C70">
        <v>264600</v>
      </c>
      <c r="D70">
        <v>87207.4</v>
      </c>
      <c r="E70">
        <v>99625.68</v>
      </c>
      <c r="F70">
        <v>26580.59</v>
      </c>
      <c r="J70">
        <v>1154.3</v>
      </c>
      <c r="L70">
        <v>839043.79</v>
      </c>
      <c r="N70">
        <v>2395216.0299999998</v>
      </c>
      <c r="P70">
        <v>1839.57</v>
      </c>
      <c r="Q70">
        <v>1467272.6</v>
      </c>
      <c r="T70">
        <v>1760870.6</v>
      </c>
      <c r="U70">
        <v>2700</v>
      </c>
      <c r="W70">
        <v>1481543.92</v>
      </c>
      <c r="X70">
        <v>65210.36</v>
      </c>
      <c r="Z70">
        <v>64595</v>
      </c>
    </row>
    <row r="71" spans="1:26" x14ac:dyDescent="0.25">
      <c r="A71" t="s">
        <v>2502</v>
      </c>
      <c r="B71">
        <v>1850911.64</v>
      </c>
      <c r="C71">
        <v>0</v>
      </c>
      <c r="D71">
        <v>31719.49</v>
      </c>
      <c r="E71">
        <v>3866124.8</v>
      </c>
      <c r="F71">
        <v>292989.48</v>
      </c>
      <c r="H71">
        <v>15680</v>
      </c>
      <c r="J71">
        <v>118.75</v>
      </c>
      <c r="L71">
        <v>5596154.46</v>
      </c>
      <c r="N71">
        <v>2165381.36</v>
      </c>
      <c r="Q71">
        <v>985325.2</v>
      </c>
      <c r="T71">
        <v>1371030.2</v>
      </c>
      <c r="U71">
        <v>160</v>
      </c>
      <c r="V71">
        <v>520</v>
      </c>
      <c r="W71">
        <v>850547.5</v>
      </c>
      <c r="X71">
        <v>478353.66</v>
      </c>
      <c r="Z71">
        <v>20303</v>
      </c>
    </row>
    <row r="72" spans="1:26" x14ac:dyDescent="0.25">
      <c r="A72" t="s">
        <v>2503</v>
      </c>
      <c r="B72">
        <v>1365793.53</v>
      </c>
      <c r="C72">
        <v>0</v>
      </c>
      <c r="D72">
        <v>60200</v>
      </c>
      <c r="E72">
        <v>1824546.64</v>
      </c>
      <c r="F72">
        <v>248015.18</v>
      </c>
      <c r="I72">
        <v>13000</v>
      </c>
      <c r="J72">
        <v>3701.54</v>
      </c>
      <c r="L72">
        <v>2722603.71</v>
      </c>
      <c r="N72">
        <v>2642793.62</v>
      </c>
      <c r="P72">
        <v>2452.0100000000002</v>
      </c>
      <c r="Q72">
        <v>2348502.7999999998</v>
      </c>
      <c r="T72">
        <v>2690966.8</v>
      </c>
      <c r="U72">
        <v>1520</v>
      </c>
      <c r="V72">
        <v>4281.0600000000004</v>
      </c>
      <c r="W72">
        <v>995285.47</v>
      </c>
      <c r="X72">
        <v>233867</v>
      </c>
      <c r="Z72">
        <v>308578</v>
      </c>
    </row>
    <row r="73" spans="1:26" x14ac:dyDescent="0.25">
      <c r="A73" t="s">
        <v>2504</v>
      </c>
      <c r="B73">
        <v>1000719.55</v>
      </c>
      <c r="C73">
        <v>0</v>
      </c>
      <c r="D73">
        <v>21215.53</v>
      </c>
      <c r="E73">
        <v>438151.77</v>
      </c>
      <c r="F73">
        <v>287827.23</v>
      </c>
      <c r="J73">
        <v>5765</v>
      </c>
      <c r="L73">
        <v>1531116.52</v>
      </c>
      <c r="N73">
        <v>1624569.92</v>
      </c>
      <c r="P73">
        <v>2134.5500000000002</v>
      </c>
      <c r="Q73">
        <v>827931</v>
      </c>
      <c r="T73">
        <v>1217656</v>
      </c>
      <c r="U73">
        <v>2900</v>
      </c>
      <c r="V73">
        <v>3000</v>
      </c>
      <c r="W73">
        <v>900548.04</v>
      </c>
      <c r="X73">
        <v>75588.87</v>
      </c>
      <c r="Z73">
        <v>43910</v>
      </c>
    </row>
    <row r="74" spans="1:26" x14ac:dyDescent="0.25">
      <c r="A74" t="s">
        <v>2505</v>
      </c>
      <c r="B74">
        <v>545213.67000000004</v>
      </c>
      <c r="C74">
        <v>0</v>
      </c>
      <c r="D74">
        <v>49507.46</v>
      </c>
      <c r="E74">
        <v>787173.39</v>
      </c>
      <c r="F74">
        <v>220224.35</v>
      </c>
      <c r="G74">
        <v>162</v>
      </c>
      <c r="H74">
        <v>4687.8100000000004</v>
      </c>
      <c r="J74">
        <v>34127.379999999997</v>
      </c>
      <c r="L74">
        <v>1573196.04</v>
      </c>
      <c r="N74">
        <v>1242204.44</v>
      </c>
      <c r="P74">
        <v>4279.13</v>
      </c>
      <c r="Q74">
        <v>530784.48</v>
      </c>
      <c r="T74">
        <v>1038018.48</v>
      </c>
      <c r="W74">
        <v>615439.02</v>
      </c>
      <c r="X74">
        <v>100432.91</v>
      </c>
      <c r="Z74">
        <v>33432</v>
      </c>
    </row>
    <row r="75" spans="1:26" x14ac:dyDescent="0.25">
      <c r="A75" t="s">
        <v>2506</v>
      </c>
      <c r="B75">
        <v>1386585.23</v>
      </c>
      <c r="C75">
        <v>137825.60000000001</v>
      </c>
      <c r="D75">
        <v>34623</v>
      </c>
      <c r="E75">
        <v>1168347.3600000001</v>
      </c>
      <c r="F75">
        <v>1045320.03</v>
      </c>
      <c r="H75">
        <v>3857.88</v>
      </c>
      <c r="J75">
        <v>2353.3000000000002</v>
      </c>
      <c r="L75">
        <v>1501891.29</v>
      </c>
      <c r="M75">
        <v>2174520.91</v>
      </c>
      <c r="N75">
        <v>1303288.69</v>
      </c>
      <c r="O75">
        <v>374155</v>
      </c>
      <c r="P75">
        <v>2460.41</v>
      </c>
      <c r="Q75">
        <v>792359.61</v>
      </c>
      <c r="T75">
        <v>1237714.6100000001</v>
      </c>
      <c r="U75">
        <v>1840</v>
      </c>
      <c r="V75">
        <v>10960</v>
      </c>
      <c r="W75">
        <v>646274.43000000005</v>
      </c>
      <c r="X75">
        <v>389744.93</v>
      </c>
      <c r="Z75">
        <v>95651.9</v>
      </c>
    </row>
    <row r="76" spans="1:26" x14ac:dyDescent="0.25">
      <c r="A76" t="s">
        <v>2507</v>
      </c>
      <c r="B76">
        <v>1145450.4099999999</v>
      </c>
      <c r="C76">
        <v>121383</v>
      </c>
      <c r="D76">
        <v>87013.64</v>
      </c>
      <c r="E76">
        <v>663430.25</v>
      </c>
      <c r="F76">
        <v>367960.9</v>
      </c>
      <c r="H76">
        <v>22503</v>
      </c>
      <c r="J76">
        <v>2245.0300000000002</v>
      </c>
      <c r="L76">
        <v>2032023.57</v>
      </c>
      <c r="N76">
        <v>1753969.93</v>
      </c>
      <c r="O76">
        <v>15000</v>
      </c>
      <c r="P76">
        <v>1644.04</v>
      </c>
      <c r="Q76">
        <v>1190259</v>
      </c>
      <c r="S76">
        <v>0.01</v>
      </c>
      <c r="T76">
        <v>1762587</v>
      </c>
      <c r="U76">
        <v>7180</v>
      </c>
      <c r="V76">
        <v>10653</v>
      </c>
      <c r="W76">
        <v>625682.63</v>
      </c>
      <c r="X76">
        <v>181513.05</v>
      </c>
      <c r="Z76">
        <v>44790.7</v>
      </c>
    </row>
    <row r="77" spans="1:26" x14ac:dyDescent="0.25">
      <c r="A77" t="s">
        <v>2508</v>
      </c>
      <c r="B77">
        <v>784411.15</v>
      </c>
      <c r="C77">
        <v>1835</v>
      </c>
      <c r="D77">
        <v>27855</v>
      </c>
      <c r="E77">
        <v>5739.4</v>
      </c>
      <c r="F77">
        <v>121792.08</v>
      </c>
      <c r="H77">
        <v>10629.56</v>
      </c>
      <c r="J77">
        <v>0</v>
      </c>
      <c r="L77">
        <v>829275.73</v>
      </c>
      <c r="N77">
        <v>586197.46</v>
      </c>
      <c r="O77">
        <v>15000</v>
      </c>
      <c r="P77">
        <v>1579.63</v>
      </c>
      <c r="Q77">
        <v>456267</v>
      </c>
      <c r="T77">
        <v>591728</v>
      </c>
      <c r="U77">
        <v>1680</v>
      </c>
      <c r="V77">
        <v>6080</v>
      </c>
      <c r="W77">
        <v>313568.26</v>
      </c>
      <c r="X77">
        <v>43356.69</v>
      </c>
      <c r="Z77">
        <v>903.8</v>
      </c>
    </row>
    <row r="78" spans="1:26" x14ac:dyDescent="0.25">
      <c r="A78" t="s">
        <v>2509</v>
      </c>
      <c r="B78">
        <v>1012174.17</v>
      </c>
      <c r="C78">
        <v>116303.22</v>
      </c>
      <c r="D78">
        <v>34200</v>
      </c>
      <c r="E78">
        <v>533729.74</v>
      </c>
      <c r="F78">
        <v>80416.070000000007</v>
      </c>
      <c r="H78">
        <v>14646</v>
      </c>
      <c r="J78">
        <v>2016.69</v>
      </c>
      <c r="L78">
        <v>1252947.57</v>
      </c>
      <c r="N78">
        <v>1054219.04</v>
      </c>
      <c r="O78">
        <v>342500</v>
      </c>
      <c r="P78">
        <v>1049.8399999999999</v>
      </c>
      <c r="Q78">
        <v>1109892</v>
      </c>
      <c r="T78">
        <v>1493885</v>
      </c>
      <c r="U78">
        <v>3540</v>
      </c>
      <c r="V78">
        <v>11152</v>
      </c>
      <c r="W78">
        <v>364720.56</v>
      </c>
      <c r="X78">
        <v>110691.08</v>
      </c>
      <c r="Z78">
        <v>16459.3</v>
      </c>
    </row>
    <row r="79" spans="1:26" x14ac:dyDescent="0.25">
      <c r="A79" t="s">
        <v>2510</v>
      </c>
      <c r="B79">
        <v>1189291.08</v>
      </c>
      <c r="C79">
        <v>156903.64000000001</v>
      </c>
      <c r="D79">
        <v>10000</v>
      </c>
      <c r="E79">
        <v>1336667.75</v>
      </c>
      <c r="F79">
        <v>726287.49</v>
      </c>
      <c r="H79">
        <v>9243</v>
      </c>
      <c r="J79">
        <v>1541.49</v>
      </c>
      <c r="L79">
        <v>3131042.16</v>
      </c>
      <c r="N79">
        <v>1338989.33</v>
      </c>
      <c r="O79">
        <v>569</v>
      </c>
      <c r="P79">
        <v>2071.59</v>
      </c>
      <c r="Q79">
        <v>1055691</v>
      </c>
      <c r="T79">
        <v>1344801</v>
      </c>
      <c r="U79">
        <v>7032</v>
      </c>
      <c r="V79">
        <v>15160</v>
      </c>
      <c r="W79">
        <v>440867.95</v>
      </c>
      <c r="X79">
        <v>210650.66</v>
      </c>
      <c r="Z79">
        <v>101486</v>
      </c>
    </row>
    <row r="80" spans="1:26" x14ac:dyDescent="0.25">
      <c r="A80" t="s">
        <v>2511</v>
      </c>
      <c r="B80">
        <v>1977716.38</v>
      </c>
      <c r="C80">
        <v>156745.56</v>
      </c>
      <c r="D80">
        <v>7205</v>
      </c>
      <c r="E80">
        <v>95723.13</v>
      </c>
      <c r="F80">
        <v>64145.85</v>
      </c>
      <c r="H80">
        <v>12200</v>
      </c>
      <c r="J80">
        <v>0</v>
      </c>
      <c r="L80">
        <v>1065132.8899999999</v>
      </c>
      <c r="N80">
        <v>584402.47</v>
      </c>
      <c r="O80">
        <v>1182844</v>
      </c>
      <c r="P80">
        <v>1740.45</v>
      </c>
      <c r="Q80">
        <v>624719.67000000004</v>
      </c>
      <c r="T80">
        <v>739817.66</v>
      </c>
      <c r="U80">
        <v>7730</v>
      </c>
      <c r="V80">
        <v>13052</v>
      </c>
      <c r="W80">
        <v>350855.31</v>
      </c>
      <c r="X80">
        <v>43962.69</v>
      </c>
      <c r="Z80">
        <v>14085.9</v>
      </c>
    </row>
    <row r="81" spans="1:26" x14ac:dyDescent="0.25">
      <c r="A81" t="s">
        <v>2512</v>
      </c>
      <c r="B81">
        <v>344669.91</v>
      </c>
      <c r="C81">
        <v>11400</v>
      </c>
      <c r="D81">
        <v>12574.04</v>
      </c>
      <c r="E81">
        <v>247841.91</v>
      </c>
      <c r="F81">
        <v>182921.29</v>
      </c>
      <c r="J81">
        <v>0</v>
      </c>
      <c r="L81">
        <v>504292.61</v>
      </c>
      <c r="M81">
        <v>300000</v>
      </c>
      <c r="N81">
        <v>382095.56</v>
      </c>
      <c r="O81">
        <v>301492</v>
      </c>
      <c r="P81">
        <v>660.76</v>
      </c>
      <c r="Q81">
        <v>497156</v>
      </c>
      <c r="T81">
        <v>738916</v>
      </c>
      <c r="U81">
        <v>13066</v>
      </c>
      <c r="W81">
        <v>317401.09999999998</v>
      </c>
      <c r="X81">
        <v>113906.68</v>
      </c>
      <c r="Z81">
        <v>3000</v>
      </c>
    </row>
    <row r="82" spans="1:26" x14ac:dyDescent="0.25">
      <c r="A82" t="s">
        <v>2513</v>
      </c>
      <c r="B82">
        <v>561907.59</v>
      </c>
      <c r="C82">
        <v>40000</v>
      </c>
      <c r="D82">
        <v>10800.93</v>
      </c>
      <c r="E82">
        <v>794842.95</v>
      </c>
      <c r="F82">
        <v>86010.32</v>
      </c>
      <c r="J82">
        <v>3307</v>
      </c>
      <c r="L82">
        <v>-245887.26</v>
      </c>
      <c r="M82">
        <v>1891769.64</v>
      </c>
      <c r="N82">
        <v>415306.33</v>
      </c>
      <c r="O82">
        <v>237072</v>
      </c>
      <c r="P82">
        <v>1123.42</v>
      </c>
      <c r="Q82">
        <v>544593</v>
      </c>
      <c r="S82">
        <v>24000</v>
      </c>
      <c r="T82">
        <v>817175</v>
      </c>
      <c r="U82">
        <v>3248</v>
      </c>
      <c r="W82">
        <v>247185.15</v>
      </c>
      <c r="X82">
        <v>310114.19</v>
      </c>
    </row>
    <row r="83" spans="1:26" x14ac:dyDescent="0.25">
      <c r="A83" t="s">
        <v>2514</v>
      </c>
      <c r="B83">
        <v>51708.47</v>
      </c>
      <c r="C83">
        <v>0</v>
      </c>
      <c r="D83">
        <v>5855.83</v>
      </c>
      <c r="E83">
        <v>675610.11</v>
      </c>
      <c r="F83">
        <v>614320.16</v>
      </c>
      <c r="J83">
        <v>45.59</v>
      </c>
      <c r="L83">
        <v>-818681.07</v>
      </c>
      <c r="M83">
        <v>1862215.28</v>
      </c>
      <c r="N83">
        <v>934901.75</v>
      </c>
      <c r="P83">
        <v>96.18</v>
      </c>
      <c r="Q83">
        <v>1000838.5</v>
      </c>
      <c r="T83">
        <v>1358800.5</v>
      </c>
      <c r="U83">
        <v>7528</v>
      </c>
      <c r="W83">
        <v>179007.44</v>
      </c>
      <c r="X83">
        <v>83569.52</v>
      </c>
      <c r="Z83">
        <v>3016.2</v>
      </c>
    </row>
    <row r="84" spans="1:26" x14ac:dyDescent="0.25">
      <c r="A84" t="s">
        <v>2515</v>
      </c>
      <c r="B84">
        <v>211260.79</v>
      </c>
      <c r="C84">
        <v>0</v>
      </c>
      <c r="D84">
        <v>25491.59</v>
      </c>
      <c r="E84">
        <v>189753.98</v>
      </c>
      <c r="F84">
        <v>116229.73</v>
      </c>
      <c r="J84">
        <v>484</v>
      </c>
      <c r="L84">
        <v>-1401456.23</v>
      </c>
      <c r="M84">
        <v>2000000</v>
      </c>
      <c r="N84">
        <v>321816.75</v>
      </c>
      <c r="P84">
        <v>396.25</v>
      </c>
      <c r="Q84">
        <v>827303.5</v>
      </c>
      <c r="S84">
        <v>2000</v>
      </c>
      <c r="T84">
        <v>944076.5</v>
      </c>
      <c r="U84">
        <v>15835</v>
      </c>
      <c r="W84">
        <v>199037.91</v>
      </c>
      <c r="X84">
        <v>45858.77</v>
      </c>
      <c r="Z84">
        <v>3000</v>
      </c>
    </row>
    <row r="85" spans="1:26" x14ac:dyDescent="0.25">
      <c r="A85" t="s">
        <v>2516</v>
      </c>
      <c r="B85">
        <v>141323.53</v>
      </c>
      <c r="C85">
        <v>0</v>
      </c>
      <c r="D85">
        <v>40167.629999999997</v>
      </c>
      <c r="E85">
        <v>1927184.43</v>
      </c>
      <c r="F85">
        <v>420836.74</v>
      </c>
      <c r="J85">
        <v>972.75</v>
      </c>
      <c r="L85">
        <v>-948182.35</v>
      </c>
      <c r="M85">
        <v>4000000</v>
      </c>
      <c r="N85">
        <v>541042.77</v>
      </c>
      <c r="P85">
        <v>314.47000000000003</v>
      </c>
      <c r="Q85">
        <v>926498.5</v>
      </c>
      <c r="T85">
        <v>1148852.5</v>
      </c>
      <c r="U85">
        <v>30692</v>
      </c>
      <c r="W85">
        <v>361658.57</v>
      </c>
      <c r="X85">
        <v>446930.74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U1" zoomScale="99" zoomScaleNormal="99" workbookViewId="0">
      <selection activeCell="AI12" sqref="AI12:AI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0.8984375" customWidth="1"/>
    <col min="6" max="30" width="8.796875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2069</v>
      </c>
      <c r="Q1" t="s">
        <v>2070</v>
      </c>
      <c r="R1" t="s">
        <v>2072</v>
      </c>
      <c r="S1" t="s">
        <v>2073</v>
      </c>
      <c r="T1" t="s">
        <v>2074</v>
      </c>
      <c r="U1" t="s">
        <v>2075</v>
      </c>
      <c r="V1" t="s">
        <v>2441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2082</v>
      </c>
      <c r="AD1" t="s">
        <v>2084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2093</v>
      </c>
      <c r="L2" t="s">
        <v>2094</v>
      </c>
      <c r="M2" t="s">
        <v>2096</v>
      </c>
      <c r="N2" t="s">
        <v>2097</v>
      </c>
      <c r="O2" t="s">
        <v>2098</v>
      </c>
      <c r="P2" t="s">
        <v>2099</v>
      </c>
      <c r="Q2" t="s">
        <v>2100</v>
      </c>
      <c r="R2" t="s">
        <v>2102</v>
      </c>
      <c r="S2" t="s">
        <v>2103</v>
      </c>
      <c r="T2" t="s">
        <v>2104</v>
      </c>
      <c r="U2" t="s">
        <v>2105</v>
      </c>
      <c r="V2" t="s">
        <v>2442</v>
      </c>
      <c r="W2" t="s">
        <v>2106</v>
      </c>
      <c r="X2" t="s">
        <v>2107</v>
      </c>
      <c r="Y2" t="s">
        <v>2108</v>
      </c>
      <c r="Z2" t="s">
        <v>2109</v>
      </c>
      <c r="AA2" t="s">
        <v>2110</v>
      </c>
      <c r="AB2" t="s">
        <v>2111</v>
      </c>
      <c r="AC2" t="s">
        <v>2112</v>
      </c>
      <c r="AD2" t="s">
        <v>2114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2116</v>
      </c>
      <c r="F3">
        <v>60780077.289999999</v>
      </c>
      <c r="G3">
        <v>7776636.5599999996</v>
      </c>
      <c r="H3">
        <v>3537519.07</v>
      </c>
      <c r="I3">
        <v>50260719.07</v>
      </c>
      <c r="J3">
        <v>24732421.050000001</v>
      </c>
      <c r="K3">
        <v>1518709.82</v>
      </c>
      <c r="L3">
        <v>587791.94999999995</v>
      </c>
      <c r="M3">
        <v>295453.62</v>
      </c>
      <c r="N3">
        <v>184909.26</v>
      </c>
      <c r="O3">
        <v>686297.8</v>
      </c>
      <c r="P3">
        <v>27091775.050000001</v>
      </c>
      <c r="Q3">
        <v>107920970.12</v>
      </c>
      <c r="R3">
        <v>59540159.100000001</v>
      </c>
      <c r="S3">
        <v>22120824.25</v>
      </c>
      <c r="T3">
        <v>137233.54999999999</v>
      </c>
      <c r="U3">
        <v>72706023.609999999</v>
      </c>
      <c r="V3">
        <v>100000</v>
      </c>
      <c r="W3">
        <v>2116824.0099999998</v>
      </c>
      <c r="X3">
        <v>90993299.400000006</v>
      </c>
      <c r="Y3">
        <v>332031.34000000003</v>
      </c>
      <c r="Z3">
        <v>188115.26</v>
      </c>
      <c r="AA3">
        <v>42284755.670000002</v>
      </c>
      <c r="AB3">
        <v>11210985.630000001</v>
      </c>
      <c r="AC3">
        <v>127000</v>
      </c>
      <c r="AD3">
        <v>2783411.8</v>
      </c>
      <c r="AE3" s="56">
        <f>SUM(AE4:AE123)</f>
        <v>72094232.919999972</v>
      </c>
      <c r="AF3" s="60">
        <f>SUM(AF4:AF123)</f>
        <v>2586864.6499999994</v>
      </c>
      <c r="AG3" s="19">
        <f>SUM(AG4:AG123)</f>
        <v>69507368.269999981</v>
      </c>
      <c r="AH3" s="20">
        <f>SUM(AH4:AH123)</f>
        <v>156721064.52000001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2443</v>
      </c>
      <c r="F12">
        <v>746144.07</v>
      </c>
      <c r="G12">
        <v>117047.82</v>
      </c>
      <c r="H12">
        <v>63296.91</v>
      </c>
      <c r="I12">
        <v>749962.77</v>
      </c>
      <c r="J12">
        <v>129559.58</v>
      </c>
      <c r="K12">
        <v>0</v>
      </c>
      <c r="N12">
        <v>754.42</v>
      </c>
      <c r="P12">
        <v>1370909.81</v>
      </c>
      <c r="Q12">
        <v>685585.33</v>
      </c>
      <c r="R12">
        <v>378974.13</v>
      </c>
      <c r="S12">
        <v>87580</v>
      </c>
      <c r="T12">
        <v>2063.7600000000002</v>
      </c>
      <c r="U12">
        <v>735756</v>
      </c>
      <c r="X12">
        <v>735756</v>
      </c>
      <c r="AA12">
        <v>639302.28</v>
      </c>
      <c r="AB12">
        <v>79554.02</v>
      </c>
      <c r="AD12">
        <v>1000</v>
      </c>
      <c r="AE12" s="56">
        <f>SUM(F12:H12)</f>
        <v>926488.79999999993</v>
      </c>
      <c r="AF12" s="184">
        <f t="shared" ref="AF12:AF43" si="5">SUM(K12:N12)</f>
        <v>754.42</v>
      </c>
      <c r="AG12" s="19">
        <f>AE12-AF12</f>
        <v>925734.37999999989</v>
      </c>
      <c r="AH12" s="20">
        <f>SUM(R12:W12)</f>
        <v>1204373.8900000001</v>
      </c>
      <c r="AI12" s="14">
        <f>SUM(X12:AD12)</f>
        <v>1455612.3</v>
      </c>
      <c r="AJ12" s="24">
        <f t="shared" si="4"/>
        <v>-251238.40999999992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2444</v>
      </c>
      <c r="F13">
        <v>1287578.6399999999</v>
      </c>
      <c r="G13">
        <v>101618.75</v>
      </c>
      <c r="H13">
        <v>51212.9</v>
      </c>
      <c r="I13">
        <v>908611.84</v>
      </c>
      <c r="J13">
        <v>462374.55</v>
      </c>
      <c r="K13">
        <v>0</v>
      </c>
      <c r="N13">
        <v>0</v>
      </c>
      <c r="P13">
        <v>1248131.42</v>
      </c>
      <c r="Q13">
        <v>1517319.83</v>
      </c>
      <c r="R13">
        <v>477240.35</v>
      </c>
      <c r="S13">
        <v>421050</v>
      </c>
      <c r="T13">
        <v>3079.46</v>
      </c>
      <c r="U13">
        <v>1271819.3999999999</v>
      </c>
      <c r="X13">
        <v>1393829.4</v>
      </c>
      <c r="Y13">
        <v>9100</v>
      </c>
      <c r="Z13">
        <v>9614</v>
      </c>
      <c r="AA13">
        <v>561274.5</v>
      </c>
      <c r="AB13">
        <v>143125.88</v>
      </c>
      <c r="AD13">
        <v>10300</v>
      </c>
      <c r="AE13" s="56">
        <f t="shared" ref="AE13:AE76" si="6">SUM(F13:H13)</f>
        <v>1440410.2899999998</v>
      </c>
      <c r="AF13" s="184">
        <f t="shared" si="5"/>
        <v>0</v>
      </c>
      <c r="AG13" s="19">
        <f t="shared" ref="AG13:AG76" si="7">AE13-AF13</f>
        <v>1440410.2899999998</v>
      </c>
      <c r="AH13" s="20">
        <f t="shared" ref="AH13:AH76" si="8">SUM(R13:W13)</f>
        <v>2173189.21</v>
      </c>
      <c r="AI13" s="14">
        <f t="shared" ref="AI13:AI76" si="9">SUM(X13:AD13)</f>
        <v>2127243.7799999998</v>
      </c>
      <c r="AJ13" s="24">
        <f t="shared" si="4"/>
        <v>45945.430000000168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2445</v>
      </c>
      <c r="F14">
        <v>327426.62</v>
      </c>
      <c r="G14">
        <v>38619.15</v>
      </c>
      <c r="H14">
        <v>1094.9100000000001</v>
      </c>
      <c r="I14">
        <v>460020.31</v>
      </c>
      <c r="J14">
        <v>188190.94</v>
      </c>
      <c r="K14">
        <v>0</v>
      </c>
      <c r="N14">
        <v>250</v>
      </c>
      <c r="P14">
        <v>-448495.56</v>
      </c>
      <c r="Q14">
        <v>1326846.8</v>
      </c>
      <c r="R14">
        <v>274196.51</v>
      </c>
      <c r="S14">
        <v>208840</v>
      </c>
      <c r="T14">
        <v>524.03</v>
      </c>
      <c r="U14">
        <v>304120</v>
      </c>
      <c r="W14">
        <v>60000</v>
      </c>
      <c r="X14">
        <v>304120</v>
      </c>
      <c r="AA14">
        <v>297554.3</v>
      </c>
      <c r="AB14">
        <v>102955.55</v>
      </c>
      <c r="AD14">
        <v>6300</v>
      </c>
      <c r="AE14" s="56">
        <f t="shared" si="6"/>
        <v>367140.68</v>
      </c>
      <c r="AF14" s="184">
        <f t="shared" si="5"/>
        <v>250</v>
      </c>
      <c r="AG14" s="19">
        <f t="shared" si="7"/>
        <v>366890.68</v>
      </c>
      <c r="AH14" s="20">
        <f t="shared" si="8"/>
        <v>847680.54</v>
      </c>
      <c r="AI14" s="14">
        <f t="shared" si="9"/>
        <v>710929.85000000009</v>
      </c>
      <c r="AJ14" s="24">
        <f t="shared" si="4"/>
        <v>136750.68999999994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2446</v>
      </c>
      <c r="F15">
        <v>801613.75</v>
      </c>
      <c r="G15">
        <v>95118.3</v>
      </c>
      <c r="H15">
        <v>48033.47</v>
      </c>
      <c r="I15">
        <v>7</v>
      </c>
      <c r="J15">
        <v>329265.62</v>
      </c>
      <c r="K15">
        <v>0</v>
      </c>
      <c r="N15">
        <v>0</v>
      </c>
      <c r="P15">
        <v>-41879.07</v>
      </c>
      <c r="Q15">
        <v>1336486.2</v>
      </c>
      <c r="R15">
        <v>425230.36</v>
      </c>
      <c r="S15">
        <v>144000</v>
      </c>
      <c r="T15">
        <v>2195.88</v>
      </c>
      <c r="U15">
        <v>1533198</v>
      </c>
      <c r="W15">
        <v>700</v>
      </c>
      <c r="X15">
        <v>1605240.2</v>
      </c>
      <c r="Y15">
        <v>400</v>
      </c>
      <c r="Z15">
        <v>2602</v>
      </c>
      <c r="AA15">
        <v>409234.79</v>
      </c>
      <c r="AB15">
        <v>107496.24</v>
      </c>
      <c r="AD15">
        <v>920</v>
      </c>
      <c r="AE15" s="56">
        <f t="shared" si="6"/>
        <v>944765.52</v>
      </c>
      <c r="AF15" s="184">
        <f t="shared" si="5"/>
        <v>0</v>
      </c>
      <c r="AG15" s="19">
        <f t="shared" si="7"/>
        <v>944765.52</v>
      </c>
      <c r="AH15" s="20">
        <f t="shared" si="8"/>
        <v>2105324.2400000002</v>
      </c>
      <c r="AI15" s="14">
        <f t="shared" si="9"/>
        <v>2125893.23</v>
      </c>
      <c r="AJ15" s="24">
        <f t="shared" si="4"/>
        <v>-20568.989999999758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2447</v>
      </c>
      <c r="F16">
        <v>1271443.3999999999</v>
      </c>
      <c r="G16">
        <v>78582.45</v>
      </c>
      <c r="H16">
        <v>14237.01</v>
      </c>
      <c r="I16">
        <v>773655.13</v>
      </c>
      <c r="J16">
        <v>232461.73</v>
      </c>
      <c r="K16">
        <v>0</v>
      </c>
      <c r="N16">
        <v>0</v>
      </c>
      <c r="P16">
        <v>170562.43</v>
      </c>
      <c r="Q16">
        <v>2146839.4900000002</v>
      </c>
      <c r="R16">
        <v>631698.06999999995</v>
      </c>
      <c r="S16">
        <v>200000</v>
      </c>
      <c r="T16">
        <v>3071.6</v>
      </c>
      <c r="U16">
        <v>1628413.2</v>
      </c>
      <c r="W16">
        <v>90000</v>
      </c>
      <c r="X16">
        <v>1764229.2</v>
      </c>
      <c r="Y16">
        <v>3320</v>
      </c>
      <c r="Z16">
        <v>3176</v>
      </c>
      <c r="AA16">
        <v>543215.56999999995</v>
      </c>
      <c r="AB16">
        <v>81654.3</v>
      </c>
      <c r="AD16">
        <v>104610</v>
      </c>
      <c r="AE16" s="56">
        <f t="shared" si="6"/>
        <v>1364262.8599999999</v>
      </c>
      <c r="AF16" s="184">
        <f t="shared" si="5"/>
        <v>0</v>
      </c>
      <c r="AG16" s="19">
        <f t="shared" si="7"/>
        <v>1364262.8599999999</v>
      </c>
      <c r="AH16" s="20">
        <f t="shared" si="8"/>
        <v>2553182.87</v>
      </c>
      <c r="AI16" s="14">
        <f t="shared" si="9"/>
        <v>2500205.0699999998</v>
      </c>
      <c r="AJ16" s="24">
        <f t="shared" si="4"/>
        <v>52977.800000000279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2448</v>
      </c>
      <c r="F17">
        <v>1195358.43</v>
      </c>
      <c r="G17">
        <v>36270.79</v>
      </c>
      <c r="H17">
        <v>188874.33</v>
      </c>
      <c r="I17">
        <v>175461.4</v>
      </c>
      <c r="J17">
        <v>181959.29</v>
      </c>
      <c r="K17">
        <v>55750</v>
      </c>
      <c r="N17">
        <v>0</v>
      </c>
      <c r="P17">
        <v>190906.4</v>
      </c>
      <c r="Q17">
        <v>1602780.76</v>
      </c>
      <c r="R17">
        <v>454630.03</v>
      </c>
      <c r="S17">
        <v>441922</v>
      </c>
      <c r="T17">
        <v>3146.38</v>
      </c>
      <c r="U17">
        <v>1466852.46</v>
      </c>
      <c r="X17">
        <v>1615690.46</v>
      </c>
      <c r="Y17">
        <v>1760</v>
      </c>
      <c r="Z17">
        <v>8272</v>
      </c>
      <c r="AA17">
        <v>735383.77</v>
      </c>
      <c r="AB17">
        <v>76457.56</v>
      </c>
      <c r="AD17">
        <v>500</v>
      </c>
      <c r="AE17" s="56">
        <f t="shared" si="6"/>
        <v>1420503.55</v>
      </c>
      <c r="AF17" s="184">
        <f t="shared" si="5"/>
        <v>55750</v>
      </c>
      <c r="AG17" s="19">
        <f t="shared" si="7"/>
        <v>1364753.55</v>
      </c>
      <c r="AH17" s="20">
        <f t="shared" si="8"/>
        <v>2366550.87</v>
      </c>
      <c r="AI17" s="14">
        <f t="shared" si="9"/>
        <v>2438063.79</v>
      </c>
      <c r="AJ17" s="24">
        <f t="shared" si="4"/>
        <v>-71512.919999999925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2449</v>
      </c>
      <c r="F18">
        <v>947305.64</v>
      </c>
      <c r="G18">
        <v>133245.28</v>
      </c>
      <c r="H18">
        <v>17963.490000000002</v>
      </c>
      <c r="I18">
        <v>217366.43</v>
      </c>
      <c r="J18">
        <v>612012.28</v>
      </c>
      <c r="K18">
        <v>0</v>
      </c>
      <c r="L18">
        <v>8000</v>
      </c>
      <c r="N18">
        <v>2056.13</v>
      </c>
      <c r="P18">
        <v>10130.879999999999</v>
      </c>
      <c r="Q18">
        <v>2036704.82</v>
      </c>
      <c r="R18">
        <v>788136.86</v>
      </c>
      <c r="S18">
        <v>466275.62</v>
      </c>
      <c r="T18">
        <v>1984.2</v>
      </c>
      <c r="U18">
        <v>679272</v>
      </c>
      <c r="X18">
        <v>992548</v>
      </c>
      <c r="Y18">
        <v>12148</v>
      </c>
      <c r="AA18">
        <v>728387.02</v>
      </c>
      <c r="AB18">
        <v>258284.37</v>
      </c>
      <c r="AD18">
        <v>73300</v>
      </c>
      <c r="AE18" s="56">
        <f t="shared" si="6"/>
        <v>1098514.4099999999</v>
      </c>
      <c r="AF18" s="184">
        <f t="shared" si="5"/>
        <v>10056.130000000001</v>
      </c>
      <c r="AG18" s="19">
        <f t="shared" si="7"/>
        <v>1088458.28</v>
      </c>
      <c r="AH18" s="20">
        <f t="shared" si="8"/>
        <v>1935668.68</v>
      </c>
      <c r="AI18" s="14">
        <f t="shared" si="9"/>
        <v>2064667.3900000001</v>
      </c>
      <c r="AJ18" s="24">
        <f t="shared" si="4"/>
        <v>-128998.7100000002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2450</v>
      </c>
      <c r="F19">
        <v>389691.45</v>
      </c>
      <c r="G19">
        <v>34890.81</v>
      </c>
      <c r="H19">
        <v>231267.44</v>
      </c>
      <c r="I19">
        <v>713709.41</v>
      </c>
      <c r="J19">
        <v>83008.160000000003</v>
      </c>
      <c r="K19">
        <v>0</v>
      </c>
      <c r="L19">
        <v>0</v>
      </c>
      <c r="N19">
        <v>0</v>
      </c>
      <c r="P19">
        <v>1293527.3999999999</v>
      </c>
      <c r="Q19">
        <v>118427.08</v>
      </c>
      <c r="R19">
        <v>284578.26</v>
      </c>
      <c r="S19">
        <v>177514</v>
      </c>
      <c r="T19">
        <v>816.63</v>
      </c>
      <c r="AA19">
        <v>335752.09</v>
      </c>
      <c r="AB19">
        <v>86544.01</v>
      </c>
      <c r="AE19" s="56">
        <f t="shared" si="6"/>
        <v>655849.69999999995</v>
      </c>
      <c r="AF19" s="184">
        <f t="shared" si="5"/>
        <v>0</v>
      </c>
      <c r="AG19" s="19">
        <f t="shared" si="7"/>
        <v>655849.69999999995</v>
      </c>
      <c r="AH19" s="20">
        <f t="shared" si="8"/>
        <v>462908.89</v>
      </c>
      <c r="AI19" s="14">
        <f t="shared" si="9"/>
        <v>422296.10000000003</v>
      </c>
      <c r="AJ19" s="24">
        <f t="shared" si="4"/>
        <v>40612.789999999979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2451</v>
      </c>
      <c r="F20">
        <v>2199627.67</v>
      </c>
      <c r="G20">
        <v>325152.40000000002</v>
      </c>
      <c r="H20">
        <v>38895.29</v>
      </c>
      <c r="I20">
        <v>4808.7</v>
      </c>
      <c r="J20">
        <v>871143.95</v>
      </c>
      <c r="K20">
        <v>0</v>
      </c>
      <c r="L20">
        <v>12000</v>
      </c>
      <c r="N20">
        <v>0</v>
      </c>
      <c r="P20">
        <v>1632724.86</v>
      </c>
      <c r="Q20">
        <v>1863971.92</v>
      </c>
      <c r="R20">
        <v>637679.59</v>
      </c>
      <c r="S20">
        <v>301073</v>
      </c>
      <c r="T20">
        <v>7444.06</v>
      </c>
      <c r="U20">
        <v>936075</v>
      </c>
      <c r="X20">
        <v>936075</v>
      </c>
      <c r="Y20">
        <v>4240</v>
      </c>
      <c r="Z20">
        <v>2302</v>
      </c>
      <c r="AA20">
        <v>922677.5</v>
      </c>
      <c r="AB20">
        <v>36045.919999999998</v>
      </c>
      <c r="AD20">
        <v>50000</v>
      </c>
      <c r="AE20" s="56">
        <f t="shared" si="6"/>
        <v>2563675.36</v>
      </c>
      <c r="AF20" s="184">
        <f t="shared" si="5"/>
        <v>12000</v>
      </c>
      <c r="AG20" s="19">
        <f t="shared" si="7"/>
        <v>2551675.36</v>
      </c>
      <c r="AH20" s="20">
        <f t="shared" si="8"/>
        <v>1882271.65</v>
      </c>
      <c r="AI20" s="14">
        <f t="shared" si="9"/>
        <v>1951340.42</v>
      </c>
      <c r="AJ20" s="24">
        <f t="shared" si="4"/>
        <v>-69068.770000000019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2452</v>
      </c>
      <c r="F21">
        <v>592682.15</v>
      </c>
      <c r="G21">
        <v>60382.76</v>
      </c>
      <c r="H21">
        <v>126006.58</v>
      </c>
      <c r="I21">
        <v>448796.53</v>
      </c>
      <c r="J21">
        <v>801825.53</v>
      </c>
      <c r="K21">
        <v>0</v>
      </c>
      <c r="N21">
        <v>0</v>
      </c>
      <c r="P21">
        <v>-309060.88</v>
      </c>
      <c r="Q21">
        <v>2519990.75</v>
      </c>
      <c r="R21">
        <v>530136.18000000005</v>
      </c>
      <c r="S21">
        <v>166370</v>
      </c>
      <c r="T21">
        <v>1483.12</v>
      </c>
      <c r="U21">
        <v>909615</v>
      </c>
      <c r="W21">
        <v>348</v>
      </c>
      <c r="X21">
        <v>1089403</v>
      </c>
      <c r="Y21">
        <v>1200</v>
      </c>
      <c r="Z21">
        <v>3002</v>
      </c>
      <c r="AA21">
        <v>465614.69</v>
      </c>
      <c r="AB21">
        <v>175968.93</v>
      </c>
      <c r="AD21">
        <v>54000</v>
      </c>
      <c r="AE21" s="56">
        <f t="shared" si="6"/>
        <v>779071.49</v>
      </c>
      <c r="AF21" s="184">
        <f t="shared" si="5"/>
        <v>0</v>
      </c>
      <c r="AG21" s="19">
        <f t="shared" si="7"/>
        <v>779071.49</v>
      </c>
      <c r="AH21" s="20">
        <f t="shared" si="8"/>
        <v>1607952.3</v>
      </c>
      <c r="AI21" s="14">
        <f t="shared" si="9"/>
        <v>1789188.6199999999</v>
      </c>
      <c r="AJ21" s="24">
        <f t="shared" si="4"/>
        <v>-181236.31999999983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2453</v>
      </c>
      <c r="F22">
        <v>595939.99</v>
      </c>
      <c r="G22">
        <v>48918.55</v>
      </c>
      <c r="H22">
        <v>11606.73</v>
      </c>
      <c r="I22">
        <v>6</v>
      </c>
      <c r="J22">
        <v>213920.15</v>
      </c>
      <c r="K22">
        <v>0</v>
      </c>
      <c r="N22">
        <v>233.08</v>
      </c>
      <c r="P22">
        <v>-4042671.72</v>
      </c>
      <c r="Q22">
        <v>4994895.4800000004</v>
      </c>
      <c r="R22">
        <v>426807.93</v>
      </c>
      <c r="S22">
        <v>147050</v>
      </c>
      <c r="T22">
        <v>1488.84</v>
      </c>
      <c r="U22">
        <v>1357542</v>
      </c>
      <c r="X22">
        <v>1357542</v>
      </c>
      <c r="Y22">
        <v>320</v>
      </c>
      <c r="Z22">
        <v>1440</v>
      </c>
      <c r="AA22">
        <v>580596.94999999995</v>
      </c>
      <c r="AB22">
        <v>64645.24</v>
      </c>
      <c r="AD22">
        <v>10410</v>
      </c>
      <c r="AE22" s="56">
        <f t="shared" si="6"/>
        <v>656465.27</v>
      </c>
      <c r="AF22" s="184">
        <f t="shared" si="5"/>
        <v>233.08</v>
      </c>
      <c r="AG22" s="19">
        <f t="shared" si="7"/>
        <v>656232.19000000006</v>
      </c>
      <c r="AH22" s="20">
        <f t="shared" si="8"/>
        <v>1932888.77</v>
      </c>
      <c r="AI22" s="14">
        <f t="shared" si="9"/>
        <v>2014954.19</v>
      </c>
      <c r="AJ22" s="24">
        <f t="shared" si="4"/>
        <v>-82065.419999999925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2454</v>
      </c>
      <c r="F23">
        <v>1646018.39</v>
      </c>
      <c r="G23">
        <v>21782.47</v>
      </c>
      <c r="H23">
        <v>47958.05</v>
      </c>
      <c r="I23">
        <v>1496106.91</v>
      </c>
      <c r="J23">
        <v>875609.69</v>
      </c>
      <c r="K23">
        <v>797900</v>
      </c>
      <c r="N23">
        <v>0</v>
      </c>
      <c r="P23">
        <v>1421120.74</v>
      </c>
      <c r="Q23">
        <v>1550129.81</v>
      </c>
      <c r="R23">
        <v>362750.44</v>
      </c>
      <c r="S23">
        <v>682230</v>
      </c>
      <c r="T23">
        <v>3404.74</v>
      </c>
      <c r="U23">
        <v>1311145.07</v>
      </c>
      <c r="W23">
        <v>651</v>
      </c>
      <c r="X23">
        <v>1397813.07</v>
      </c>
      <c r="AA23">
        <v>482583.98</v>
      </c>
      <c r="AB23">
        <v>121459.24</v>
      </c>
      <c r="AD23">
        <v>40000</v>
      </c>
      <c r="AE23" s="56">
        <f t="shared" si="6"/>
        <v>1715758.91</v>
      </c>
      <c r="AF23" s="184">
        <f t="shared" si="5"/>
        <v>797900</v>
      </c>
      <c r="AG23" s="19">
        <f t="shared" si="7"/>
        <v>917858.90999999992</v>
      </c>
      <c r="AH23" s="20">
        <f t="shared" si="8"/>
        <v>2360181.25</v>
      </c>
      <c r="AI23" s="14">
        <f t="shared" si="9"/>
        <v>2041856.29</v>
      </c>
      <c r="AJ23" s="24">
        <f t="shared" si="4"/>
        <v>318324.95999999996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2455</v>
      </c>
      <c r="F24">
        <v>612982.07999999996</v>
      </c>
      <c r="G24">
        <v>350343.57</v>
      </c>
      <c r="H24">
        <v>2311</v>
      </c>
      <c r="I24">
        <v>9</v>
      </c>
      <c r="J24">
        <v>320558.57</v>
      </c>
      <c r="K24">
        <v>0</v>
      </c>
      <c r="N24">
        <v>2085.3000000000002</v>
      </c>
      <c r="P24">
        <v>-1522644.79</v>
      </c>
      <c r="Q24">
        <v>2878887.21</v>
      </c>
      <c r="R24">
        <v>629137.47</v>
      </c>
      <c r="S24">
        <v>1121106</v>
      </c>
      <c r="T24">
        <v>2666.48</v>
      </c>
      <c r="U24">
        <v>2344152.44</v>
      </c>
      <c r="W24">
        <v>372790</v>
      </c>
      <c r="X24">
        <v>2549345.44</v>
      </c>
      <c r="AA24">
        <v>1799591.84</v>
      </c>
      <c r="AB24">
        <v>92038.61</v>
      </c>
      <c r="AD24">
        <v>101000</v>
      </c>
      <c r="AE24" s="56">
        <f t="shared" si="6"/>
        <v>965636.64999999991</v>
      </c>
      <c r="AF24" s="184">
        <f t="shared" si="5"/>
        <v>2085.3000000000002</v>
      </c>
      <c r="AG24" s="19">
        <f t="shared" si="7"/>
        <v>963551.34999999986</v>
      </c>
      <c r="AH24" s="20">
        <f t="shared" si="8"/>
        <v>4469852.3899999997</v>
      </c>
      <c r="AI24" s="14">
        <f t="shared" si="9"/>
        <v>4541975.8900000006</v>
      </c>
      <c r="AJ24" s="24">
        <f t="shared" si="4"/>
        <v>-72123.500000000931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2456</v>
      </c>
      <c r="F25">
        <v>506132.18</v>
      </c>
      <c r="G25">
        <v>78102.28</v>
      </c>
      <c r="H25">
        <v>32810.870000000003</v>
      </c>
      <c r="I25">
        <v>51748.6</v>
      </c>
      <c r="J25">
        <v>119612.61</v>
      </c>
      <c r="K25">
        <v>0</v>
      </c>
      <c r="N25">
        <v>726</v>
      </c>
      <c r="P25">
        <v>-1373288.59</v>
      </c>
      <c r="Q25">
        <v>2079998.65</v>
      </c>
      <c r="R25">
        <v>459446.3</v>
      </c>
      <c r="S25">
        <v>428122</v>
      </c>
      <c r="T25">
        <v>1515.34</v>
      </c>
      <c r="U25">
        <v>841856.4</v>
      </c>
      <c r="W25">
        <v>40000</v>
      </c>
      <c r="X25">
        <v>993726.4</v>
      </c>
      <c r="AA25">
        <v>614595.52</v>
      </c>
      <c r="AB25">
        <v>77947.64</v>
      </c>
      <c r="AD25">
        <v>3700</v>
      </c>
      <c r="AE25" s="56">
        <f t="shared" si="6"/>
        <v>617045.32999999996</v>
      </c>
      <c r="AF25" s="184">
        <f t="shared" si="5"/>
        <v>726</v>
      </c>
      <c r="AG25" s="19">
        <f t="shared" si="7"/>
        <v>616319.32999999996</v>
      </c>
      <c r="AH25" s="20">
        <f t="shared" si="8"/>
        <v>1770940.04</v>
      </c>
      <c r="AI25" s="14">
        <f t="shared" si="9"/>
        <v>1689969.5599999998</v>
      </c>
      <c r="AJ25" s="24">
        <f t="shared" si="4"/>
        <v>80970.480000000214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2457</v>
      </c>
      <c r="F26">
        <v>460102.06</v>
      </c>
      <c r="G26">
        <v>95975.07</v>
      </c>
      <c r="H26">
        <v>116124.76</v>
      </c>
      <c r="I26">
        <v>581001.88</v>
      </c>
      <c r="J26">
        <v>158017.64000000001</v>
      </c>
      <c r="K26">
        <v>0</v>
      </c>
      <c r="N26">
        <v>0</v>
      </c>
      <c r="P26">
        <v>1175006.6100000001</v>
      </c>
      <c r="Q26">
        <v>413083.29</v>
      </c>
      <c r="R26">
        <v>449249.27</v>
      </c>
      <c r="S26">
        <v>532542</v>
      </c>
      <c r="T26">
        <v>1847.56</v>
      </c>
      <c r="U26">
        <v>1339107</v>
      </c>
      <c r="X26">
        <v>1511420.6</v>
      </c>
      <c r="Y26">
        <v>3400</v>
      </c>
      <c r="Z26">
        <v>6053.62</v>
      </c>
      <c r="AA26">
        <v>886254.76</v>
      </c>
      <c r="AB26">
        <v>89385.34</v>
      </c>
      <c r="AD26">
        <v>3100</v>
      </c>
      <c r="AE26" s="56">
        <f t="shared" si="6"/>
        <v>672201.89</v>
      </c>
      <c r="AF26" s="184">
        <f t="shared" si="5"/>
        <v>0</v>
      </c>
      <c r="AG26" s="19">
        <f t="shared" si="7"/>
        <v>672201.89</v>
      </c>
      <c r="AH26" s="20">
        <f t="shared" si="8"/>
        <v>2322745.83</v>
      </c>
      <c r="AI26" s="14">
        <f t="shared" si="9"/>
        <v>2499614.3200000003</v>
      </c>
      <c r="AJ26" s="24">
        <f t="shared" si="4"/>
        <v>-176868.49000000022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2458</v>
      </c>
      <c r="F27">
        <v>744067.59</v>
      </c>
      <c r="G27">
        <v>20755.41</v>
      </c>
      <c r="H27">
        <v>11778</v>
      </c>
      <c r="I27">
        <v>288658.43</v>
      </c>
      <c r="J27">
        <v>142494.24</v>
      </c>
      <c r="K27">
        <v>0</v>
      </c>
      <c r="N27">
        <v>0</v>
      </c>
      <c r="P27">
        <v>-1490391.3</v>
      </c>
      <c r="Q27">
        <v>2337378.21</v>
      </c>
      <c r="R27">
        <v>255493.52</v>
      </c>
      <c r="S27">
        <v>511604</v>
      </c>
      <c r="T27">
        <v>871.37</v>
      </c>
      <c r="U27">
        <v>785406</v>
      </c>
      <c r="X27">
        <v>785406</v>
      </c>
      <c r="AA27">
        <v>318066.25</v>
      </c>
      <c r="AB27">
        <v>81535.88</v>
      </c>
      <c r="AD27">
        <v>7600</v>
      </c>
      <c r="AE27" s="56">
        <f t="shared" si="6"/>
        <v>776601</v>
      </c>
      <c r="AF27" s="184">
        <f t="shared" si="5"/>
        <v>0</v>
      </c>
      <c r="AG27" s="19">
        <f t="shared" si="7"/>
        <v>776601</v>
      </c>
      <c r="AH27" s="20">
        <f t="shared" si="8"/>
        <v>1553374.8900000001</v>
      </c>
      <c r="AI27" s="14">
        <f t="shared" si="9"/>
        <v>1192608.1299999999</v>
      </c>
      <c r="AJ27" s="24">
        <f t="shared" si="4"/>
        <v>360766.76000000024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2459</v>
      </c>
      <c r="F28">
        <v>472716.68</v>
      </c>
      <c r="G28">
        <v>82830.92</v>
      </c>
      <c r="H28">
        <v>31516.61</v>
      </c>
      <c r="I28">
        <v>7</v>
      </c>
      <c r="J28">
        <v>222003.23</v>
      </c>
      <c r="K28">
        <v>0</v>
      </c>
      <c r="L28">
        <v>9800</v>
      </c>
      <c r="N28">
        <v>0</v>
      </c>
      <c r="P28">
        <v>-1516238.8</v>
      </c>
      <c r="Q28">
        <v>2446216.73</v>
      </c>
      <c r="R28">
        <v>338167.16</v>
      </c>
      <c r="S28">
        <v>119345</v>
      </c>
      <c r="T28">
        <v>1255.8699999999999</v>
      </c>
      <c r="U28">
        <v>761397</v>
      </c>
      <c r="X28">
        <v>913422</v>
      </c>
      <c r="AA28">
        <v>358778.08</v>
      </c>
      <c r="AB28">
        <v>66618.44</v>
      </c>
      <c r="AD28">
        <v>12050</v>
      </c>
      <c r="AE28" s="56">
        <f t="shared" si="6"/>
        <v>587064.21</v>
      </c>
      <c r="AF28" s="184">
        <f t="shared" si="5"/>
        <v>9800</v>
      </c>
      <c r="AG28" s="19">
        <f t="shared" si="7"/>
        <v>577264.21</v>
      </c>
      <c r="AH28" s="20">
        <f t="shared" si="8"/>
        <v>1220165.03</v>
      </c>
      <c r="AI28" s="14">
        <f t="shared" si="9"/>
        <v>1350868.52</v>
      </c>
      <c r="AJ28" s="24">
        <f t="shared" si="4"/>
        <v>-130703.48999999999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2460</v>
      </c>
      <c r="F29">
        <v>819341.85</v>
      </c>
      <c r="G29">
        <v>10710.37</v>
      </c>
      <c r="H29">
        <v>56452.36</v>
      </c>
      <c r="I29">
        <v>463209.63</v>
      </c>
      <c r="J29">
        <v>955150.56</v>
      </c>
      <c r="N29">
        <v>37.61</v>
      </c>
      <c r="P29">
        <v>-143233.79</v>
      </c>
      <c r="Q29">
        <v>1940194.37</v>
      </c>
      <c r="R29">
        <v>429550.6</v>
      </c>
      <c r="S29">
        <v>1106230</v>
      </c>
      <c r="T29">
        <v>2277.38</v>
      </c>
      <c r="U29">
        <v>1273444.33</v>
      </c>
      <c r="W29">
        <v>21000</v>
      </c>
      <c r="X29">
        <v>1492234.33</v>
      </c>
      <c r="Y29">
        <v>320</v>
      </c>
      <c r="Z29">
        <v>256</v>
      </c>
      <c r="AA29">
        <v>591998.79</v>
      </c>
      <c r="AB29">
        <v>139826.60999999999</v>
      </c>
      <c r="AD29">
        <v>100000</v>
      </c>
      <c r="AE29" s="56">
        <f t="shared" si="6"/>
        <v>886504.58</v>
      </c>
      <c r="AF29" s="184">
        <f t="shared" si="5"/>
        <v>37.61</v>
      </c>
      <c r="AG29" s="19">
        <f t="shared" si="7"/>
        <v>886466.97</v>
      </c>
      <c r="AH29" s="20">
        <f t="shared" si="8"/>
        <v>2832502.31</v>
      </c>
      <c r="AI29" s="14">
        <f t="shared" si="9"/>
        <v>2324635.73</v>
      </c>
      <c r="AJ29" s="24">
        <f t="shared" si="4"/>
        <v>507866.58000000007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2461</v>
      </c>
      <c r="F30">
        <v>879900.04</v>
      </c>
      <c r="G30">
        <v>11890.5</v>
      </c>
      <c r="H30">
        <v>4416.6099999999997</v>
      </c>
      <c r="I30">
        <v>1488570.64</v>
      </c>
      <c r="J30">
        <v>427146.98</v>
      </c>
      <c r="N30">
        <v>750</v>
      </c>
      <c r="P30">
        <v>2369737.25</v>
      </c>
      <c r="Q30">
        <v>225942.27</v>
      </c>
      <c r="R30">
        <v>443082.34</v>
      </c>
      <c r="S30">
        <v>905940.59</v>
      </c>
      <c r="T30">
        <v>2399.4299999999998</v>
      </c>
      <c r="U30">
        <v>315504</v>
      </c>
      <c r="W30">
        <v>1500</v>
      </c>
      <c r="X30">
        <v>570976</v>
      </c>
      <c r="Y30">
        <v>3960</v>
      </c>
      <c r="AA30">
        <v>587633.56999999995</v>
      </c>
      <c r="AB30">
        <v>240361.54</v>
      </c>
      <c r="AD30">
        <v>50000</v>
      </c>
      <c r="AE30" s="56">
        <f t="shared" si="6"/>
        <v>896207.15</v>
      </c>
      <c r="AF30" s="184">
        <f t="shared" si="5"/>
        <v>750</v>
      </c>
      <c r="AG30" s="19">
        <f t="shared" si="7"/>
        <v>895457.15</v>
      </c>
      <c r="AH30" s="20">
        <f t="shared" si="8"/>
        <v>1668426.3599999999</v>
      </c>
      <c r="AI30" s="14">
        <f t="shared" si="9"/>
        <v>1452931.1099999999</v>
      </c>
      <c r="AJ30" s="24">
        <f t="shared" si="4"/>
        <v>215495.25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2462</v>
      </c>
      <c r="F31">
        <v>1644586.48</v>
      </c>
      <c r="G31">
        <v>37037.120000000003</v>
      </c>
      <c r="H31">
        <v>18074.46</v>
      </c>
      <c r="I31">
        <v>802255.99</v>
      </c>
      <c r="J31">
        <v>207143.59</v>
      </c>
      <c r="N31">
        <v>1000.54</v>
      </c>
      <c r="P31">
        <v>1680346.95</v>
      </c>
      <c r="Q31">
        <v>519805.36</v>
      </c>
      <c r="R31">
        <v>851899.23</v>
      </c>
      <c r="S31">
        <v>743820</v>
      </c>
      <c r="T31">
        <v>2888.01</v>
      </c>
      <c r="U31">
        <v>1965243</v>
      </c>
      <c r="W31">
        <v>203000</v>
      </c>
      <c r="X31">
        <v>2385816</v>
      </c>
      <c r="Y31">
        <v>1200</v>
      </c>
      <c r="Z31">
        <v>452</v>
      </c>
      <c r="AA31">
        <v>586931.47</v>
      </c>
      <c r="AB31">
        <v>84505.98</v>
      </c>
      <c r="AD31">
        <v>200000</v>
      </c>
      <c r="AE31" s="56">
        <f t="shared" si="6"/>
        <v>1699698.06</v>
      </c>
      <c r="AF31" s="184">
        <f t="shared" si="5"/>
        <v>1000.54</v>
      </c>
      <c r="AG31" s="19">
        <f t="shared" si="7"/>
        <v>1698697.52</v>
      </c>
      <c r="AH31" s="20">
        <f t="shared" si="8"/>
        <v>3766850.24</v>
      </c>
      <c r="AI31" s="14">
        <f t="shared" si="9"/>
        <v>3258905.4499999997</v>
      </c>
      <c r="AJ31" s="24">
        <f t="shared" si="4"/>
        <v>507944.7900000005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2463</v>
      </c>
      <c r="F32">
        <v>576279.66</v>
      </c>
      <c r="G32">
        <v>91851</v>
      </c>
      <c r="H32">
        <v>14188.1</v>
      </c>
      <c r="I32">
        <v>1871557.54</v>
      </c>
      <c r="J32">
        <v>679741.21</v>
      </c>
      <c r="N32">
        <v>37.99</v>
      </c>
      <c r="P32">
        <v>3352601.61</v>
      </c>
      <c r="Q32">
        <v>164243.42000000001</v>
      </c>
      <c r="R32">
        <v>528967.43000000005</v>
      </c>
      <c r="S32">
        <v>101347</v>
      </c>
      <c r="T32">
        <v>2347.71</v>
      </c>
      <c r="U32">
        <v>990444</v>
      </c>
      <c r="W32">
        <v>9000</v>
      </c>
      <c r="X32">
        <v>1258608</v>
      </c>
      <c r="Y32">
        <v>5500</v>
      </c>
      <c r="Z32">
        <v>9430.9</v>
      </c>
      <c r="AA32">
        <v>412294.96</v>
      </c>
      <c r="AB32">
        <v>170617.79</v>
      </c>
      <c r="AD32">
        <v>58920</v>
      </c>
      <c r="AE32" s="56">
        <f t="shared" si="6"/>
        <v>682318.76</v>
      </c>
      <c r="AF32" s="184">
        <f t="shared" si="5"/>
        <v>37.99</v>
      </c>
      <c r="AG32" s="19">
        <f t="shared" si="7"/>
        <v>682280.77</v>
      </c>
      <c r="AH32" s="20">
        <f t="shared" si="8"/>
        <v>1632106.1400000001</v>
      </c>
      <c r="AI32" s="14">
        <f t="shared" si="9"/>
        <v>1915371.65</v>
      </c>
      <c r="AJ32" s="24">
        <f t="shared" si="4"/>
        <v>-283265.50999999978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2464</v>
      </c>
      <c r="F33">
        <v>737735.76</v>
      </c>
      <c r="G33">
        <v>74449.05</v>
      </c>
      <c r="H33">
        <v>47413.3</v>
      </c>
      <c r="I33">
        <v>429913.94</v>
      </c>
      <c r="J33">
        <v>202370.54</v>
      </c>
      <c r="N33">
        <v>1342.6</v>
      </c>
      <c r="P33">
        <v>-2809030.73</v>
      </c>
      <c r="Q33">
        <v>3631737.05</v>
      </c>
      <c r="R33">
        <v>559988.30000000005</v>
      </c>
      <c r="S33">
        <v>1010814.91</v>
      </c>
      <c r="U33">
        <v>1353177</v>
      </c>
      <c r="W33">
        <v>206000</v>
      </c>
      <c r="X33">
        <v>1570857</v>
      </c>
      <c r="Y33">
        <v>1890</v>
      </c>
      <c r="Z33">
        <v>1008</v>
      </c>
      <c r="AA33">
        <v>602957.07999999996</v>
      </c>
      <c r="AB33">
        <v>85434.46</v>
      </c>
      <c r="AD33">
        <v>200000</v>
      </c>
      <c r="AE33" s="56">
        <f t="shared" si="6"/>
        <v>859598.1100000001</v>
      </c>
      <c r="AF33" s="184">
        <f t="shared" si="5"/>
        <v>1342.6</v>
      </c>
      <c r="AG33" s="19">
        <f t="shared" si="7"/>
        <v>858255.51000000013</v>
      </c>
      <c r="AH33" s="20">
        <f t="shared" si="8"/>
        <v>3129980.21</v>
      </c>
      <c r="AI33" s="14">
        <f t="shared" si="9"/>
        <v>2462146.54</v>
      </c>
      <c r="AJ33" s="24">
        <f t="shared" si="4"/>
        <v>667833.66999999993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2465</v>
      </c>
      <c r="F34">
        <v>1785145.13</v>
      </c>
      <c r="G34">
        <v>198685.04</v>
      </c>
      <c r="H34">
        <v>45170.7</v>
      </c>
      <c r="I34">
        <v>206900.66</v>
      </c>
      <c r="J34">
        <v>1287109.17</v>
      </c>
      <c r="N34">
        <v>85.34</v>
      </c>
      <c r="P34">
        <v>1386950.18</v>
      </c>
      <c r="Q34">
        <v>669957.9</v>
      </c>
      <c r="R34">
        <v>1127205.3700000001</v>
      </c>
      <c r="S34">
        <v>1603622.51</v>
      </c>
      <c r="T34">
        <v>3017.43</v>
      </c>
      <c r="U34">
        <v>361568.67</v>
      </c>
      <c r="W34">
        <v>69420</v>
      </c>
      <c r="X34">
        <v>696060.67</v>
      </c>
      <c r="Y34">
        <v>25445</v>
      </c>
      <c r="Z34">
        <v>6760</v>
      </c>
      <c r="AA34">
        <v>704838.8</v>
      </c>
      <c r="AB34">
        <v>165712.23000000001</v>
      </c>
      <c r="AD34">
        <v>100000</v>
      </c>
      <c r="AE34" s="56">
        <f t="shared" si="6"/>
        <v>2029000.8699999999</v>
      </c>
      <c r="AF34" s="184">
        <f t="shared" si="5"/>
        <v>85.34</v>
      </c>
      <c r="AG34" s="19">
        <f t="shared" si="7"/>
        <v>2028915.5299999998</v>
      </c>
      <c r="AH34" s="20">
        <f t="shared" si="8"/>
        <v>3164833.98</v>
      </c>
      <c r="AI34" s="14">
        <f t="shared" si="9"/>
        <v>1698816.7000000002</v>
      </c>
      <c r="AJ34" s="24">
        <f t="shared" si="4"/>
        <v>1466017.2799999998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2466</v>
      </c>
      <c r="F35">
        <v>838207.88</v>
      </c>
      <c r="G35">
        <v>106957</v>
      </c>
      <c r="H35">
        <v>38762.620000000003</v>
      </c>
      <c r="I35">
        <v>443293.3</v>
      </c>
      <c r="J35">
        <v>225996.71</v>
      </c>
      <c r="N35">
        <v>113.26</v>
      </c>
      <c r="P35">
        <v>-526275.07999999996</v>
      </c>
      <c r="Q35">
        <v>2501284.2200000002</v>
      </c>
      <c r="R35">
        <v>577224.42000000004</v>
      </c>
      <c r="T35">
        <v>2181.5500000000002</v>
      </c>
      <c r="U35">
        <v>1048831</v>
      </c>
      <c r="W35">
        <v>9000</v>
      </c>
      <c r="X35">
        <v>1397467</v>
      </c>
      <c r="Y35">
        <v>2140</v>
      </c>
      <c r="Z35">
        <v>96</v>
      </c>
      <c r="AA35">
        <v>428842.2</v>
      </c>
      <c r="AB35">
        <v>130596.66</v>
      </c>
      <c r="AE35" s="56">
        <f t="shared" si="6"/>
        <v>983927.5</v>
      </c>
      <c r="AF35" s="184">
        <f t="shared" si="5"/>
        <v>113.26</v>
      </c>
      <c r="AG35" s="19">
        <f t="shared" si="7"/>
        <v>983814.24</v>
      </c>
      <c r="AH35" s="20">
        <f t="shared" si="8"/>
        <v>1637236.9700000002</v>
      </c>
      <c r="AI35" s="14">
        <f t="shared" si="9"/>
        <v>1959141.8599999999</v>
      </c>
      <c r="AJ35" s="24">
        <f t="shared" si="4"/>
        <v>-321904.88999999966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2467</v>
      </c>
      <c r="F36">
        <v>711570.78</v>
      </c>
      <c r="G36">
        <v>120940.43</v>
      </c>
      <c r="H36">
        <v>14311.17</v>
      </c>
      <c r="I36">
        <v>1571260.66</v>
      </c>
      <c r="J36">
        <v>372717.28</v>
      </c>
      <c r="N36">
        <v>5629.92</v>
      </c>
      <c r="P36">
        <v>628010.12</v>
      </c>
      <c r="Q36">
        <v>1692932.58</v>
      </c>
      <c r="R36">
        <v>516564.19</v>
      </c>
      <c r="S36">
        <v>884500</v>
      </c>
      <c r="T36">
        <v>1442.3</v>
      </c>
      <c r="U36">
        <v>893471.5</v>
      </c>
      <c r="W36">
        <v>2500</v>
      </c>
      <c r="X36">
        <v>1160564.5</v>
      </c>
      <c r="Y36">
        <v>1900</v>
      </c>
      <c r="AA36">
        <v>518143.08</v>
      </c>
      <c r="AB36">
        <v>136292.71</v>
      </c>
      <c r="AD36">
        <v>17350</v>
      </c>
      <c r="AE36" s="56">
        <f t="shared" si="6"/>
        <v>846822.38</v>
      </c>
      <c r="AF36" s="184">
        <f t="shared" si="5"/>
        <v>5629.92</v>
      </c>
      <c r="AG36" s="19">
        <f t="shared" si="7"/>
        <v>841192.46</v>
      </c>
      <c r="AH36" s="20">
        <f t="shared" si="8"/>
        <v>2298477.9900000002</v>
      </c>
      <c r="AI36" s="14">
        <f t="shared" si="9"/>
        <v>1834250.29</v>
      </c>
      <c r="AJ36" s="24">
        <f t="shared" si="4"/>
        <v>464227.70000000019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2468</v>
      </c>
      <c r="F37">
        <v>1187909.5900000001</v>
      </c>
      <c r="G37">
        <v>24560.6</v>
      </c>
      <c r="H37">
        <v>30284.21</v>
      </c>
      <c r="I37">
        <v>949770.22</v>
      </c>
      <c r="J37">
        <v>690879.8</v>
      </c>
      <c r="N37">
        <v>69.84</v>
      </c>
      <c r="P37">
        <v>1325194.69</v>
      </c>
      <c r="Q37">
        <v>1663595.16</v>
      </c>
      <c r="R37">
        <v>492216.31</v>
      </c>
      <c r="S37">
        <v>441630</v>
      </c>
      <c r="T37">
        <v>2518.33</v>
      </c>
      <c r="U37">
        <v>953841</v>
      </c>
      <c r="W37">
        <v>21300</v>
      </c>
      <c r="X37">
        <v>1093936</v>
      </c>
      <c r="Y37">
        <v>1200</v>
      </c>
      <c r="AA37">
        <v>570653.96</v>
      </c>
      <c r="AB37">
        <v>191170.95</v>
      </c>
      <c r="AD37">
        <v>160000</v>
      </c>
      <c r="AE37" s="56">
        <f t="shared" si="6"/>
        <v>1242754.4000000001</v>
      </c>
      <c r="AF37" s="184">
        <f t="shared" si="5"/>
        <v>69.84</v>
      </c>
      <c r="AG37" s="19">
        <f t="shared" si="7"/>
        <v>1242684.56</v>
      </c>
      <c r="AH37" s="20">
        <f t="shared" si="8"/>
        <v>1911505.6400000001</v>
      </c>
      <c r="AI37" s="14">
        <f t="shared" si="9"/>
        <v>2016960.91</v>
      </c>
      <c r="AJ37" s="24">
        <f t="shared" si="4"/>
        <v>-105455.26999999979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2469</v>
      </c>
      <c r="F38">
        <v>332085.78999999998</v>
      </c>
      <c r="G38">
        <v>74461.240000000005</v>
      </c>
      <c r="H38">
        <v>10732.95</v>
      </c>
      <c r="I38">
        <v>529422.19999999995</v>
      </c>
      <c r="J38">
        <v>502940.54</v>
      </c>
      <c r="N38">
        <v>28.3</v>
      </c>
      <c r="P38">
        <v>-1901897.71</v>
      </c>
      <c r="Q38">
        <v>3267492.72</v>
      </c>
      <c r="R38">
        <v>516805.1</v>
      </c>
      <c r="S38">
        <v>358690</v>
      </c>
      <c r="T38">
        <v>947.52</v>
      </c>
      <c r="U38">
        <v>1822781.5</v>
      </c>
      <c r="W38">
        <v>8000</v>
      </c>
      <c r="X38">
        <v>2017616.5</v>
      </c>
      <c r="Y38">
        <v>320</v>
      </c>
      <c r="Z38">
        <v>432</v>
      </c>
      <c r="AA38">
        <v>456290.42</v>
      </c>
      <c r="AB38">
        <v>148545.79</v>
      </c>
      <c r="AE38" s="56">
        <f t="shared" si="6"/>
        <v>417279.98</v>
      </c>
      <c r="AF38" s="184">
        <f t="shared" si="5"/>
        <v>28.3</v>
      </c>
      <c r="AG38" s="19">
        <f t="shared" si="7"/>
        <v>417251.68</v>
      </c>
      <c r="AH38" s="20">
        <f t="shared" si="8"/>
        <v>2707224.12</v>
      </c>
      <c r="AI38" s="14">
        <f t="shared" si="9"/>
        <v>2623204.71</v>
      </c>
      <c r="AJ38" s="24">
        <f t="shared" si="4"/>
        <v>84019.410000000149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2470</v>
      </c>
      <c r="F39">
        <v>490309.73</v>
      </c>
      <c r="G39">
        <v>287028.03999999998</v>
      </c>
      <c r="H39">
        <v>78545.440000000002</v>
      </c>
      <c r="I39">
        <v>518789.39</v>
      </c>
      <c r="J39">
        <v>337618.41</v>
      </c>
      <c r="K39">
        <v>54015.75</v>
      </c>
      <c r="L39">
        <v>8000</v>
      </c>
      <c r="N39">
        <v>314.05</v>
      </c>
      <c r="O39">
        <v>17688.88</v>
      </c>
      <c r="P39">
        <v>132865.29</v>
      </c>
      <c r="Q39">
        <v>1814650.86</v>
      </c>
      <c r="R39">
        <v>1000662.6</v>
      </c>
      <c r="S39">
        <v>411.5</v>
      </c>
      <c r="T39">
        <v>1764.2</v>
      </c>
      <c r="U39">
        <v>1347278</v>
      </c>
      <c r="W39">
        <v>131000</v>
      </c>
      <c r="X39">
        <v>1678059</v>
      </c>
      <c r="AA39">
        <v>946358.34</v>
      </c>
      <c r="AB39">
        <v>171942.78</v>
      </c>
      <c r="AE39" s="56">
        <f t="shared" si="6"/>
        <v>855883.21</v>
      </c>
      <c r="AF39" s="184">
        <f t="shared" si="5"/>
        <v>62329.8</v>
      </c>
      <c r="AG39" s="19">
        <f t="shared" si="7"/>
        <v>793553.40999999992</v>
      </c>
      <c r="AH39" s="20">
        <f t="shared" si="8"/>
        <v>2481116.2999999998</v>
      </c>
      <c r="AI39" s="14">
        <f t="shared" si="9"/>
        <v>2796360.1199999996</v>
      </c>
      <c r="AJ39" s="24">
        <f t="shared" si="4"/>
        <v>-315243.81999999983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2471</v>
      </c>
      <c r="F40">
        <v>493044.44</v>
      </c>
      <c r="G40">
        <v>179099.3</v>
      </c>
      <c r="H40">
        <v>74582.06</v>
      </c>
      <c r="I40">
        <v>828511.78</v>
      </c>
      <c r="J40">
        <v>48394.53</v>
      </c>
      <c r="K40">
        <v>23083.32</v>
      </c>
      <c r="L40">
        <v>8000</v>
      </c>
      <c r="N40">
        <v>62933.78</v>
      </c>
      <c r="P40">
        <v>-338557.4</v>
      </c>
      <c r="Q40">
        <v>1914111.01</v>
      </c>
      <c r="R40">
        <v>914493.37</v>
      </c>
      <c r="T40">
        <v>1104.1600000000001</v>
      </c>
      <c r="U40">
        <v>1347939</v>
      </c>
      <c r="W40">
        <v>16100</v>
      </c>
      <c r="X40">
        <v>1739966</v>
      </c>
      <c r="Y40">
        <v>2000</v>
      </c>
      <c r="Z40">
        <v>500</v>
      </c>
      <c r="AA40">
        <v>519080.37</v>
      </c>
      <c r="AB40">
        <v>64028.76</v>
      </c>
      <c r="AE40" s="56">
        <f t="shared" si="6"/>
        <v>746725.8</v>
      </c>
      <c r="AF40" s="184">
        <f t="shared" si="5"/>
        <v>94017.1</v>
      </c>
      <c r="AG40" s="19">
        <f t="shared" si="7"/>
        <v>652708.70000000007</v>
      </c>
      <c r="AH40" s="20">
        <f t="shared" si="8"/>
        <v>2279636.5300000003</v>
      </c>
      <c r="AI40" s="14">
        <f t="shared" si="9"/>
        <v>2325575.13</v>
      </c>
      <c r="AJ40" s="24">
        <f t="shared" si="4"/>
        <v>-45938.599999999627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2472</v>
      </c>
      <c r="F41">
        <v>460192.14</v>
      </c>
      <c r="G41">
        <v>286184.23</v>
      </c>
      <c r="H41">
        <v>52012</v>
      </c>
      <c r="I41">
        <v>1685378.61</v>
      </c>
      <c r="J41">
        <v>113247.64</v>
      </c>
      <c r="K41">
        <v>25470.29</v>
      </c>
      <c r="L41">
        <v>8800</v>
      </c>
      <c r="N41">
        <v>617.38</v>
      </c>
      <c r="O41">
        <v>12500.2</v>
      </c>
      <c r="P41">
        <v>2697734.9</v>
      </c>
      <c r="Q41">
        <v>174893.33</v>
      </c>
      <c r="R41">
        <v>860689.88</v>
      </c>
      <c r="S41">
        <v>75839.960000000006</v>
      </c>
      <c r="T41">
        <v>2667.06</v>
      </c>
      <c r="U41">
        <v>822888</v>
      </c>
      <c r="X41">
        <v>1032198</v>
      </c>
      <c r="Y41">
        <v>500</v>
      </c>
      <c r="AA41">
        <v>594538.28</v>
      </c>
      <c r="AB41">
        <v>409850.1</v>
      </c>
      <c r="AC41">
        <v>48000</v>
      </c>
      <c r="AE41" s="56">
        <f t="shared" si="6"/>
        <v>798388.37</v>
      </c>
      <c r="AF41" s="184">
        <f t="shared" si="5"/>
        <v>34887.67</v>
      </c>
      <c r="AG41" s="19">
        <f t="shared" si="7"/>
        <v>763500.7</v>
      </c>
      <c r="AH41" s="20">
        <f t="shared" si="8"/>
        <v>1762084.9</v>
      </c>
      <c r="AI41" s="14">
        <f t="shared" si="9"/>
        <v>2085086.38</v>
      </c>
      <c r="AJ41" s="24">
        <f t="shared" si="4"/>
        <v>-323001.48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2473</v>
      </c>
      <c r="F42">
        <v>1165415.1399999999</v>
      </c>
      <c r="G42">
        <v>513333.75</v>
      </c>
      <c r="H42">
        <v>80301</v>
      </c>
      <c r="I42">
        <v>1019890.68</v>
      </c>
      <c r="J42">
        <v>174419.35</v>
      </c>
      <c r="K42">
        <v>81397.490000000005</v>
      </c>
      <c r="L42">
        <v>8000</v>
      </c>
      <c r="N42">
        <v>1578.67</v>
      </c>
      <c r="O42">
        <v>375788.93</v>
      </c>
      <c r="P42">
        <v>285290.7</v>
      </c>
      <c r="Q42">
        <v>1897157.59</v>
      </c>
      <c r="R42">
        <v>1280925.72</v>
      </c>
      <c r="S42">
        <v>147892.79999999999</v>
      </c>
      <c r="T42">
        <v>2529.6</v>
      </c>
      <c r="U42">
        <v>1266353.7</v>
      </c>
      <c r="W42">
        <v>9000</v>
      </c>
      <c r="X42">
        <v>1530255.7</v>
      </c>
      <c r="AA42">
        <v>731142.32</v>
      </c>
      <c r="AB42">
        <v>141157.26</v>
      </c>
      <c r="AE42" s="56">
        <f t="shared" si="6"/>
        <v>1759049.89</v>
      </c>
      <c r="AF42" s="184">
        <f t="shared" si="5"/>
        <v>90976.16</v>
      </c>
      <c r="AG42" s="19">
        <f t="shared" si="7"/>
        <v>1668073.73</v>
      </c>
      <c r="AH42" s="20">
        <f t="shared" si="8"/>
        <v>2706701.8200000003</v>
      </c>
      <c r="AI42" s="14">
        <f t="shared" si="9"/>
        <v>2402555.2800000003</v>
      </c>
      <c r="AJ42" s="24">
        <f t="shared" si="4"/>
        <v>304146.54000000004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2474</v>
      </c>
      <c r="F43">
        <v>970194.62</v>
      </c>
      <c r="G43">
        <v>231463</v>
      </c>
      <c r="H43">
        <v>19746.689999999999</v>
      </c>
      <c r="I43">
        <v>1322412.48</v>
      </c>
      <c r="J43">
        <v>457567.58</v>
      </c>
      <c r="K43">
        <v>37888.239999999998</v>
      </c>
      <c r="L43">
        <v>8000</v>
      </c>
      <c r="N43">
        <v>879.17</v>
      </c>
      <c r="P43">
        <v>1539922.37</v>
      </c>
      <c r="Q43">
        <v>1769380.27</v>
      </c>
      <c r="R43">
        <v>892812.92</v>
      </c>
      <c r="T43">
        <v>2771.26</v>
      </c>
      <c r="U43">
        <v>1319912.8</v>
      </c>
      <c r="W43">
        <v>9000</v>
      </c>
      <c r="X43">
        <v>1694932.8</v>
      </c>
      <c r="AA43">
        <v>701453.68</v>
      </c>
      <c r="AB43">
        <v>103796.18</v>
      </c>
      <c r="AC43">
        <v>79000</v>
      </c>
      <c r="AE43" s="56">
        <f t="shared" si="6"/>
        <v>1221404.31</v>
      </c>
      <c r="AF43" s="184">
        <f t="shared" si="5"/>
        <v>46767.409999999996</v>
      </c>
      <c r="AG43" s="19">
        <f t="shared" si="7"/>
        <v>1174636.9000000001</v>
      </c>
      <c r="AH43" s="20">
        <f t="shared" si="8"/>
        <v>2224496.98</v>
      </c>
      <c r="AI43" s="14">
        <f t="shared" si="9"/>
        <v>2579182.66</v>
      </c>
      <c r="AJ43" s="24">
        <f t="shared" si="4"/>
        <v>-354685.68000000017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2475</v>
      </c>
      <c r="F44">
        <v>431651.7</v>
      </c>
      <c r="G44">
        <v>120024.19</v>
      </c>
      <c r="H44">
        <v>15066</v>
      </c>
      <c r="I44">
        <v>727010.92</v>
      </c>
      <c r="J44">
        <v>160698.63</v>
      </c>
      <c r="K44">
        <v>26878.53</v>
      </c>
      <c r="L44">
        <v>8000</v>
      </c>
      <c r="N44">
        <v>486.96</v>
      </c>
      <c r="P44">
        <v>-1234691.1299999999</v>
      </c>
      <c r="Q44">
        <v>2854151.72</v>
      </c>
      <c r="R44">
        <v>640068.5</v>
      </c>
      <c r="S44">
        <v>181300</v>
      </c>
      <c r="T44">
        <v>1201.28</v>
      </c>
      <c r="U44">
        <v>903467.95</v>
      </c>
      <c r="X44">
        <v>1102275.95</v>
      </c>
      <c r="AA44">
        <v>652239.1</v>
      </c>
      <c r="AB44">
        <v>171897.32</v>
      </c>
      <c r="AE44" s="56">
        <f t="shared" si="6"/>
        <v>566741.89</v>
      </c>
      <c r="AF44" s="184">
        <f t="shared" ref="AF44:AF75" si="10">SUM(K44:N44)</f>
        <v>35365.49</v>
      </c>
      <c r="AG44" s="19">
        <f t="shared" si="7"/>
        <v>531376.4</v>
      </c>
      <c r="AH44" s="20">
        <f t="shared" si="8"/>
        <v>1726037.73</v>
      </c>
      <c r="AI44" s="14">
        <f t="shared" si="9"/>
        <v>1926412.3699999999</v>
      </c>
      <c r="AJ44" s="24">
        <f t="shared" si="4"/>
        <v>-200374.6399999999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2476</v>
      </c>
      <c r="F45">
        <v>444085.6</v>
      </c>
      <c r="G45">
        <v>103881.38</v>
      </c>
      <c r="H45">
        <v>37717.01</v>
      </c>
      <c r="I45">
        <v>354637.76</v>
      </c>
      <c r="J45">
        <v>225247.06</v>
      </c>
      <c r="K45">
        <v>26434.95</v>
      </c>
      <c r="L45">
        <v>8000</v>
      </c>
      <c r="N45">
        <v>0</v>
      </c>
      <c r="P45">
        <v>-827838</v>
      </c>
      <c r="Q45">
        <v>1832494.5</v>
      </c>
      <c r="R45">
        <v>1080097.1399999999</v>
      </c>
      <c r="T45">
        <v>752.07</v>
      </c>
      <c r="U45">
        <v>865227.23</v>
      </c>
      <c r="W45">
        <v>12900</v>
      </c>
      <c r="X45">
        <v>1046421.23</v>
      </c>
      <c r="AA45">
        <v>728671.41</v>
      </c>
      <c r="AB45">
        <v>57406.44</v>
      </c>
      <c r="AE45" s="56">
        <f t="shared" si="6"/>
        <v>585683.99</v>
      </c>
      <c r="AF45" s="184">
        <f t="shared" si="10"/>
        <v>34434.949999999997</v>
      </c>
      <c r="AG45" s="19">
        <f t="shared" si="7"/>
        <v>551249.04</v>
      </c>
      <c r="AH45" s="20">
        <f t="shared" si="8"/>
        <v>1958976.44</v>
      </c>
      <c r="AI45" s="14">
        <f t="shared" si="9"/>
        <v>1832499.08</v>
      </c>
      <c r="AJ45" s="24">
        <f t="shared" si="4"/>
        <v>126477.35999999987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2477</v>
      </c>
      <c r="F46">
        <v>453626.62</v>
      </c>
      <c r="G46">
        <v>65402.31</v>
      </c>
      <c r="H46">
        <v>14839.87</v>
      </c>
      <c r="I46">
        <v>285944.53999999998</v>
      </c>
      <c r="J46">
        <v>411561.75</v>
      </c>
      <c r="K46">
        <v>1124</v>
      </c>
      <c r="L46">
        <v>11614.01</v>
      </c>
      <c r="N46">
        <v>185.98</v>
      </c>
      <c r="P46">
        <v>-35817.589999999997</v>
      </c>
      <c r="Q46">
        <v>1474437.8</v>
      </c>
      <c r="R46">
        <v>674074.82</v>
      </c>
      <c r="T46">
        <v>1459.14</v>
      </c>
      <c r="U46">
        <v>880564</v>
      </c>
      <c r="W46">
        <v>69000</v>
      </c>
      <c r="X46">
        <v>1164086</v>
      </c>
      <c r="AA46">
        <v>569836.26</v>
      </c>
      <c r="AB46">
        <v>111344.81</v>
      </c>
      <c r="AE46" s="56">
        <f t="shared" si="6"/>
        <v>533868.80000000005</v>
      </c>
      <c r="AF46" s="184">
        <f t="shared" si="10"/>
        <v>12923.99</v>
      </c>
      <c r="AG46" s="19">
        <f t="shared" si="7"/>
        <v>520944.81000000006</v>
      </c>
      <c r="AH46" s="20">
        <f t="shared" si="8"/>
        <v>1625097.96</v>
      </c>
      <c r="AI46" s="14">
        <f t="shared" si="9"/>
        <v>1845267.07</v>
      </c>
      <c r="AJ46" s="24">
        <f t="shared" si="4"/>
        <v>-220169.1100000001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2478</v>
      </c>
      <c r="F47">
        <v>655638.22</v>
      </c>
      <c r="G47">
        <v>190576.76</v>
      </c>
      <c r="H47">
        <v>39831.629999999997</v>
      </c>
      <c r="I47">
        <v>903938.32</v>
      </c>
      <c r="J47">
        <v>290868.77</v>
      </c>
      <c r="K47">
        <v>157609.34</v>
      </c>
      <c r="L47">
        <v>11500</v>
      </c>
      <c r="N47">
        <v>223.81</v>
      </c>
      <c r="P47">
        <v>-274516.64</v>
      </c>
      <c r="Q47">
        <v>2225815.7200000002</v>
      </c>
      <c r="R47">
        <v>1205180.45</v>
      </c>
      <c r="T47">
        <v>9.09</v>
      </c>
      <c r="U47">
        <v>1429653</v>
      </c>
      <c r="W47">
        <v>2000</v>
      </c>
      <c r="X47">
        <v>1909279</v>
      </c>
      <c r="AA47">
        <v>653005.15</v>
      </c>
      <c r="AB47">
        <v>114336.92</v>
      </c>
      <c r="AE47" s="56">
        <f t="shared" si="6"/>
        <v>886046.61</v>
      </c>
      <c r="AF47" s="184">
        <f t="shared" si="10"/>
        <v>169333.15</v>
      </c>
      <c r="AG47" s="19">
        <f t="shared" si="7"/>
        <v>716713.46</v>
      </c>
      <c r="AH47" s="20">
        <f t="shared" si="8"/>
        <v>2636842.54</v>
      </c>
      <c r="AI47" s="14">
        <f t="shared" si="9"/>
        <v>2676621.0699999998</v>
      </c>
      <c r="AJ47" s="24">
        <f t="shared" si="4"/>
        <v>-39778.529999999795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2479</v>
      </c>
      <c r="F48">
        <v>212427.18</v>
      </c>
      <c r="G48">
        <v>56379.54</v>
      </c>
      <c r="H48">
        <v>26232.45</v>
      </c>
      <c r="I48">
        <v>906084.31</v>
      </c>
      <c r="J48">
        <v>96855.56</v>
      </c>
      <c r="K48">
        <v>47693.24</v>
      </c>
      <c r="L48">
        <v>8000</v>
      </c>
      <c r="N48">
        <v>75</v>
      </c>
      <c r="P48">
        <v>1218009.6399999999</v>
      </c>
      <c r="Q48">
        <v>216270.07999999999</v>
      </c>
      <c r="R48">
        <v>540374.6</v>
      </c>
      <c r="T48">
        <v>2452.06</v>
      </c>
      <c r="U48">
        <v>633822</v>
      </c>
      <c r="W48">
        <v>7500</v>
      </c>
      <c r="X48">
        <v>912568</v>
      </c>
      <c r="AA48">
        <v>375869.16</v>
      </c>
      <c r="AB48">
        <v>87780.42</v>
      </c>
      <c r="AE48" s="56">
        <f t="shared" si="6"/>
        <v>295039.17</v>
      </c>
      <c r="AF48" s="184">
        <f t="shared" si="10"/>
        <v>55768.24</v>
      </c>
      <c r="AG48" s="19">
        <f t="shared" si="7"/>
        <v>239270.93</v>
      </c>
      <c r="AH48" s="20">
        <f t="shared" si="8"/>
        <v>1184148.6600000001</v>
      </c>
      <c r="AI48" s="14">
        <f t="shared" si="9"/>
        <v>1376217.5799999998</v>
      </c>
      <c r="AJ48" s="24">
        <f t="shared" si="4"/>
        <v>-192068.91999999969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2480</v>
      </c>
      <c r="F49">
        <v>897828.68</v>
      </c>
      <c r="G49">
        <v>540578.11</v>
      </c>
      <c r="H49">
        <v>150145.10999999999</v>
      </c>
      <c r="I49">
        <v>875238.6</v>
      </c>
      <c r="J49">
        <v>151337.14000000001</v>
      </c>
      <c r="K49">
        <v>21670</v>
      </c>
      <c r="L49">
        <v>9750</v>
      </c>
      <c r="N49">
        <v>2916.42</v>
      </c>
      <c r="O49">
        <v>247922.95</v>
      </c>
      <c r="P49">
        <v>-174245.47</v>
      </c>
      <c r="Q49">
        <v>2200312.12</v>
      </c>
      <c r="R49">
        <v>1658420.79</v>
      </c>
      <c r="T49">
        <v>1984.2</v>
      </c>
      <c r="U49">
        <v>1175232.22</v>
      </c>
      <c r="W49">
        <v>14000</v>
      </c>
      <c r="X49">
        <v>1705248.22</v>
      </c>
      <c r="AA49">
        <v>713374.65</v>
      </c>
      <c r="AB49">
        <v>124212.72</v>
      </c>
      <c r="AE49" s="56">
        <f t="shared" si="6"/>
        <v>1588551.9</v>
      </c>
      <c r="AF49" s="184">
        <f t="shared" si="10"/>
        <v>34336.42</v>
      </c>
      <c r="AG49" s="19">
        <f t="shared" si="7"/>
        <v>1554215.48</v>
      </c>
      <c r="AH49" s="20">
        <f t="shared" si="8"/>
        <v>2849637.21</v>
      </c>
      <c r="AI49" s="14">
        <f t="shared" si="9"/>
        <v>2542835.5900000003</v>
      </c>
      <c r="AJ49" s="24">
        <f t="shared" si="4"/>
        <v>306801.61999999965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2481</v>
      </c>
      <c r="F50">
        <v>514897.85</v>
      </c>
      <c r="G50">
        <v>489005.63</v>
      </c>
      <c r="H50">
        <v>30099.77</v>
      </c>
      <c r="I50">
        <v>525824.62</v>
      </c>
      <c r="J50">
        <v>90061.42</v>
      </c>
      <c r="K50">
        <v>32116.080000000002</v>
      </c>
      <c r="L50">
        <v>20200</v>
      </c>
      <c r="N50">
        <v>2803.36</v>
      </c>
      <c r="P50">
        <v>-1499704.23</v>
      </c>
      <c r="Q50">
        <v>2882325.41</v>
      </c>
      <c r="R50">
        <v>971908.42</v>
      </c>
      <c r="T50">
        <v>1175.3399999999999</v>
      </c>
      <c r="U50">
        <v>1038807</v>
      </c>
      <c r="W50">
        <v>37000</v>
      </c>
      <c r="X50">
        <v>1292522</v>
      </c>
      <c r="AA50">
        <v>498920.29</v>
      </c>
      <c r="AB50">
        <v>45299.8</v>
      </c>
      <c r="AE50" s="56">
        <f t="shared" si="6"/>
        <v>1034003.25</v>
      </c>
      <c r="AF50" s="184">
        <f t="shared" si="10"/>
        <v>55119.44</v>
      </c>
      <c r="AG50" s="19">
        <f t="shared" si="7"/>
        <v>978883.81</v>
      </c>
      <c r="AH50" s="20">
        <f t="shared" si="8"/>
        <v>2048890.76</v>
      </c>
      <c r="AI50" s="14">
        <f t="shared" si="9"/>
        <v>1836742.09</v>
      </c>
      <c r="AJ50" s="24">
        <f t="shared" si="4"/>
        <v>212148.66999999993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2482</v>
      </c>
      <c r="F51">
        <v>384006.21</v>
      </c>
      <c r="G51">
        <v>382365.12</v>
      </c>
      <c r="H51">
        <v>66868.850000000006</v>
      </c>
      <c r="I51">
        <v>591097.81000000006</v>
      </c>
      <c r="J51">
        <v>42930.720000000001</v>
      </c>
      <c r="K51">
        <v>25067.97</v>
      </c>
      <c r="L51">
        <v>43893.61</v>
      </c>
      <c r="N51">
        <v>975.16</v>
      </c>
      <c r="O51">
        <v>32396.84</v>
      </c>
      <c r="P51">
        <v>-601131.85</v>
      </c>
      <c r="Q51">
        <v>1671717.03</v>
      </c>
      <c r="R51">
        <v>895481.75</v>
      </c>
      <c r="S51">
        <v>52847.360000000001</v>
      </c>
      <c r="T51">
        <v>729.11</v>
      </c>
      <c r="U51">
        <v>668577</v>
      </c>
      <c r="W51">
        <v>10400</v>
      </c>
      <c r="X51">
        <v>817705</v>
      </c>
      <c r="Y51">
        <v>2900</v>
      </c>
      <c r="AA51">
        <v>471258.15</v>
      </c>
      <c r="AB51">
        <v>41822.120000000003</v>
      </c>
      <c r="AE51" s="56">
        <f t="shared" si="6"/>
        <v>833240.18</v>
      </c>
      <c r="AF51" s="184">
        <f t="shared" si="10"/>
        <v>69936.740000000005</v>
      </c>
      <c r="AG51" s="19">
        <f t="shared" si="7"/>
        <v>763303.44000000006</v>
      </c>
      <c r="AH51" s="20">
        <f t="shared" si="8"/>
        <v>1628035.22</v>
      </c>
      <c r="AI51" s="14">
        <f t="shared" si="9"/>
        <v>1333685.27</v>
      </c>
      <c r="AJ51" s="24">
        <f t="shared" si="4"/>
        <v>294349.94999999995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2483</v>
      </c>
      <c r="F52">
        <v>645703.21</v>
      </c>
      <c r="G52">
        <v>420328.63</v>
      </c>
      <c r="H52">
        <v>51401.15</v>
      </c>
      <c r="I52">
        <v>641362.76</v>
      </c>
      <c r="J52">
        <v>390206.99</v>
      </c>
      <c r="K52">
        <v>47752.09</v>
      </c>
      <c r="L52">
        <v>8000</v>
      </c>
      <c r="N52">
        <v>456.47</v>
      </c>
      <c r="P52">
        <v>1456173.29</v>
      </c>
      <c r="Q52">
        <v>579857.57999999996</v>
      </c>
      <c r="R52">
        <v>1134005.81</v>
      </c>
      <c r="S52">
        <v>138100</v>
      </c>
      <c r="T52">
        <v>1501.25</v>
      </c>
      <c r="U52">
        <v>686200.85</v>
      </c>
      <c r="W52">
        <v>2000</v>
      </c>
      <c r="X52">
        <v>903161.85</v>
      </c>
      <c r="AA52">
        <v>872660.74</v>
      </c>
      <c r="AB52">
        <v>129222.01</v>
      </c>
      <c r="AE52" s="56">
        <f t="shared" si="6"/>
        <v>1117432.9899999998</v>
      </c>
      <c r="AF52" s="184">
        <f t="shared" si="10"/>
        <v>56208.56</v>
      </c>
      <c r="AG52" s="19">
        <f t="shared" si="7"/>
        <v>1061224.4299999997</v>
      </c>
      <c r="AH52" s="20">
        <f t="shared" si="8"/>
        <v>1961807.9100000001</v>
      </c>
      <c r="AI52" s="14">
        <f t="shared" si="9"/>
        <v>1905044.5999999999</v>
      </c>
      <c r="AJ52" s="24">
        <f t="shared" si="4"/>
        <v>56763.310000000289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2484</v>
      </c>
      <c r="F53">
        <v>207782.54</v>
      </c>
      <c r="G53">
        <v>317701.71999999997</v>
      </c>
      <c r="H53">
        <v>26609.3</v>
      </c>
      <c r="I53">
        <v>1087531.1499999999</v>
      </c>
      <c r="J53">
        <v>89264.95</v>
      </c>
      <c r="K53">
        <v>41936.230000000003</v>
      </c>
      <c r="L53">
        <v>8000</v>
      </c>
      <c r="N53">
        <v>150</v>
      </c>
      <c r="P53">
        <v>1239871.8799999999</v>
      </c>
      <c r="Q53">
        <v>446722.69</v>
      </c>
      <c r="R53">
        <v>625312.78</v>
      </c>
      <c r="T53">
        <v>1279.1300000000001</v>
      </c>
      <c r="U53">
        <v>639185.5</v>
      </c>
      <c r="X53">
        <v>858040.5</v>
      </c>
      <c r="AA53">
        <v>328541.15000000002</v>
      </c>
      <c r="AB53">
        <v>86986.9</v>
      </c>
      <c r="AE53" s="56">
        <f t="shared" si="6"/>
        <v>552093.56000000006</v>
      </c>
      <c r="AF53" s="184">
        <f t="shared" si="10"/>
        <v>50086.23</v>
      </c>
      <c r="AG53" s="19">
        <f t="shared" si="7"/>
        <v>502007.33000000007</v>
      </c>
      <c r="AH53" s="20">
        <f t="shared" si="8"/>
        <v>1265777.4100000001</v>
      </c>
      <c r="AI53" s="14">
        <f t="shared" si="9"/>
        <v>1273568.5499999998</v>
      </c>
      <c r="AJ53" s="24">
        <f t="shared" si="4"/>
        <v>-7791.1399999996647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2485</v>
      </c>
      <c r="F54">
        <v>793819.07</v>
      </c>
      <c r="G54">
        <v>0</v>
      </c>
      <c r="H54">
        <v>58425.94</v>
      </c>
      <c r="I54">
        <v>4</v>
      </c>
      <c r="J54">
        <v>320822.68</v>
      </c>
      <c r="K54">
        <v>0</v>
      </c>
      <c r="L54">
        <v>31868.35</v>
      </c>
      <c r="N54">
        <v>154.44</v>
      </c>
      <c r="P54">
        <v>-585387.46</v>
      </c>
      <c r="Q54">
        <v>1557377.06</v>
      </c>
      <c r="R54">
        <v>464775.48</v>
      </c>
      <c r="S54">
        <v>542100</v>
      </c>
      <c r="T54">
        <v>1564.53</v>
      </c>
      <c r="U54">
        <v>520086</v>
      </c>
      <c r="W54">
        <v>69560</v>
      </c>
      <c r="X54">
        <v>802948</v>
      </c>
      <c r="Z54">
        <v>3000</v>
      </c>
      <c r="AA54">
        <v>301720.21000000002</v>
      </c>
      <c r="AB54">
        <v>321358.5</v>
      </c>
      <c r="AE54" s="56">
        <f t="shared" si="6"/>
        <v>852245.01</v>
      </c>
      <c r="AF54" s="184">
        <f t="shared" si="10"/>
        <v>32022.789999999997</v>
      </c>
      <c r="AG54" s="19">
        <f t="shared" si="7"/>
        <v>820222.22</v>
      </c>
      <c r="AH54" s="20">
        <f t="shared" si="8"/>
        <v>1598086.01</v>
      </c>
      <c r="AI54" s="14">
        <f t="shared" si="9"/>
        <v>1429026.71</v>
      </c>
      <c r="AJ54" s="24">
        <f t="shared" si="4"/>
        <v>169059.30000000005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2486</v>
      </c>
      <c r="F55">
        <v>446687.25</v>
      </c>
      <c r="G55">
        <v>4000</v>
      </c>
      <c r="H55">
        <v>61510.76</v>
      </c>
      <c r="I55">
        <v>744730</v>
      </c>
      <c r="J55">
        <v>411878.56</v>
      </c>
      <c r="L55">
        <v>2414.2800000000002</v>
      </c>
      <c r="N55">
        <v>43.85</v>
      </c>
      <c r="P55">
        <v>521692.71</v>
      </c>
      <c r="Q55">
        <v>1296912.72</v>
      </c>
      <c r="R55">
        <v>543402</v>
      </c>
      <c r="S55">
        <v>120000</v>
      </c>
      <c r="T55">
        <v>787.72</v>
      </c>
      <c r="U55">
        <v>868539</v>
      </c>
      <c r="X55">
        <v>1025974</v>
      </c>
      <c r="Z55">
        <v>6799.56</v>
      </c>
      <c r="AA55">
        <v>255663.62</v>
      </c>
      <c r="AB55">
        <v>396548.53</v>
      </c>
      <c r="AE55" s="56">
        <f t="shared" si="6"/>
        <v>512198.01</v>
      </c>
      <c r="AF55" s="184">
        <f t="shared" si="10"/>
        <v>2458.13</v>
      </c>
      <c r="AG55" s="19">
        <f t="shared" si="7"/>
        <v>509739.88</v>
      </c>
      <c r="AH55" s="20">
        <f t="shared" si="8"/>
        <v>1532728.72</v>
      </c>
      <c r="AI55" s="14">
        <f t="shared" si="9"/>
        <v>1684985.7100000002</v>
      </c>
      <c r="AJ55" s="24">
        <f t="shared" si="4"/>
        <v>-152256.99000000022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2487</v>
      </c>
      <c r="F56">
        <v>820840.94</v>
      </c>
      <c r="G56">
        <v>7600</v>
      </c>
      <c r="H56">
        <v>70273</v>
      </c>
      <c r="I56">
        <v>306675.02</v>
      </c>
      <c r="J56">
        <v>295716.57</v>
      </c>
      <c r="K56">
        <v>11200</v>
      </c>
      <c r="L56">
        <v>20966.32</v>
      </c>
      <c r="N56">
        <v>128.66</v>
      </c>
      <c r="P56">
        <v>-271754.21999999997</v>
      </c>
      <c r="Q56">
        <v>1593000.06</v>
      </c>
      <c r="R56">
        <v>885811.62</v>
      </c>
      <c r="S56">
        <v>95900</v>
      </c>
      <c r="T56">
        <v>1131.4100000000001</v>
      </c>
      <c r="U56">
        <v>630357</v>
      </c>
      <c r="W56">
        <v>227800</v>
      </c>
      <c r="X56">
        <v>1059172</v>
      </c>
      <c r="Y56">
        <v>720</v>
      </c>
      <c r="Z56">
        <v>1856</v>
      </c>
      <c r="AA56">
        <v>276985.5</v>
      </c>
      <c r="AB56">
        <v>354701.82</v>
      </c>
      <c r="AE56" s="56">
        <f t="shared" si="6"/>
        <v>898713.94</v>
      </c>
      <c r="AF56" s="184">
        <f t="shared" si="10"/>
        <v>32294.98</v>
      </c>
      <c r="AG56" s="19">
        <f t="shared" si="7"/>
        <v>866418.96</v>
      </c>
      <c r="AH56" s="20">
        <f t="shared" si="8"/>
        <v>1841000.03</v>
      </c>
      <c r="AI56" s="14">
        <f t="shared" si="9"/>
        <v>1693435.32</v>
      </c>
      <c r="AJ56" s="24">
        <f t="shared" si="4"/>
        <v>147564.70999999996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2488</v>
      </c>
      <c r="F57">
        <v>988307.62</v>
      </c>
      <c r="G57">
        <v>7600</v>
      </c>
      <c r="H57">
        <v>22505.88</v>
      </c>
      <c r="I57">
        <v>2</v>
      </c>
      <c r="J57">
        <v>429005.06</v>
      </c>
      <c r="K57">
        <v>1000</v>
      </c>
      <c r="L57">
        <v>20764.560000000001</v>
      </c>
      <c r="N57">
        <v>476.64</v>
      </c>
      <c r="P57">
        <v>303245.02</v>
      </c>
      <c r="Q57">
        <v>1262256.71</v>
      </c>
      <c r="R57">
        <v>800970.11</v>
      </c>
      <c r="T57">
        <v>1964.57</v>
      </c>
      <c r="U57">
        <v>1258025.1599999999</v>
      </c>
      <c r="W57">
        <v>12200</v>
      </c>
      <c r="X57">
        <v>1465045.16</v>
      </c>
      <c r="AA57">
        <v>390733.4</v>
      </c>
      <c r="AB57">
        <v>357703.65</v>
      </c>
      <c r="AE57" s="56">
        <f t="shared" si="6"/>
        <v>1018413.5</v>
      </c>
      <c r="AF57" s="184">
        <f t="shared" si="10"/>
        <v>22241.200000000001</v>
      </c>
      <c r="AG57" s="19">
        <f t="shared" si="7"/>
        <v>996172.3</v>
      </c>
      <c r="AH57" s="20">
        <f t="shared" si="8"/>
        <v>2073159.8399999999</v>
      </c>
      <c r="AI57" s="14">
        <f t="shared" si="9"/>
        <v>2213482.21</v>
      </c>
      <c r="AJ57" s="24">
        <f t="shared" si="4"/>
        <v>-140322.37000000011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2489</v>
      </c>
      <c r="F58">
        <v>244010.97</v>
      </c>
      <c r="G58">
        <v>0</v>
      </c>
      <c r="H58">
        <v>19282.939999999999</v>
      </c>
      <c r="I58">
        <v>3</v>
      </c>
      <c r="J58">
        <v>819768.4</v>
      </c>
      <c r="K58">
        <v>0</v>
      </c>
      <c r="L58">
        <v>22349.59</v>
      </c>
      <c r="N58">
        <v>143.79</v>
      </c>
      <c r="P58">
        <v>-797787.72</v>
      </c>
      <c r="Q58">
        <v>2075132.5</v>
      </c>
      <c r="R58">
        <v>332281.83</v>
      </c>
      <c r="S58">
        <v>125304</v>
      </c>
      <c r="T58">
        <v>492.41</v>
      </c>
      <c r="U58">
        <v>668150.19999999995</v>
      </c>
      <c r="W58">
        <v>6900</v>
      </c>
      <c r="X58">
        <v>795220.2</v>
      </c>
      <c r="Y58">
        <v>1040</v>
      </c>
      <c r="Z58">
        <v>2997</v>
      </c>
      <c r="AA58">
        <v>188589.79</v>
      </c>
      <c r="AB58">
        <v>362054.3</v>
      </c>
      <c r="AE58" s="56">
        <f t="shared" si="6"/>
        <v>263293.90999999997</v>
      </c>
      <c r="AF58" s="184">
        <f t="shared" si="10"/>
        <v>22493.38</v>
      </c>
      <c r="AG58" s="19">
        <f t="shared" si="7"/>
        <v>240800.52999999997</v>
      </c>
      <c r="AH58" s="20">
        <f t="shared" si="8"/>
        <v>1133128.44</v>
      </c>
      <c r="AI58" s="14">
        <f t="shared" si="9"/>
        <v>1349901.29</v>
      </c>
      <c r="AJ58" s="24">
        <f t="shared" si="4"/>
        <v>-216772.85000000009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2490</v>
      </c>
      <c r="F59">
        <v>844636.78</v>
      </c>
      <c r="G59">
        <v>0</v>
      </c>
      <c r="H59">
        <v>45353.440000000002</v>
      </c>
      <c r="I59">
        <v>3</v>
      </c>
      <c r="J59">
        <v>274755.93</v>
      </c>
      <c r="K59">
        <v>2560</v>
      </c>
      <c r="L59">
        <v>26623.32</v>
      </c>
      <c r="N59">
        <v>136.12</v>
      </c>
      <c r="P59">
        <v>-2438830.0099999998</v>
      </c>
      <c r="Q59">
        <v>3409443.43</v>
      </c>
      <c r="R59">
        <v>477018.58</v>
      </c>
      <c r="S59">
        <v>210000</v>
      </c>
      <c r="T59">
        <v>1507.86</v>
      </c>
      <c r="U59">
        <v>171822.01</v>
      </c>
      <c r="W59">
        <v>243625</v>
      </c>
      <c r="X59">
        <v>391179.01</v>
      </c>
      <c r="Y59">
        <v>800</v>
      </c>
      <c r="Z59">
        <v>2456</v>
      </c>
      <c r="AA59">
        <v>260779.69</v>
      </c>
      <c r="AB59">
        <v>283942.46000000002</v>
      </c>
      <c r="AE59" s="56">
        <f t="shared" si="6"/>
        <v>889990.22</v>
      </c>
      <c r="AF59" s="184">
        <f t="shared" si="10"/>
        <v>29319.439999999999</v>
      </c>
      <c r="AG59" s="19">
        <f t="shared" si="7"/>
        <v>860670.78</v>
      </c>
      <c r="AH59" s="20">
        <f t="shared" si="8"/>
        <v>1103973.4500000002</v>
      </c>
      <c r="AI59" s="14">
        <f t="shared" si="9"/>
        <v>939157.15999999992</v>
      </c>
      <c r="AJ59" s="24">
        <f t="shared" si="4"/>
        <v>164816.29000000027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2491</v>
      </c>
      <c r="F60">
        <v>1680489.38</v>
      </c>
      <c r="G60">
        <v>0</v>
      </c>
      <c r="H60">
        <v>43315.73</v>
      </c>
      <c r="I60">
        <v>1166374.68</v>
      </c>
      <c r="J60">
        <v>286946.05</v>
      </c>
      <c r="L60">
        <v>24000</v>
      </c>
      <c r="N60">
        <v>0</v>
      </c>
      <c r="P60">
        <v>2342288.59</v>
      </c>
      <c r="Q60">
        <v>280935.62</v>
      </c>
      <c r="R60">
        <v>512372.59</v>
      </c>
      <c r="S60">
        <v>1000128</v>
      </c>
      <c r="T60">
        <v>3364.44</v>
      </c>
      <c r="U60">
        <v>539490</v>
      </c>
      <c r="X60">
        <v>734789</v>
      </c>
      <c r="Y60">
        <v>14588</v>
      </c>
      <c r="AA60">
        <v>654538.42000000004</v>
      </c>
      <c r="AB60">
        <v>121537.98</v>
      </c>
      <c r="AE60" s="56">
        <f t="shared" si="6"/>
        <v>1723805.1099999999</v>
      </c>
      <c r="AF60" s="184">
        <f t="shared" si="10"/>
        <v>24000</v>
      </c>
      <c r="AG60" s="19">
        <f t="shared" si="7"/>
        <v>1699805.1099999999</v>
      </c>
      <c r="AH60" s="20">
        <f t="shared" si="8"/>
        <v>2055355.03</v>
      </c>
      <c r="AI60" s="14">
        <f t="shared" si="9"/>
        <v>1525453.4</v>
      </c>
      <c r="AJ60" s="24">
        <f t="shared" si="4"/>
        <v>529901.63000000012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2492</v>
      </c>
      <c r="F61">
        <v>924144.74</v>
      </c>
      <c r="G61">
        <v>30000</v>
      </c>
      <c r="H61">
        <v>63979.9</v>
      </c>
      <c r="I61">
        <v>546271.05000000005</v>
      </c>
      <c r="J61">
        <v>283628.31</v>
      </c>
      <c r="L61">
        <v>55374</v>
      </c>
      <c r="N61">
        <v>1357</v>
      </c>
      <c r="P61">
        <v>1296504.05</v>
      </c>
      <c r="Q61">
        <v>179132.84</v>
      </c>
      <c r="R61">
        <v>836943.11</v>
      </c>
      <c r="S61">
        <v>1171164</v>
      </c>
      <c r="T61">
        <v>2098.46</v>
      </c>
      <c r="U61">
        <v>1606248</v>
      </c>
      <c r="X61">
        <v>2023662</v>
      </c>
      <c r="Y61">
        <v>14864</v>
      </c>
      <c r="AA61">
        <v>993148.35</v>
      </c>
      <c r="AB61">
        <v>109123.11</v>
      </c>
      <c r="AD61">
        <v>160000</v>
      </c>
      <c r="AE61" s="56">
        <f t="shared" si="6"/>
        <v>1018124.64</v>
      </c>
      <c r="AF61" s="184">
        <f t="shared" si="10"/>
        <v>56731</v>
      </c>
      <c r="AG61" s="19">
        <f t="shared" si="7"/>
        <v>961393.64</v>
      </c>
      <c r="AH61" s="20">
        <f t="shared" si="8"/>
        <v>3616453.57</v>
      </c>
      <c r="AI61" s="14">
        <f t="shared" si="9"/>
        <v>3300797.46</v>
      </c>
      <c r="AJ61" s="24">
        <f t="shared" si="4"/>
        <v>315656.10999999987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2493</v>
      </c>
      <c r="F62">
        <v>68405.13</v>
      </c>
      <c r="G62">
        <v>0</v>
      </c>
      <c r="H62">
        <v>37512.199999999997</v>
      </c>
      <c r="I62">
        <v>9</v>
      </c>
      <c r="J62">
        <v>151494.41</v>
      </c>
      <c r="L62">
        <v>15000</v>
      </c>
      <c r="N62">
        <v>0</v>
      </c>
      <c r="P62">
        <v>-2496559.46</v>
      </c>
      <c r="Q62">
        <v>2768470.84</v>
      </c>
      <c r="R62">
        <v>529639.73</v>
      </c>
      <c r="S62">
        <v>15000</v>
      </c>
      <c r="T62">
        <v>350.93</v>
      </c>
      <c r="U62">
        <v>593670</v>
      </c>
      <c r="V62">
        <v>100000</v>
      </c>
      <c r="X62">
        <v>933491</v>
      </c>
      <c r="Y62">
        <v>3660</v>
      </c>
      <c r="AA62">
        <v>244323.87</v>
      </c>
      <c r="AB62">
        <v>36676.43</v>
      </c>
      <c r="AD62">
        <v>50000</v>
      </c>
      <c r="AE62" s="56">
        <f t="shared" si="6"/>
        <v>105917.33</v>
      </c>
      <c r="AF62" s="184">
        <f t="shared" si="10"/>
        <v>15000</v>
      </c>
      <c r="AG62" s="19">
        <f t="shared" si="7"/>
        <v>90917.33</v>
      </c>
      <c r="AH62" s="20">
        <f t="shared" si="8"/>
        <v>1238660.6600000001</v>
      </c>
      <c r="AI62" s="14">
        <f t="shared" si="9"/>
        <v>1268151.3</v>
      </c>
      <c r="AJ62" s="24">
        <f t="shared" si="4"/>
        <v>-29490.639999999898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2494</v>
      </c>
      <c r="F63">
        <v>592549.69999999995</v>
      </c>
      <c r="G63">
        <v>2550</v>
      </c>
      <c r="H63">
        <v>92458.57</v>
      </c>
      <c r="I63">
        <v>132006.93</v>
      </c>
      <c r="J63">
        <v>323154.68</v>
      </c>
      <c r="L63">
        <v>13001.66</v>
      </c>
      <c r="N63">
        <v>6784.29</v>
      </c>
      <c r="P63">
        <v>-1369294.69</v>
      </c>
      <c r="Q63">
        <v>2027508.56</v>
      </c>
      <c r="R63">
        <v>677938.21</v>
      </c>
      <c r="S63">
        <v>1080084</v>
      </c>
      <c r="T63">
        <v>2258.9299999999998</v>
      </c>
      <c r="U63">
        <v>430881.36</v>
      </c>
      <c r="X63">
        <v>790320.36</v>
      </c>
      <c r="Y63">
        <v>39707.339999999997</v>
      </c>
      <c r="AA63">
        <v>808843.9</v>
      </c>
      <c r="AB63">
        <v>87570.84</v>
      </c>
      <c r="AE63" s="56">
        <f t="shared" si="6"/>
        <v>687558.27</v>
      </c>
      <c r="AF63" s="184">
        <f t="shared" si="10"/>
        <v>19785.95</v>
      </c>
      <c r="AG63" s="19">
        <f t="shared" si="7"/>
        <v>667772.32000000007</v>
      </c>
      <c r="AH63" s="20">
        <f t="shared" si="8"/>
        <v>2191162.5</v>
      </c>
      <c r="AI63" s="14">
        <f t="shared" si="9"/>
        <v>1726442.4400000002</v>
      </c>
      <c r="AJ63" s="24">
        <f t="shared" si="4"/>
        <v>464720.05999999982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2495</v>
      </c>
      <c r="F64">
        <v>952782</v>
      </c>
      <c r="G64">
        <v>16000</v>
      </c>
      <c r="H64">
        <v>60883.4</v>
      </c>
      <c r="I64">
        <v>1290625.07</v>
      </c>
      <c r="J64">
        <v>218116.7</v>
      </c>
      <c r="L64">
        <v>8170</v>
      </c>
      <c r="N64">
        <v>0</v>
      </c>
      <c r="P64">
        <v>2464798.7799999998</v>
      </c>
      <c r="Q64">
        <v>179132.84</v>
      </c>
      <c r="R64">
        <v>603922.5</v>
      </c>
      <c r="S64">
        <v>537100</v>
      </c>
      <c r="T64">
        <v>2945.87</v>
      </c>
      <c r="U64">
        <v>145593</v>
      </c>
      <c r="W64">
        <v>50000</v>
      </c>
      <c r="X64">
        <v>519356</v>
      </c>
      <c r="Y64">
        <v>37448</v>
      </c>
      <c r="AA64">
        <v>671232.59</v>
      </c>
      <c r="AB64">
        <v>125219.23</v>
      </c>
      <c r="AD64">
        <v>100000</v>
      </c>
      <c r="AE64" s="56">
        <f t="shared" si="6"/>
        <v>1029665.4</v>
      </c>
      <c r="AF64" s="184">
        <f t="shared" si="10"/>
        <v>8170</v>
      </c>
      <c r="AG64" s="19">
        <f t="shared" si="7"/>
        <v>1021495.4</v>
      </c>
      <c r="AH64" s="20">
        <f t="shared" si="8"/>
        <v>1339561.3700000001</v>
      </c>
      <c r="AI64" s="14">
        <f t="shared" si="9"/>
        <v>1453255.8199999998</v>
      </c>
      <c r="AJ64" s="24">
        <f t="shared" si="4"/>
        <v>-113694.44999999972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2496</v>
      </c>
      <c r="F65">
        <v>1088109.44</v>
      </c>
      <c r="G65">
        <v>47359.7</v>
      </c>
      <c r="H65">
        <v>4186.32</v>
      </c>
      <c r="I65">
        <v>918354.45</v>
      </c>
      <c r="J65">
        <v>186585.44</v>
      </c>
      <c r="K65">
        <v>0</v>
      </c>
      <c r="L65">
        <v>43000</v>
      </c>
      <c r="M65">
        <v>61337.11</v>
      </c>
      <c r="N65">
        <v>2972.04</v>
      </c>
      <c r="P65">
        <v>-643246.84</v>
      </c>
      <c r="Q65">
        <v>2752937.45</v>
      </c>
      <c r="R65">
        <v>382714.31</v>
      </c>
      <c r="S65">
        <v>605636</v>
      </c>
      <c r="T65">
        <v>4316.59</v>
      </c>
      <c r="U65">
        <v>1348568</v>
      </c>
      <c r="W65">
        <v>21130</v>
      </c>
      <c r="X65">
        <v>1528635</v>
      </c>
      <c r="Y65">
        <v>4010</v>
      </c>
      <c r="Z65">
        <v>8898</v>
      </c>
      <c r="AA65">
        <v>566386.61</v>
      </c>
      <c r="AB65">
        <v>176839.7</v>
      </c>
      <c r="AD65">
        <v>50000</v>
      </c>
      <c r="AE65" s="56">
        <f t="shared" si="6"/>
        <v>1139655.46</v>
      </c>
      <c r="AF65" s="184">
        <f t="shared" si="10"/>
        <v>107309.15</v>
      </c>
      <c r="AG65" s="19">
        <f t="shared" si="7"/>
        <v>1032346.3099999999</v>
      </c>
      <c r="AH65" s="20">
        <f t="shared" si="8"/>
        <v>2362364.9</v>
      </c>
      <c r="AI65" s="14">
        <f t="shared" si="9"/>
        <v>2334769.31</v>
      </c>
      <c r="AJ65" s="24">
        <f t="shared" si="4"/>
        <v>27595.589999999851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2497</v>
      </c>
      <c r="F66">
        <v>1124555.8899999999</v>
      </c>
      <c r="G66">
        <v>0</v>
      </c>
      <c r="H66">
        <v>88952.16</v>
      </c>
      <c r="I66">
        <v>325218.18</v>
      </c>
      <c r="J66">
        <v>380206.66</v>
      </c>
      <c r="K66">
        <v>0</v>
      </c>
      <c r="L66">
        <v>0</v>
      </c>
      <c r="M66">
        <v>144791.51</v>
      </c>
      <c r="N66">
        <v>3986.42</v>
      </c>
      <c r="P66">
        <v>-1730429.52</v>
      </c>
      <c r="Q66">
        <v>3437556.74</v>
      </c>
      <c r="R66">
        <v>483879.05</v>
      </c>
      <c r="S66">
        <v>240166</v>
      </c>
      <c r="T66">
        <v>1841.13</v>
      </c>
      <c r="U66">
        <v>848357.8</v>
      </c>
      <c r="W66">
        <v>16000</v>
      </c>
      <c r="X66">
        <v>1013297.8</v>
      </c>
      <c r="Y66">
        <v>2960</v>
      </c>
      <c r="Z66">
        <v>2868</v>
      </c>
      <c r="AA66">
        <v>343763.26</v>
      </c>
      <c r="AB66">
        <v>114327.18</v>
      </c>
      <c r="AD66">
        <v>50000</v>
      </c>
      <c r="AE66" s="56">
        <f t="shared" si="6"/>
        <v>1213508.0499999998</v>
      </c>
      <c r="AF66" s="184">
        <f t="shared" si="10"/>
        <v>148777.93000000002</v>
      </c>
      <c r="AG66" s="19">
        <f t="shared" si="7"/>
        <v>1064730.1199999999</v>
      </c>
      <c r="AH66" s="20">
        <f t="shared" si="8"/>
        <v>1590243.98</v>
      </c>
      <c r="AI66" s="14">
        <f t="shared" si="9"/>
        <v>1527216.24</v>
      </c>
      <c r="AJ66" s="24">
        <f t="shared" si="4"/>
        <v>63027.739999999991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2498</v>
      </c>
      <c r="F67">
        <v>700007.72</v>
      </c>
      <c r="G67">
        <v>0</v>
      </c>
      <c r="H67">
        <v>106715.99</v>
      </c>
      <c r="I67">
        <v>1047837.54</v>
      </c>
      <c r="J67">
        <v>286079.93</v>
      </c>
      <c r="K67">
        <v>0.3</v>
      </c>
      <c r="L67">
        <v>0</v>
      </c>
      <c r="M67">
        <v>76325</v>
      </c>
      <c r="N67">
        <v>8050.96</v>
      </c>
      <c r="P67">
        <v>1763863.78</v>
      </c>
      <c r="Q67">
        <v>785641.8</v>
      </c>
      <c r="R67">
        <v>505059.85</v>
      </c>
      <c r="T67">
        <v>1895</v>
      </c>
      <c r="U67">
        <v>1533660</v>
      </c>
      <c r="W67">
        <v>8500</v>
      </c>
      <c r="X67">
        <v>1718696</v>
      </c>
      <c r="Y67">
        <v>6480</v>
      </c>
      <c r="Z67">
        <v>6992</v>
      </c>
      <c r="AA67">
        <v>624067.87</v>
      </c>
      <c r="AB67">
        <v>136119.64000000001</v>
      </c>
      <c r="AD67">
        <v>50000</v>
      </c>
      <c r="AE67" s="56">
        <f t="shared" si="6"/>
        <v>806723.71</v>
      </c>
      <c r="AF67" s="184">
        <f t="shared" si="10"/>
        <v>84376.260000000009</v>
      </c>
      <c r="AG67" s="19">
        <f t="shared" si="7"/>
        <v>722347.45</v>
      </c>
      <c r="AH67" s="20">
        <f t="shared" si="8"/>
        <v>2049114.85</v>
      </c>
      <c r="AI67" s="14">
        <f t="shared" si="9"/>
        <v>2542355.5100000002</v>
      </c>
      <c r="AJ67" s="24">
        <f t="shared" si="4"/>
        <v>-493240.66000000015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2499</v>
      </c>
      <c r="F68">
        <v>1358857.66</v>
      </c>
      <c r="G68">
        <v>0</v>
      </c>
      <c r="H68">
        <v>94372.76</v>
      </c>
      <c r="I68">
        <v>203117.36</v>
      </c>
      <c r="J68">
        <v>339387.55</v>
      </c>
      <c r="L68">
        <v>3255</v>
      </c>
      <c r="N68">
        <v>5926.41</v>
      </c>
      <c r="P68">
        <v>915339.41</v>
      </c>
      <c r="R68">
        <v>2598538.89</v>
      </c>
      <c r="T68">
        <v>1801.13</v>
      </c>
      <c r="U68">
        <v>1386350</v>
      </c>
      <c r="X68">
        <v>1929923</v>
      </c>
      <c r="Y68">
        <v>13940</v>
      </c>
      <c r="Z68">
        <v>17585.060000000001</v>
      </c>
      <c r="AA68">
        <v>783027.34</v>
      </c>
      <c r="AB68">
        <v>64049.11</v>
      </c>
      <c r="AD68">
        <v>106951</v>
      </c>
      <c r="AE68" s="56">
        <f t="shared" si="6"/>
        <v>1453230.42</v>
      </c>
      <c r="AF68" s="184">
        <f t="shared" si="10"/>
        <v>9181.41</v>
      </c>
      <c r="AG68" s="19">
        <f t="shared" si="7"/>
        <v>1444049.01</v>
      </c>
      <c r="AH68" s="20">
        <f t="shared" si="8"/>
        <v>3986690.02</v>
      </c>
      <c r="AI68" s="14">
        <f t="shared" si="9"/>
        <v>2915475.51</v>
      </c>
      <c r="AJ68" s="24">
        <f t="shared" si="4"/>
        <v>1071214.5100000002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2500</v>
      </c>
      <c r="F69">
        <v>994745.53</v>
      </c>
      <c r="G69">
        <v>0</v>
      </c>
      <c r="H69">
        <v>43360.38</v>
      </c>
      <c r="I69">
        <v>1025248.65</v>
      </c>
      <c r="J69">
        <v>247501.99</v>
      </c>
      <c r="N69">
        <v>7119.28</v>
      </c>
      <c r="P69">
        <v>1938700.11</v>
      </c>
      <c r="R69">
        <v>1396930.52</v>
      </c>
      <c r="T69">
        <v>2812.34</v>
      </c>
      <c r="U69">
        <v>761691</v>
      </c>
      <c r="X69">
        <v>1028273</v>
      </c>
      <c r="Z69">
        <v>4409.0600000000004</v>
      </c>
      <c r="AA69">
        <v>534930.72</v>
      </c>
      <c r="AB69">
        <v>133594.92000000001</v>
      </c>
      <c r="AD69">
        <v>95189</v>
      </c>
      <c r="AE69" s="56">
        <f t="shared" si="6"/>
        <v>1038105.91</v>
      </c>
      <c r="AF69" s="184">
        <f t="shared" si="10"/>
        <v>7119.28</v>
      </c>
      <c r="AG69" s="19">
        <f t="shared" si="7"/>
        <v>1030986.63</v>
      </c>
      <c r="AH69" s="20">
        <f t="shared" si="8"/>
        <v>2161433.8600000003</v>
      </c>
      <c r="AI69" s="14">
        <f t="shared" si="9"/>
        <v>1796396.7</v>
      </c>
      <c r="AJ69" s="24">
        <f t="shared" ref="AJ69:AJ83" si="11">AH69-AI69</f>
        <v>365037.16000000038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2501</v>
      </c>
      <c r="F70">
        <v>851592.74</v>
      </c>
      <c r="G70">
        <v>264600</v>
      </c>
      <c r="H70">
        <v>87207.4</v>
      </c>
      <c r="I70">
        <v>99625.68</v>
      </c>
      <c r="J70">
        <v>26580.59</v>
      </c>
      <c r="N70">
        <v>1154.3</v>
      </c>
      <c r="P70">
        <v>839043.79</v>
      </c>
      <c r="R70">
        <v>2395216.0299999998</v>
      </c>
      <c r="T70">
        <v>1839.57</v>
      </c>
      <c r="U70">
        <v>1467272.6</v>
      </c>
      <c r="X70">
        <v>1760870.6</v>
      </c>
      <c r="Y70">
        <v>2700</v>
      </c>
      <c r="AA70">
        <v>1481543.92</v>
      </c>
      <c r="AB70">
        <v>65210.36</v>
      </c>
      <c r="AD70">
        <v>64595</v>
      </c>
      <c r="AE70" s="56">
        <f t="shared" si="6"/>
        <v>1203400.1399999999</v>
      </c>
      <c r="AF70" s="184">
        <f t="shared" si="10"/>
        <v>1154.3</v>
      </c>
      <c r="AG70" s="19">
        <f t="shared" si="7"/>
        <v>1202245.8399999999</v>
      </c>
      <c r="AH70" s="20">
        <f t="shared" si="8"/>
        <v>3864328.1999999997</v>
      </c>
      <c r="AI70" s="14">
        <f t="shared" si="9"/>
        <v>3374919.88</v>
      </c>
      <c r="AJ70" s="24">
        <f t="shared" si="11"/>
        <v>489408.31999999983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2502</v>
      </c>
      <c r="F71">
        <v>1850911.64</v>
      </c>
      <c r="G71">
        <v>0</v>
      </c>
      <c r="H71">
        <v>31719.49</v>
      </c>
      <c r="I71">
        <v>3866124.8</v>
      </c>
      <c r="J71">
        <v>292989.48</v>
      </c>
      <c r="L71">
        <v>15680</v>
      </c>
      <c r="N71">
        <v>118.75</v>
      </c>
      <c r="P71">
        <v>5596154.46</v>
      </c>
      <c r="R71">
        <v>2165381.36</v>
      </c>
      <c r="U71">
        <v>985325.2</v>
      </c>
      <c r="X71">
        <v>1371030.2</v>
      </c>
      <c r="Y71">
        <v>160</v>
      </c>
      <c r="Z71">
        <v>520</v>
      </c>
      <c r="AA71">
        <v>850547.5</v>
      </c>
      <c r="AB71">
        <v>478353.66</v>
      </c>
      <c r="AD71">
        <v>20303</v>
      </c>
      <c r="AE71" s="56">
        <f t="shared" si="6"/>
        <v>1882631.13</v>
      </c>
      <c r="AF71" s="184">
        <f t="shared" si="10"/>
        <v>15798.75</v>
      </c>
      <c r="AG71" s="19">
        <f t="shared" si="7"/>
        <v>1866832.38</v>
      </c>
      <c r="AH71" s="20">
        <f t="shared" si="8"/>
        <v>3150706.5599999996</v>
      </c>
      <c r="AI71" s="14">
        <f t="shared" si="9"/>
        <v>2720914.3600000003</v>
      </c>
      <c r="AJ71" s="24">
        <f t="shared" si="11"/>
        <v>429792.19999999925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2503</v>
      </c>
      <c r="F72">
        <v>1365793.53</v>
      </c>
      <c r="G72">
        <v>0</v>
      </c>
      <c r="H72">
        <v>60200</v>
      </c>
      <c r="I72">
        <v>1824546.64</v>
      </c>
      <c r="J72">
        <v>248015.18</v>
      </c>
      <c r="M72">
        <v>13000</v>
      </c>
      <c r="N72">
        <v>3701.54</v>
      </c>
      <c r="P72">
        <v>2722603.71</v>
      </c>
      <c r="R72">
        <v>2642793.62</v>
      </c>
      <c r="T72">
        <v>2452.0100000000002</v>
      </c>
      <c r="U72">
        <v>2348502.7999999998</v>
      </c>
      <c r="X72">
        <v>2690966.8</v>
      </c>
      <c r="Y72">
        <v>1520</v>
      </c>
      <c r="Z72">
        <v>4281.0600000000004</v>
      </c>
      <c r="AA72">
        <v>995285.47</v>
      </c>
      <c r="AB72">
        <v>233867</v>
      </c>
      <c r="AD72">
        <v>308578</v>
      </c>
      <c r="AE72" s="56">
        <f t="shared" si="6"/>
        <v>1425993.53</v>
      </c>
      <c r="AF72" s="184">
        <f t="shared" si="10"/>
        <v>16701.54</v>
      </c>
      <c r="AG72" s="19">
        <f t="shared" si="7"/>
        <v>1409291.99</v>
      </c>
      <c r="AH72" s="20">
        <f t="shared" si="8"/>
        <v>4993748.43</v>
      </c>
      <c r="AI72" s="14">
        <f t="shared" si="9"/>
        <v>4234498.33</v>
      </c>
      <c r="AJ72" s="24">
        <f t="shared" si="11"/>
        <v>759250.09999999963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2504</v>
      </c>
      <c r="F73">
        <v>1000719.55</v>
      </c>
      <c r="G73">
        <v>0</v>
      </c>
      <c r="H73">
        <v>21215.53</v>
      </c>
      <c r="I73">
        <v>438151.77</v>
      </c>
      <c r="J73">
        <v>287827.23</v>
      </c>
      <c r="N73">
        <v>5765</v>
      </c>
      <c r="P73">
        <v>1531116.52</v>
      </c>
      <c r="R73">
        <v>1624569.92</v>
      </c>
      <c r="T73">
        <v>2134.5500000000002</v>
      </c>
      <c r="U73">
        <v>827931</v>
      </c>
      <c r="X73">
        <v>1217656</v>
      </c>
      <c r="Y73">
        <v>2900</v>
      </c>
      <c r="Z73">
        <v>3000</v>
      </c>
      <c r="AA73">
        <v>900548.04</v>
      </c>
      <c r="AB73">
        <v>75588.87</v>
      </c>
      <c r="AD73">
        <v>43910</v>
      </c>
      <c r="AE73" s="56">
        <f t="shared" si="6"/>
        <v>1021935.0800000001</v>
      </c>
      <c r="AF73" s="184">
        <f t="shared" si="10"/>
        <v>5765</v>
      </c>
      <c r="AG73" s="19">
        <f t="shared" si="7"/>
        <v>1016170.0800000001</v>
      </c>
      <c r="AH73" s="20">
        <f t="shared" si="8"/>
        <v>2454635.4699999997</v>
      </c>
      <c r="AI73" s="14">
        <f t="shared" si="9"/>
        <v>2243602.91</v>
      </c>
      <c r="AJ73" s="24">
        <f t="shared" si="11"/>
        <v>211032.55999999959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2505</v>
      </c>
      <c r="F74">
        <v>545213.67000000004</v>
      </c>
      <c r="G74">
        <v>0</v>
      </c>
      <c r="H74">
        <v>49507.46</v>
      </c>
      <c r="I74">
        <v>787173.39</v>
      </c>
      <c r="J74">
        <v>220224.35</v>
      </c>
      <c r="K74">
        <v>162</v>
      </c>
      <c r="L74">
        <v>4687.8100000000004</v>
      </c>
      <c r="N74">
        <v>34127.379999999997</v>
      </c>
      <c r="P74">
        <v>1573196.04</v>
      </c>
      <c r="R74">
        <v>1242204.44</v>
      </c>
      <c r="T74">
        <v>4279.13</v>
      </c>
      <c r="U74">
        <v>530784.48</v>
      </c>
      <c r="X74">
        <v>1038018.48</v>
      </c>
      <c r="AA74">
        <v>615439.02</v>
      </c>
      <c r="AB74">
        <v>100432.91</v>
      </c>
      <c r="AD74">
        <v>33432</v>
      </c>
      <c r="AE74" s="56">
        <f t="shared" si="6"/>
        <v>594721.13</v>
      </c>
      <c r="AF74" s="184">
        <f t="shared" si="10"/>
        <v>38977.189999999995</v>
      </c>
      <c r="AG74" s="19">
        <f t="shared" si="7"/>
        <v>555743.94000000006</v>
      </c>
      <c r="AH74" s="20">
        <f t="shared" si="8"/>
        <v>1777268.0499999998</v>
      </c>
      <c r="AI74" s="14">
        <f t="shared" si="9"/>
        <v>1787322.41</v>
      </c>
      <c r="AJ74" s="24">
        <f t="shared" si="11"/>
        <v>-10054.360000000102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2506</v>
      </c>
      <c r="F75">
        <v>1386585.23</v>
      </c>
      <c r="G75">
        <v>137825.60000000001</v>
      </c>
      <c r="H75">
        <v>34623</v>
      </c>
      <c r="I75">
        <v>1168347.3600000001</v>
      </c>
      <c r="J75">
        <v>1045320.03</v>
      </c>
      <c r="L75">
        <v>3857.88</v>
      </c>
      <c r="N75">
        <v>2353.3000000000002</v>
      </c>
      <c r="P75">
        <v>1501891.29</v>
      </c>
      <c r="Q75">
        <v>2174520.91</v>
      </c>
      <c r="R75">
        <v>1303288.69</v>
      </c>
      <c r="S75">
        <v>374155</v>
      </c>
      <c r="T75">
        <v>2460.41</v>
      </c>
      <c r="U75">
        <v>792359.61</v>
      </c>
      <c r="X75">
        <v>1237714.6100000001</v>
      </c>
      <c r="Y75">
        <v>1840</v>
      </c>
      <c r="Z75">
        <v>10960</v>
      </c>
      <c r="AA75">
        <v>646274.43000000005</v>
      </c>
      <c r="AB75">
        <v>389744.93</v>
      </c>
      <c r="AD75">
        <v>95651.9</v>
      </c>
      <c r="AE75" s="56">
        <f t="shared" si="6"/>
        <v>1559033.83</v>
      </c>
      <c r="AF75" s="184">
        <f t="shared" si="10"/>
        <v>6211.18</v>
      </c>
      <c r="AG75" s="19">
        <f t="shared" si="7"/>
        <v>1552822.6500000001</v>
      </c>
      <c r="AH75" s="20">
        <f t="shared" si="8"/>
        <v>2472263.71</v>
      </c>
      <c r="AI75" s="14">
        <f t="shared" si="9"/>
        <v>2382185.87</v>
      </c>
      <c r="AJ75" s="24">
        <f t="shared" si="11"/>
        <v>90077.839999999851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2507</v>
      </c>
      <c r="F76">
        <v>1145450.4099999999</v>
      </c>
      <c r="G76">
        <v>121383</v>
      </c>
      <c r="H76">
        <v>87013.64</v>
      </c>
      <c r="I76">
        <v>663430.25</v>
      </c>
      <c r="J76">
        <v>367960.9</v>
      </c>
      <c r="L76">
        <v>22503</v>
      </c>
      <c r="N76">
        <v>2245.0300000000002</v>
      </c>
      <c r="P76">
        <v>2032023.57</v>
      </c>
      <c r="R76">
        <v>1753969.93</v>
      </c>
      <c r="S76">
        <v>15000</v>
      </c>
      <c r="T76">
        <v>1644.04</v>
      </c>
      <c r="U76">
        <v>1190259</v>
      </c>
      <c r="W76">
        <v>0.01</v>
      </c>
      <c r="X76">
        <v>1762587</v>
      </c>
      <c r="Y76">
        <v>7180</v>
      </c>
      <c r="Z76">
        <v>10653</v>
      </c>
      <c r="AA76">
        <v>625682.63</v>
      </c>
      <c r="AB76">
        <v>181513.05</v>
      </c>
      <c r="AD76">
        <v>44790.7</v>
      </c>
      <c r="AE76" s="56">
        <f t="shared" si="6"/>
        <v>1353847.0499999998</v>
      </c>
      <c r="AF76" s="184">
        <f t="shared" ref="AF76:AF86" si="12">SUM(K76:N76)</f>
        <v>24748.03</v>
      </c>
      <c r="AG76" s="19">
        <f t="shared" si="7"/>
        <v>1329099.0199999998</v>
      </c>
      <c r="AH76" s="20">
        <f t="shared" si="8"/>
        <v>2960872.9799999995</v>
      </c>
      <c r="AI76" s="14">
        <f t="shared" si="9"/>
        <v>2632406.38</v>
      </c>
      <c r="AJ76" s="24">
        <f t="shared" si="11"/>
        <v>328466.59999999963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2508</v>
      </c>
      <c r="F77">
        <v>784411.15</v>
      </c>
      <c r="G77">
        <v>1835</v>
      </c>
      <c r="H77">
        <v>27855</v>
      </c>
      <c r="I77">
        <v>5739.4</v>
      </c>
      <c r="J77">
        <v>121792.08</v>
      </c>
      <c r="L77">
        <v>10629.56</v>
      </c>
      <c r="N77">
        <v>0</v>
      </c>
      <c r="P77">
        <v>829275.73</v>
      </c>
      <c r="R77">
        <v>586197.46</v>
      </c>
      <c r="S77">
        <v>15000</v>
      </c>
      <c r="T77">
        <v>1579.63</v>
      </c>
      <c r="U77">
        <v>456267</v>
      </c>
      <c r="X77">
        <v>591728</v>
      </c>
      <c r="Y77">
        <v>1680</v>
      </c>
      <c r="Z77">
        <v>6080</v>
      </c>
      <c r="AA77">
        <v>313568.26</v>
      </c>
      <c r="AB77">
        <v>43356.69</v>
      </c>
      <c r="AD77">
        <v>903.8</v>
      </c>
      <c r="AE77" s="56">
        <f t="shared" ref="AE77:AE86" si="13">SUM(F77:H77)</f>
        <v>814101.15</v>
      </c>
      <c r="AF77" s="184">
        <f t="shared" si="12"/>
        <v>10629.56</v>
      </c>
      <c r="AG77" s="19">
        <f t="shared" ref="AG77:AG86" si="14">AE77-AF77</f>
        <v>803471.59</v>
      </c>
      <c r="AH77" s="20">
        <f t="shared" ref="AH77:AH86" si="15">SUM(R77:W77)</f>
        <v>1059044.0899999999</v>
      </c>
      <c r="AI77" s="14">
        <f t="shared" ref="AI77:AI86" si="16">SUM(X77:AD77)</f>
        <v>957316.75</v>
      </c>
      <c r="AJ77" s="24">
        <f t="shared" si="11"/>
        <v>101727.33999999985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2509</v>
      </c>
      <c r="F78">
        <v>1012174.17</v>
      </c>
      <c r="G78">
        <v>116303.22</v>
      </c>
      <c r="H78">
        <v>34200</v>
      </c>
      <c r="I78">
        <v>533729.74</v>
      </c>
      <c r="J78">
        <v>80416.070000000007</v>
      </c>
      <c r="L78">
        <v>14646</v>
      </c>
      <c r="N78">
        <v>2016.69</v>
      </c>
      <c r="P78">
        <v>1252947.57</v>
      </c>
      <c r="R78">
        <v>1054219.04</v>
      </c>
      <c r="S78">
        <v>342500</v>
      </c>
      <c r="T78">
        <v>1049.8399999999999</v>
      </c>
      <c r="U78">
        <v>1109892</v>
      </c>
      <c r="X78">
        <v>1493885</v>
      </c>
      <c r="Y78">
        <v>3540</v>
      </c>
      <c r="Z78">
        <v>11152</v>
      </c>
      <c r="AA78">
        <v>364720.56</v>
      </c>
      <c r="AB78">
        <v>110691.08</v>
      </c>
      <c r="AD78">
        <v>16459.3</v>
      </c>
      <c r="AE78" s="56">
        <f t="shared" si="13"/>
        <v>1162677.3900000001</v>
      </c>
      <c r="AF78" s="184">
        <f t="shared" si="12"/>
        <v>16662.689999999999</v>
      </c>
      <c r="AG78" s="19">
        <f t="shared" si="14"/>
        <v>1146014.7000000002</v>
      </c>
      <c r="AH78" s="20">
        <f t="shared" si="15"/>
        <v>2507660.88</v>
      </c>
      <c r="AI78" s="14">
        <f t="shared" si="16"/>
        <v>2000447.9400000002</v>
      </c>
      <c r="AJ78" s="24">
        <f t="shared" si="11"/>
        <v>507212.93999999971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2510</v>
      </c>
      <c r="F79">
        <v>1189291.08</v>
      </c>
      <c r="G79">
        <v>156903.64000000001</v>
      </c>
      <c r="H79">
        <v>10000</v>
      </c>
      <c r="I79">
        <v>1336667.75</v>
      </c>
      <c r="J79">
        <v>726287.49</v>
      </c>
      <c r="L79">
        <v>9243</v>
      </c>
      <c r="N79">
        <v>1541.49</v>
      </c>
      <c r="P79">
        <v>3131042.16</v>
      </c>
      <c r="R79">
        <v>1338989.33</v>
      </c>
      <c r="S79">
        <v>569</v>
      </c>
      <c r="T79">
        <v>2071.59</v>
      </c>
      <c r="U79">
        <v>1055691</v>
      </c>
      <c r="X79">
        <v>1344801</v>
      </c>
      <c r="Y79">
        <v>7032</v>
      </c>
      <c r="Z79">
        <v>15160</v>
      </c>
      <c r="AA79">
        <v>440867.95</v>
      </c>
      <c r="AB79">
        <v>210650.66</v>
      </c>
      <c r="AD79">
        <v>101486</v>
      </c>
      <c r="AE79" s="56">
        <f t="shared" si="13"/>
        <v>1356194.7200000002</v>
      </c>
      <c r="AF79" s="184">
        <f t="shared" si="12"/>
        <v>10784.49</v>
      </c>
      <c r="AG79" s="19">
        <f t="shared" si="14"/>
        <v>1345410.2300000002</v>
      </c>
      <c r="AH79" s="20">
        <f t="shared" si="15"/>
        <v>2397320.92</v>
      </c>
      <c r="AI79" s="14">
        <f t="shared" si="16"/>
        <v>2119997.61</v>
      </c>
      <c r="AJ79" s="24">
        <f t="shared" si="11"/>
        <v>277323.31000000006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2511</v>
      </c>
      <c r="F80">
        <v>1977716.38</v>
      </c>
      <c r="G80">
        <v>156745.56</v>
      </c>
      <c r="H80">
        <v>7205</v>
      </c>
      <c r="I80">
        <v>95723.13</v>
      </c>
      <c r="J80">
        <v>64145.85</v>
      </c>
      <c r="L80">
        <v>12200</v>
      </c>
      <c r="N80">
        <v>0</v>
      </c>
      <c r="P80">
        <v>1065132.8899999999</v>
      </c>
      <c r="R80">
        <v>584402.47</v>
      </c>
      <c r="S80">
        <v>1182844</v>
      </c>
      <c r="T80">
        <v>1740.45</v>
      </c>
      <c r="U80">
        <v>624719.67000000004</v>
      </c>
      <c r="X80">
        <v>739817.66</v>
      </c>
      <c r="Y80">
        <v>7730</v>
      </c>
      <c r="Z80">
        <v>13052</v>
      </c>
      <c r="AA80">
        <v>350855.31</v>
      </c>
      <c r="AB80">
        <v>43962.69</v>
      </c>
      <c r="AD80">
        <v>14085.9</v>
      </c>
      <c r="AE80" s="56">
        <f t="shared" si="13"/>
        <v>2141666.94</v>
      </c>
      <c r="AF80" s="184">
        <f t="shared" si="12"/>
        <v>12200</v>
      </c>
      <c r="AG80" s="19">
        <f t="shared" si="14"/>
        <v>2129466.94</v>
      </c>
      <c r="AH80" s="20">
        <f t="shared" si="15"/>
        <v>2393706.59</v>
      </c>
      <c r="AI80" s="14">
        <f t="shared" si="16"/>
        <v>1169503.5599999998</v>
      </c>
      <c r="AJ80" s="24">
        <f t="shared" si="11"/>
        <v>1224203.03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2512</v>
      </c>
      <c r="F81">
        <v>344669.91</v>
      </c>
      <c r="G81">
        <v>11400</v>
      </c>
      <c r="H81">
        <v>12574.04</v>
      </c>
      <c r="I81">
        <v>247841.91</v>
      </c>
      <c r="J81">
        <v>182921.29</v>
      </c>
      <c r="N81">
        <v>0</v>
      </c>
      <c r="P81">
        <v>504292.61</v>
      </c>
      <c r="Q81">
        <v>300000</v>
      </c>
      <c r="R81">
        <v>382095.56</v>
      </c>
      <c r="S81">
        <v>301492</v>
      </c>
      <c r="T81">
        <v>660.76</v>
      </c>
      <c r="U81">
        <v>497156</v>
      </c>
      <c r="X81">
        <v>738916</v>
      </c>
      <c r="Y81">
        <v>13066</v>
      </c>
      <c r="AA81">
        <v>317401.09999999998</v>
      </c>
      <c r="AB81">
        <v>113906.68</v>
      </c>
      <c r="AD81">
        <v>3000</v>
      </c>
      <c r="AE81" s="56">
        <f t="shared" si="13"/>
        <v>368643.94999999995</v>
      </c>
      <c r="AF81" s="184">
        <f t="shared" si="12"/>
        <v>0</v>
      </c>
      <c r="AG81" s="19">
        <f t="shared" si="14"/>
        <v>368643.94999999995</v>
      </c>
      <c r="AH81" s="20">
        <f t="shared" si="15"/>
        <v>1181404.32</v>
      </c>
      <c r="AI81" s="14">
        <f t="shared" si="16"/>
        <v>1186289.78</v>
      </c>
      <c r="AJ81" s="24">
        <f t="shared" si="11"/>
        <v>-4885.4599999999627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2513</v>
      </c>
      <c r="F82">
        <v>561907.59</v>
      </c>
      <c r="G82">
        <v>40000</v>
      </c>
      <c r="H82">
        <v>10800.93</v>
      </c>
      <c r="I82">
        <v>794842.95</v>
      </c>
      <c r="J82">
        <v>86010.32</v>
      </c>
      <c r="N82">
        <v>3307</v>
      </c>
      <c r="P82">
        <v>-245887.26</v>
      </c>
      <c r="Q82">
        <v>1891769.64</v>
      </c>
      <c r="R82">
        <v>415306.33</v>
      </c>
      <c r="S82">
        <v>237072</v>
      </c>
      <c r="T82">
        <v>1123.42</v>
      </c>
      <c r="U82">
        <v>544593</v>
      </c>
      <c r="W82">
        <v>24000</v>
      </c>
      <c r="X82">
        <v>817175</v>
      </c>
      <c r="Y82">
        <v>3248</v>
      </c>
      <c r="AA82">
        <v>247185.15</v>
      </c>
      <c r="AB82">
        <v>310114.19</v>
      </c>
      <c r="AE82" s="56">
        <f t="shared" si="13"/>
        <v>612708.52</v>
      </c>
      <c r="AF82" s="184">
        <f t="shared" si="12"/>
        <v>3307</v>
      </c>
      <c r="AG82" s="19">
        <f t="shared" si="14"/>
        <v>609401.52</v>
      </c>
      <c r="AH82" s="20">
        <f t="shared" si="15"/>
        <v>1222094.75</v>
      </c>
      <c r="AI82" s="14">
        <f t="shared" si="16"/>
        <v>1377722.3399999999</v>
      </c>
      <c r="AJ82" s="24">
        <f t="shared" si="11"/>
        <v>-155627.58999999985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2514</v>
      </c>
      <c r="F83">
        <v>51708.47</v>
      </c>
      <c r="G83">
        <v>0</v>
      </c>
      <c r="H83">
        <v>5855.83</v>
      </c>
      <c r="I83">
        <v>675610.11</v>
      </c>
      <c r="J83">
        <v>614320.16</v>
      </c>
      <c r="N83">
        <v>45.59</v>
      </c>
      <c r="P83">
        <v>-818681.07</v>
      </c>
      <c r="Q83">
        <v>1862215.28</v>
      </c>
      <c r="R83">
        <v>934901.75</v>
      </c>
      <c r="T83">
        <v>96.18</v>
      </c>
      <c r="U83">
        <v>1000838.5</v>
      </c>
      <c r="X83">
        <v>1358800.5</v>
      </c>
      <c r="Y83">
        <v>7528</v>
      </c>
      <c r="AA83">
        <v>179007.44</v>
      </c>
      <c r="AB83">
        <v>83569.52</v>
      </c>
      <c r="AD83">
        <v>3016.2</v>
      </c>
      <c r="AE83" s="56">
        <f t="shared" si="13"/>
        <v>57564.3</v>
      </c>
      <c r="AF83" s="184">
        <f t="shared" si="12"/>
        <v>45.59</v>
      </c>
      <c r="AG83" s="19">
        <f t="shared" si="14"/>
        <v>57518.710000000006</v>
      </c>
      <c r="AH83" s="20">
        <f t="shared" si="15"/>
        <v>1935836.4300000002</v>
      </c>
      <c r="AI83" s="14">
        <f t="shared" si="16"/>
        <v>1631921.66</v>
      </c>
      <c r="AJ83" s="24">
        <f t="shared" si="11"/>
        <v>303914.77000000025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2515</v>
      </c>
      <c r="F84">
        <v>211260.79</v>
      </c>
      <c r="G84">
        <v>0</v>
      </c>
      <c r="H84">
        <v>25491.59</v>
      </c>
      <c r="I84">
        <v>189753.98</v>
      </c>
      <c r="J84">
        <v>116229.73</v>
      </c>
      <c r="N84">
        <v>484</v>
      </c>
      <c r="P84">
        <v>-1401456.23</v>
      </c>
      <c r="Q84">
        <v>2000000</v>
      </c>
      <c r="R84">
        <v>321816.75</v>
      </c>
      <c r="T84">
        <v>396.25</v>
      </c>
      <c r="U84">
        <v>827303.5</v>
      </c>
      <c r="W84">
        <v>2000</v>
      </c>
      <c r="X84">
        <v>944076.5</v>
      </c>
      <c r="Y84">
        <v>15835</v>
      </c>
      <c r="AA84">
        <v>199037.91</v>
      </c>
      <c r="AB84">
        <v>45858.77</v>
      </c>
      <c r="AD84">
        <v>3000</v>
      </c>
      <c r="AE84" s="56">
        <f t="shared" si="13"/>
        <v>236752.38</v>
      </c>
      <c r="AF84" s="184">
        <f t="shared" si="12"/>
        <v>484</v>
      </c>
      <c r="AG84" s="19">
        <f t="shared" si="14"/>
        <v>236268.38</v>
      </c>
      <c r="AH84" s="20">
        <f t="shared" si="15"/>
        <v>1151516.5</v>
      </c>
      <c r="AI84" s="14">
        <f t="shared" si="16"/>
        <v>1207808.18</v>
      </c>
      <c r="AJ84" s="24">
        <f>AH84-AI84</f>
        <v>-56291.679999999935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2516</v>
      </c>
      <c r="F85">
        <v>141323.53</v>
      </c>
      <c r="G85">
        <v>0</v>
      </c>
      <c r="H85">
        <v>40167.629999999997</v>
      </c>
      <c r="I85">
        <v>1927184.43</v>
      </c>
      <c r="J85">
        <v>420836.74</v>
      </c>
      <c r="N85">
        <v>972.75</v>
      </c>
      <c r="P85">
        <v>-948182.35</v>
      </c>
      <c r="Q85">
        <v>4000000</v>
      </c>
      <c r="R85">
        <v>541042.77</v>
      </c>
      <c r="T85">
        <v>314.47000000000003</v>
      </c>
      <c r="U85">
        <v>926498.5</v>
      </c>
      <c r="X85">
        <v>1148852.5</v>
      </c>
      <c r="Y85">
        <v>30692</v>
      </c>
      <c r="AA85">
        <v>361658.57</v>
      </c>
      <c r="AB85">
        <v>446930.74</v>
      </c>
      <c r="AD85">
        <v>3000</v>
      </c>
      <c r="AE85" s="56">
        <f t="shared" si="13"/>
        <v>181491.16</v>
      </c>
      <c r="AF85" s="184">
        <f t="shared" si="12"/>
        <v>972.75</v>
      </c>
      <c r="AG85" s="19">
        <f t="shared" si="14"/>
        <v>180518.41</v>
      </c>
      <c r="AH85" s="20">
        <f t="shared" si="15"/>
        <v>1467855.74</v>
      </c>
      <c r="AI85" s="14">
        <f t="shared" si="16"/>
        <v>1991133.81</v>
      </c>
      <c r="AJ85" s="24">
        <f t="shared" ref="AJ85:AJ86" si="17">AH85-AI85</f>
        <v>-523278.07000000007</v>
      </c>
    </row>
    <row r="86" spans="1:36" x14ac:dyDescent="0.25">
      <c r="AE86" s="56">
        <f t="shared" si="13"/>
        <v>0</v>
      </c>
      <c r="AF86" s="184">
        <f t="shared" si="12"/>
        <v>0</v>
      </c>
      <c r="AG86" s="19">
        <f t="shared" si="14"/>
        <v>0</v>
      </c>
      <c r="AH86" s="20">
        <f t="shared" si="15"/>
        <v>0</v>
      </c>
      <c r="AI86" s="14">
        <f t="shared" si="16"/>
        <v>0</v>
      </c>
      <c r="AJ86" s="24">
        <f t="shared" si="17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2"/>
  <sheetViews>
    <sheetView topLeftCell="E1" zoomScale="96" zoomScaleNormal="96" workbookViewId="0">
      <selection sqref="A1:W1048576"/>
    </sheetView>
  </sheetViews>
  <sheetFormatPr defaultRowHeight="13.8" x14ac:dyDescent="0.25"/>
  <cols>
    <col min="1" max="1" width="32.796875" bestFit="1" customWidth="1"/>
  </cols>
  <sheetData>
    <row r="1" spans="1:2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2064</v>
      </c>
      <c r="H1" t="s">
        <v>2067</v>
      </c>
      <c r="I1" t="s">
        <v>2069</v>
      </c>
      <c r="J1" t="s">
        <v>2070</v>
      </c>
      <c r="K1" t="s">
        <v>2072</v>
      </c>
      <c r="L1" t="s">
        <v>2073</v>
      </c>
      <c r="M1" t="s">
        <v>2074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  <c r="U1" t="s">
        <v>2082</v>
      </c>
      <c r="V1" t="s">
        <v>2128</v>
      </c>
      <c r="W1" t="s">
        <v>2084</v>
      </c>
    </row>
    <row r="2" spans="1:23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2094</v>
      </c>
      <c r="H2" t="s">
        <v>2097</v>
      </c>
      <c r="I2" t="s">
        <v>2099</v>
      </c>
      <c r="J2" t="s">
        <v>2100</v>
      </c>
      <c r="K2" t="s">
        <v>2102</v>
      </c>
      <c r="L2" t="s">
        <v>2103</v>
      </c>
      <c r="M2" t="s">
        <v>2104</v>
      </c>
      <c r="N2" t="s">
        <v>2105</v>
      </c>
      <c r="O2" t="s">
        <v>2106</v>
      </c>
      <c r="P2" t="s">
        <v>2107</v>
      </c>
      <c r="Q2" t="s">
        <v>2108</v>
      </c>
      <c r="R2" t="s">
        <v>2109</v>
      </c>
      <c r="S2" t="s">
        <v>2110</v>
      </c>
      <c r="T2" t="s">
        <v>2111</v>
      </c>
      <c r="U2" t="s">
        <v>2112</v>
      </c>
      <c r="V2" t="s">
        <v>2136</v>
      </c>
      <c r="W2" t="s">
        <v>2114</v>
      </c>
    </row>
    <row r="3" spans="1:23" x14ac:dyDescent="0.25">
      <c r="A3" t="s">
        <v>2116</v>
      </c>
      <c r="B3">
        <v>19206545.210000001</v>
      </c>
      <c r="C3">
        <v>1041171.18</v>
      </c>
      <c r="D3">
        <v>2361510.56</v>
      </c>
      <c r="E3">
        <v>3607790.5</v>
      </c>
      <c r="F3">
        <v>2076646.46</v>
      </c>
      <c r="G3">
        <v>18900</v>
      </c>
      <c r="H3">
        <v>538689.30000000005</v>
      </c>
      <c r="I3">
        <v>-13447851.310000001</v>
      </c>
      <c r="J3">
        <v>39665988.380000003</v>
      </c>
      <c r="K3">
        <v>19956633.280000001</v>
      </c>
      <c r="L3">
        <v>1178966.56</v>
      </c>
      <c r="M3">
        <v>39717.879999999997</v>
      </c>
      <c r="N3">
        <v>20152781.739999998</v>
      </c>
      <c r="O3">
        <v>984098.25</v>
      </c>
      <c r="P3">
        <v>28058626.300000001</v>
      </c>
      <c r="Q3">
        <v>103973</v>
      </c>
      <c r="R3">
        <v>17789.400000000001</v>
      </c>
      <c r="S3">
        <v>11557497.01</v>
      </c>
      <c r="T3">
        <v>727395.46</v>
      </c>
      <c r="U3">
        <v>320000</v>
      </c>
      <c r="V3">
        <v>19</v>
      </c>
      <c r="W3">
        <v>8960</v>
      </c>
    </row>
    <row r="4" spans="1:23" x14ac:dyDescent="0.25">
      <c r="A4" t="s">
        <v>2517</v>
      </c>
      <c r="B4">
        <v>159198.32</v>
      </c>
      <c r="D4">
        <v>94475.79</v>
      </c>
      <c r="E4">
        <v>3517.93</v>
      </c>
      <c r="F4">
        <v>5046.3100000000004</v>
      </c>
      <c r="H4">
        <v>0</v>
      </c>
      <c r="I4">
        <v>-2074649.05</v>
      </c>
      <c r="J4">
        <v>2454167.9500000002</v>
      </c>
      <c r="K4">
        <v>121649.93</v>
      </c>
      <c r="L4">
        <v>50000</v>
      </c>
      <c r="M4">
        <v>638.54999999999995</v>
      </c>
      <c r="N4">
        <v>578880</v>
      </c>
      <c r="O4">
        <v>353571.25</v>
      </c>
      <c r="P4">
        <v>886425</v>
      </c>
      <c r="Q4">
        <v>3200</v>
      </c>
      <c r="S4">
        <v>330395.3</v>
      </c>
      <c r="T4">
        <v>1999.98</v>
      </c>
    </row>
    <row r="5" spans="1:23" x14ac:dyDescent="0.25">
      <c r="A5" t="s">
        <v>2518</v>
      </c>
      <c r="B5">
        <v>53877.57</v>
      </c>
      <c r="D5">
        <v>56985.120000000003</v>
      </c>
      <c r="E5">
        <v>492143.8</v>
      </c>
      <c r="F5">
        <v>58462.87</v>
      </c>
      <c r="H5">
        <v>137.36000000000001</v>
      </c>
      <c r="I5">
        <v>-1443691.26</v>
      </c>
      <c r="J5">
        <v>2340789.7799999998</v>
      </c>
      <c r="K5">
        <v>62942.26</v>
      </c>
      <c r="L5">
        <v>33800</v>
      </c>
      <c r="M5">
        <v>497.49</v>
      </c>
      <c r="N5">
        <v>541320</v>
      </c>
      <c r="O5">
        <v>319577</v>
      </c>
      <c r="P5">
        <v>859142</v>
      </c>
      <c r="R5">
        <v>14789.4</v>
      </c>
      <c r="S5">
        <v>262345.23</v>
      </c>
      <c r="T5">
        <v>57626.64</v>
      </c>
    </row>
    <row r="6" spans="1:23" x14ac:dyDescent="0.25">
      <c r="A6" t="s">
        <v>2519</v>
      </c>
      <c r="B6">
        <v>854639.12</v>
      </c>
      <c r="C6">
        <v>0</v>
      </c>
      <c r="D6">
        <v>128918.47</v>
      </c>
      <c r="E6">
        <v>391713.2</v>
      </c>
      <c r="F6">
        <v>304491.95</v>
      </c>
      <c r="H6">
        <v>3463</v>
      </c>
      <c r="I6">
        <v>-277280.90000000002</v>
      </c>
      <c r="J6">
        <v>2227185.62</v>
      </c>
      <c r="K6">
        <v>911376.43</v>
      </c>
      <c r="M6">
        <v>1588.02</v>
      </c>
      <c r="N6">
        <v>1515280</v>
      </c>
      <c r="P6">
        <v>1797630</v>
      </c>
      <c r="Q6">
        <v>1840</v>
      </c>
      <c r="S6">
        <v>848402.17</v>
      </c>
      <c r="T6">
        <v>53977.26</v>
      </c>
    </row>
    <row r="7" spans="1:23" x14ac:dyDescent="0.25">
      <c r="A7" t="s">
        <v>2520</v>
      </c>
      <c r="B7">
        <v>1088447.98</v>
      </c>
      <c r="C7">
        <v>0</v>
      </c>
      <c r="D7">
        <v>266949.81</v>
      </c>
      <c r="E7">
        <v>-49443.81</v>
      </c>
      <c r="F7">
        <v>18523.509999999998</v>
      </c>
      <c r="I7">
        <v>-908714.31</v>
      </c>
      <c r="J7">
        <v>2082417.38</v>
      </c>
      <c r="K7">
        <v>818819.1</v>
      </c>
      <c r="M7">
        <v>2026.66</v>
      </c>
      <c r="N7">
        <v>1163000</v>
      </c>
      <c r="O7">
        <v>300</v>
      </c>
      <c r="P7">
        <v>1397711</v>
      </c>
      <c r="Q7">
        <v>2464</v>
      </c>
      <c r="S7">
        <v>382167.3</v>
      </c>
      <c r="T7">
        <v>51029.04</v>
      </c>
    </row>
    <row r="8" spans="1:23" x14ac:dyDescent="0.25">
      <c r="A8" t="s">
        <v>2521</v>
      </c>
      <c r="B8">
        <v>1183554.25</v>
      </c>
      <c r="C8">
        <v>0</v>
      </c>
      <c r="D8">
        <v>66223.66</v>
      </c>
      <c r="E8">
        <v>4</v>
      </c>
      <c r="F8">
        <v>401672.15</v>
      </c>
      <c r="H8">
        <v>0</v>
      </c>
      <c r="I8">
        <v>-284251.51</v>
      </c>
      <c r="J8">
        <v>2028298.74</v>
      </c>
      <c r="K8">
        <v>826019.82</v>
      </c>
      <c r="M8">
        <v>2873.28</v>
      </c>
      <c r="N8">
        <v>1189657.74</v>
      </c>
      <c r="P8">
        <v>1536733.74</v>
      </c>
      <c r="Q8">
        <v>13756</v>
      </c>
      <c r="S8">
        <v>532832.81000000006</v>
      </c>
      <c r="T8">
        <v>27821.46</v>
      </c>
    </row>
    <row r="9" spans="1:23" x14ac:dyDescent="0.25">
      <c r="A9" t="s">
        <v>2522</v>
      </c>
      <c r="B9">
        <v>544960.56999999995</v>
      </c>
      <c r="C9">
        <v>0</v>
      </c>
      <c r="D9">
        <v>145372.5</v>
      </c>
      <c r="E9">
        <v>-61412.25</v>
      </c>
      <c r="F9">
        <v>-18417.73</v>
      </c>
      <c r="H9">
        <v>197.4</v>
      </c>
      <c r="I9">
        <v>-2038945.78</v>
      </c>
      <c r="J9">
        <v>2569886.96</v>
      </c>
      <c r="K9">
        <v>1038345.35</v>
      </c>
      <c r="M9">
        <v>3305.63</v>
      </c>
      <c r="N9">
        <v>1319230</v>
      </c>
      <c r="P9">
        <v>1804473</v>
      </c>
      <c r="Q9">
        <v>9240</v>
      </c>
      <c r="S9">
        <v>442996.65</v>
      </c>
      <c r="T9">
        <v>24806.82</v>
      </c>
    </row>
    <row r="10" spans="1:23" x14ac:dyDescent="0.25">
      <c r="A10" t="s">
        <v>2523</v>
      </c>
      <c r="B10">
        <v>1006575.83</v>
      </c>
      <c r="C10">
        <v>0</v>
      </c>
      <c r="D10">
        <v>83399.850000000006</v>
      </c>
      <c r="E10">
        <v>-150818.87</v>
      </c>
      <c r="F10">
        <v>-2515.1</v>
      </c>
      <c r="H10">
        <v>0</v>
      </c>
      <c r="I10">
        <v>-757656.09</v>
      </c>
      <c r="J10">
        <v>1423307.83</v>
      </c>
      <c r="K10">
        <v>966302.05</v>
      </c>
      <c r="M10">
        <v>4103.32</v>
      </c>
      <c r="N10">
        <v>1014600</v>
      </c>
      <c r="P10">
        <v>1352644</v>
      </c>
      <c r="Q10">
        <v>624</v>
      </c>
      <c r="S10">
        <v>358134.88</v>
      </c>
      <c r="T10">
        <v>2612.52</v>
      </c>
    </row>
    <row r="11" spans="1:23" x14ac:dyDescent="0.25">
      <c r="A11" t="s">
        <v>2524</v>
      </c>
      <c r="B11">
        <v>477895.37</v>
      </c>
      <c r="C11">
        <v>0</v>
      </c>
      <c r="D11">
        <v>35123.980000000003</v>
      </c>
      <c r="E11">
        <v>129959</v>
      </c>
      <c r="F11">
        <v>61051.93</v>
      </c>
      <c r="H11">
        <v>0</v>
      </c>
      <c r="I11">
        <v>-1808484.81</v>
      </c>
      <c r="J11">
        <v>2154589.06</v>
      </c>
      <c r="K11">
        <v>1249138.53</v>
      </c>
      <c r="L11">
        <v>78922</v>
      </c>
      <c r="M11">
        <v>728.72</v>
      </c>
      <c r="N11">
        <v>1428760</v>
      </c>
      <c r="O11">
        <v>17000</v>
      </c>
      <c r="P11">
        <v>1769175.27</v>
      </c>
      <c r="S11">
        <v>602636.30000000005</v>
      </c>
      <c r="T11">
        <v>4811.6499999999996</v>
      </c>
      <c r="U11">
        <v>40000</v>
      </c>
    </row>
    <row r="12" spans="1:23" x14ac:dyDescent="0.25">
      <c r="A12" t="s">
        <v>2525</v>
      </c>
      <c r="B12">
        <v>408288.2</v>
      </c>
      <c r="C12">
        <v>0</v>
      </c>
      <c r="D12">
        <v>61838.400000000001</v>
      </c>
      <c r="E12">
        <v>4</v>
      </c>
      <c r="F12">
        <v>30302.2</v>
      </c>
      <c r="H12">
        <v>0</v>
      </c>
      <c r="I12">
        <v>30946.17</v>
      </c>
      <c r="J12">
        <v>266818</v>
      </c>
      <c r="K12">
        <v>1003860.38</v>
      </c>
      <c r="L12">
        <v>92764</v>
      </c>
      <c r="M12">
        <v>571.45000000000005</v>
      </c>
      <c r="N12">
        <v>1488380</v>
      </c>
      <c r="O12">
        <v>22000</v>
      </c>
      <c r="P12">
        <v>1834331</v>
      </c>
      <c r="Q12">
        <v>2140</v>
      </c>
      <c r="R12">
        <v>3000</v>
      </c>
      <c r="S12">
        <v>524502.84</v>
      </c>
      <c r="T12">
        <v>933.36</v>
      </c>
      <c r="U12">
        <v>40000</v>
      </c>
    </row>
    <row r="13" spans="1:23" x14ac:dyDescent="0.25">
      <c r="A13" t="s">
        <v>2526</v>
      </c>
      <c r="B13">
        <v>226237.61</v>
      </c>
      <c r="C13">
        <v>0</v>
      </c>
      <c r="D13">
        <v>74809.3</v>
      </c>
      <c r="E13">
        <v>3</v>
      </c>
      <c r="F13">
        <v>13534.12</v>
      </c>
      <c r="I13">
        <v>-2262752.5499999998</v>
      </c>
      <c r="J13">
        <v>2543552.06</v>
      </c>
      <c r="K13">
        <v>1017443.25</v>
      </c>
      <c r="L13">
        <v>185940.56</v>
      </c>
      <c r="M13">
        <v>638.32000000000005</v>
      </c>
      <c r="N13">
        <v>409800</v>
      </c>
      <c r="O13">
        <v>100000</v>
      </c>
      <c r="P13">
        <v>898520</v>
      </c>
      <c r="S13">
        <v>727125.95</v>
      </c>
      <c r="T13">
        <v>14391.66</v>
      </c>
      <c r="U13">
        <v>40000</v>
      </c>
    </row>
    <row r="14" spans="1:23" x14ac:dyDescent="0.25">
      <c r="A14" t="s">
        <v>2527</v>
      </c>
      <c r="B14">
        <v>388950.98</v>
      </c>
      <c r="C14">
        <v>0</v>
      </c>
      <c r="D14">
        <v>63634.25</v>
      </c>
      <c r="E14">
        <v>2</v>
      </c>
      <c r="F14">
        <v>37435.5</v>
      </c>
      <c r="I14">
        <v>-1277481.8700000001</v>
      </c>
      <c r="J14">
        <v>1708771</v>
      </c>
      <c r="K14">
        <v>1154543.9099999999</v>
      </c>
      <c r="L14">
        <v>68440</v>
      </c>
      <c r="M14">
        <v>1025.67</v>
      </c>
      <c r="N14">
        <v>1118660</v>
      </c>
      <c r="O14">
        <v>22000</v>
      </c>
      <c r="P14">
        <v>1611247.54</v>
      </c>
      <c r="Q14">
        <v>22228</v>
      </c>
      <c r="S14">
        <v>617102.66</v>
      </c>
      <c r="T14">
        <v>15357.78</v>
      </c>
      <c r="U14">
        <v>40000</v>
      </c>
    </row>
    <row r="15" spans="1:23" x14ac:dyDescent="0.25">
      <c r="A15" t="s">
        <v>2528</v>
      </c>
      <c r="B15">
        <v>320937.24</v>
      </c>
      <c r="C15">
        <v>0</v>
      </c>
      <c r="D15">
        <v>55229.73</v>
      </c>
      <c r="E15">
        <v>4</v>
      </c>
      <c r="F15">
        <v>31</v>
      </c>
      <c r="I15">
        <v>-428354.83</v>
      </c>
      <c r="J15">
        <v>803987.63</v>
      </c>
      <c r="K15">
        <v>958686.29</v>
      </c>
      <c r="L15">
        <v>2900</v>
      </c>
      <c r="M15">
        <v>812.49</v>
      </c>
      <c r="N15">
        <v>413460</v>
      </c>
      <c r="O15">
        <v>49150</v>
      </c>
      <c r="P15">
        <v>861501.16</v>
      </c>
      <c r="S15">
        <v>522938.45</v>
      </c>
      <c r="T15">
        <v>0</v>
      </c>
      <c r="U15">
        <v>40000</v>
      </c>
    </row>
    <row r="16" spans="1:23" x14ac:dyDescent="0.25">
      <c r="A16" t="s">
        <v>2529</v>
      </c>
      <c r="B16">
        <v>635842.06999999995</v>
      </c>
      <c r="C16">
        <v>0</v>
      </c>
      <c r="D16">
        <v>60165.56</v>
      </c>
      <c r="E16">
        <v>103929.93</v>
      </c>
      <c r="F16">
        <v>170576.68</v>
      </c>
      <c r="I16">
        <v>-571456.93999999994</v>
      </c>
      <c r="J16">
        <v>1350408.04</v>
      </c>
      <c r="K16">
        <v>1087786.18</v>
      </c>
      <c r="L16">
        <v>114440</v>
      </c>
      <c r="M16">
        <v>1155.02</v>
      </c>
      <c r="N16">
        <v>1099970</v>
      </c>
      <c r="O16">
        <v>11000</v>
      </c>
      <c r="P16">
        <v>1403399.13</v>
      </c>
      <c r="S16">
        <v>634453.81000000006</v>
      </c>
      <c r="T16">
        <v>44935.12</v>
      </c>
      <c r="U16">
        <v>40000</v>
      </c>
    </row>
    <row r="17" spans="1:23" x14ac:dyDescent="0.25">
      <c r="A17" t="s">
        <v>2530</v>
      </c>
      <c r="B17">
        <v>617801.5</v>
      </c>
      <c r="C17">
        <v>0</v>
      </c>
      <c r="D17">
        <v>43199.77</v>
      </c>
      <c r="E17">
        <v>3</v>
      </c>
      <c r="F17">
        <v>32</v>
      </c>
      <c r="H17">
        <v>0</v>
      </c>
      <c r="I17">
        <v>-1898982.77</v>
      </c>
      <c r="J17">
        <v>2389700.83</v>
      </c>
      <c r="K17">
        <v>960187.79</v>
      </c>
      <c r="L17">
        <v>60500</v>
      </c>
      <c r="M17">
        <v>1171.58</v>
      </c>
      <c r="N17">
        <v>584060</v>
      </c>
      <c r="O17">
        <v>14500</v>
      </c>
      <c r="P17">
        <v>1022436.46</v>
      </c>
      <c r="S17">
        <v>387664.7</v>
      </c>
      <c r="T17">
        <v>0</v>
      </c>
      <c r="U17">
        <v>40000</v>
      </c>
    </row>
    <row r="18" spans="1:23" x14ac:dyDescent="0.25">
      <c r="A18" t="s">
        <v>2531</v>
      </c>
      <c r="B18">
        <v>476524.75</v>
      </c>
      <c r="C18">
        <v>0</v>
      </c>
      <c r="D18">
        <v>44195.1</v>
      </c>
      <c r="E18">
        <v>21067.67</v>
      </c>
      <c r="F18">
        <v>25870.04</v>
      </c>
      <c r="I18">
        <v>-4836145.3499999996</v>
      </c>
      <c r="J18">
        <v>5385590.1100000003</v>
      </c>
      <c r="K18">
        <v>862277.5</v>
      </c>
      <c r="L18">
        <v>70300</v>
      </c>
      <c r="M18">
        <v>1059.93</v>
      </c>
      <c r="N18">
        <v>572700</v>
      </c>
      <c r="O18">
        <v>12000</v>
      </c>
      <c r="P18">
        <v>942878</v>
      </c>
      <c r="S18">
        <v>506228.29</v>
      </c>
      <c r="T18">
        <v>11018.34</v>
      </c>
      <c r="U18">
        <v>40000</v>
      </c>
    </row>
    <row r="19" spans="1:23" x14ac:dyDescent="0.25">
      <c r="A19" t="s">
        <v>2532</v>
      </c>
      <c r="B19">
        <v>1218731.1200000001</v>
      </c>
      <c r="C19">
        <v>0</v>
      </c>
      <c r="D19">
        <v>184643.89</v>
      </c>
      <c r="E19">
        <v>614546.06999999995</v>
      </c>
      <c r="F19">
        <v>608440.21</v>
      </c>
      <c r="G19">
        <v>4500</v>
      </c>
      <c r="H19">
        <v>46033.22</v>
      </c>
      <c r="I19">
        <v>1653349.35</v>
      </c>
      <c r="J19">
        <v>1034850.95</v>
      </c>
      <c r="K19">
        <v>1313569.55</v>
      </c>
      <c r="L19">
        <v>53480</v>
      </c>
      <c r="M19">
        <v>2881.83</v>
      </c>
      <c r="N19">
        <v>1899744</v>
      </c>
      <c r="O19">
        <v>13500</v>
      </c>
      <c r="P19">
        <v>2493766</v>
      </c>
      <c r="Q19">
        <v>4000</v>
      </c>
      <c r="S19">
        <v>713017.66</v>
      </c>
      <c r="T19">
        <v>184763.95</v>
      </c>
    </row>
    <row r="20" spans="1:23" x14ac:dyDescent="0.25">
      <c r="A20" t="s">
        <v>2533</v>
      </c>
      <c r="B20">
        <v>755795.19</v>
      </c>
      <c r="C20">
        <v>0</v>
      </c>
      <c r="D20">
        <v>63655.18</v>
      </c>
      <c r="E20">
        <v>27610.69</v>
      </c>
      <c r="F20">
        <v>46904.58</v>
      </c>
      <c r="G20">
        <v>4500</v>
      </c>
      <c r="H20">
        <v>214.7</v>
      </c>
      <c r="I20">
        <v>-878467.47</v>
      </c>
      <c r="J20">
        <v>1778360.15</v>
      </c>
      <c r="K20">
        <v>1254468.1499999999</v>
      </c>
      <c r="L20">
        <v>49080</v>
      </c>
      <c r="M20">
        <v>1765.6</v>
      </c>
      <c r="N20">
        <v>1423936.5</v>
      </c>
      <c r="O20">
        <v>18000</v>
      </c>
      <c r="P20">
        <v>2080287.5</v>
      </c>
      <c r="S20">
        <v>645666.39</v>
      </c>
      <c r="T20">
        <v>31930.1</v>
      </c>
      <c r="V20">
        <v>8</v>
      </c>
    </row>
    <row r="21" spans="1:23" x14ac:dyDescent="0.25">
      <c r="A21" t="s">
        <v>2534</v>
      </c>
      <c r="B21">
        <v>556816.05000000005</v>
      </c>
      <c r="C21">
        <v>0</v>
      </c>
      <c r="D21">
        <v>518097.45</v>
      </c>
      <c r="E21">
        <v>679.92</v>
      </c>
      <c r="F21">
        <v>177405.76</v>
      </c>
      <c r="G21">
        <v>4400</v>
      </c>
      <c r="H21">
        <v>79515.740000000005</v>
      </c>
      <c r="I21">
        <v>-1152408.81</v>
      </c>
      <c r="J21">
        <v>1748544.54</v>
      </c>
      <c r="K21">
        <v>1571102.32</v>
      </c>
      <c r="L21">
        <v>30000</v>
      </c>
      <c r="M21">
        <v>1345.27</v>
      </c>
      <c r="N21">
        <v>1515213</v>
      </c>
      <c r="O21">
        <v>22500</v>
      </c>
      <c r="P21">
        <v>1913671</v>
      </c>
      <c r="Q21">
        <v>13303</v>
      </c>
      <c r="S21">
        <v>596357.77</v>
      </c>
      <c r="T21">
        <v>34921.11</v>
      </c>
      <c r="W21">
        <v>8960</v>
      </c>
    </row>
    <row r="22" spans="1:23" x14ac:dyDescent="0.25">
      <c r="A22" t="s">
        <v>2535</v>
      </c>
      <c r="B22">
        <v>1111976</v>
      </c>
      <c r="C22">
        <v>0</v>
      </c>
      <c r="D22">
        <v>107310.63</v>
      </c>
      <c r="E22">
        <v>1157617.51</v>
      </c>
      <c r="F22">
        <v>70064.39</v>
      </c>
      <c r="G22">
        <v>5500</v>
      </c>
      <c r="H22">
        <v>407077.8</v>
      </c>
      <c r="I22">
        <v>-638868.03</v>
      </c>
      <c r="J22">
        <v>2705484.32</v>
      </c>
      <c r="K22">
        <v>745952.62</v>
      </c>
      <c r="L22">
        <v>31500</v>
      </c>
      <c r="M22">
        <v>2063</v>
      </c>
      <c r="N22">
        <v>876130.5</v>
      </c>
      <c r="O22">
        <v>9000</v>
      </c>
      <c r="P22">
        <v>1101102.5</v>
      </c>
      <c r="Q22">
        <v>7032</v>
      </c>
      <c r="S22">
        <v>517513.89</v>
      </c>
      <c r="T22">
        <v>71212.289999999994</v>
      </c>
      <c r="V22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2025-05-06T09:17:15Z</cp:lastPrinted>
  <dcterms:created xsi:type="dcterms:W3CDTF">2018-02-08T06:24:17Z</dcterms:created>
  <dcterms:modified xsi:type="dcterms:W3CDTF">2025-05-06T09:18:12Z</dcterms:modified>
</cp:coreProperties>
</file>