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\รพ.สต.ปีงบประมาณ2568\เดือนกุมภาพันธ์ 2568\"/>
    </mc:Choice>
  </mc:AlternateContent>
  <xr:revisionPtr revIDLastSave="0" documentId="13_ncr:1_{E4DE3CEF-6A60-4568-B653-25506D5F9531}" xr6:coauthVersionLast="47" xr6:coauthVersionMax="47" xr10:uidLastSave="{00000000-0000-0000-0000-000000000000}"/>
  <bookViews>
    <workbookView xWindow="-108" yWindow="-108" windowWidth="23256" windowHeight="12456" tabRatio="791" firstSheet="10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นครพนม!$AQ$1:$AR$139</definedName>
    <definedName name="_xlnm._FilterDatabase" localSheetId="1" hidden="1">บึงกาฬ!$A$1:$AP$71</definedName>
    <definedName name="_xlnm._FilterDatabase" localSheetId="5" hidden="1">'เลย '!$A$1:$AP$188</definedName>
    <definedName name="_xlnm._FilterDatabase" localSheetId="2" hidden="1">อด!#REF!</definedName>
    <definedName name="_xlnm._FilterDatabase" localSheetId="3" hidden="1">อุดรธานี!$A$1:$AT$1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Q76" i="61" l="1"/>
  <c r="AR5" i="30"/>
  <c r="AR6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55" i="30"/>
  <c r="AR56" i="30"/>
  <c r="AR57" i="30"/>
  <c r="AR58" i="30"/>
  <c r="AR59" i="30"/>
  <c r="AR60" i="30"/>
  <c r="AR61" i="30"/>
  <c r="AR62" i="30"/>
  <c r="AR63" i="30"/>
  <c r="AR64" i="30"/>
  <c r="AR65" i="30"/>
  <c r="AR66" i="30"/>
  <c r="AR67" i="30"/>
  <c r="AR68" i="30"/>
  <c r="AR69" i="30"/>
  <c r="AR70" i="30"/>
  <c r="AR71" i="30"/>
  <c r="AR72" i="30"/>
  <c r="AR73" i="30"/>
  <c r="AR74" i="30"/>
  <c r="AR75" i="30"/>
  <c r="AR76" i="30"/>
  <c r="AR77" i="30"/>
  <c r="AR78" i="30"/>
  <c r="AR79" i="30"/>
  <c r="AR80" i="30"/>
  <c r="AR81" i="30"/>
  <c r="AR82" i="30"/>
  <c r="AR83" i="30"/>
  <c r="AR84" i="30"/>
  <c r="AR85" i="30"/>
  <c r="AR86" i="30"/>
  <c r="AR87" i="30"/>
  <c r="AR88" i="30"/>
  <c r="AR89" i="30"/>
  <c r="AR90" i="30"/>
  <c r="AR91" i="30"/>
  <c r="AR92" i="30"/>
  <c r="AR93" i="30"/>
  <c r="AR94" i="30"/>
  <c r="AR95" i="30"/>
  <c r="AR96" i="30"/>
  <c r="AR97" i="30"/>
  <c r="AR98" i="30"/>
  <c r="AR99" i="30"/>
  <c r="AR100" i="30"/>
  <c r="AR101" i="30"/>
  <c r="AR102" i="30"/>
  <c r="AR103" i="30"/>
  <c r="AR104" i="30"/>
  <c r="AR105" i="30"/>
  <c r="AR106" i="30"/>
  <c r="AR107" i="30"/>
  <c r="AR108" i="30"/>
  <c r="AR109" i="30"/>
  <c r="AR110" i="30"/>
  <c r="AR111" i="30"/>
  <c r="AR112" i="30"/>
  <c r="AR113" i="30"/>
  <c r="AR114" i="30"/>
  <c r="AR115" i="30"/>
  <c r="AR116" i="30"/>
  <c r="AR117" i="30"/>
  <c r="AR118" i="30"/>
  <c r="AR119" i="30"/>
  <c r="AR120" i="30"/>
  <c r="AR121" i="30"/>
  <c r="AR122" i="30"/>
  <c r="AR123" i="30"/>
  <c r="AR124" i="30"/>
  <c r="AR125" i="30"/>
  <c r="AR126" i="30"/>
  <c r="AR127" i="30"/>
  <c r="AR128" i="30"/>
  <c r="AR129" i="30"/>
  <c r="AR130" i="30"/>
  <c r="AR131" i="30"/>
  <c r="AR132" i="30"/>
  <c r="AR133" i="30"/>
  <c r="AR134" i="30"/>
  <c r="AR135" i="30"/>
  <c r="AR136" i="30"/>
  <c r="AR137" i="30"/>
  <c r="AR138" i="30"/>
  <c r="AR139" i="30"/>
  <c r="AR4" i="30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12" i="34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M407" i="61" s="1"/>
  <c r="AO61" i="39"/>
  <c r="AO62" i="39"/>
  <c r="AO63" i="39"/>
  <c r="AO64" i="39"/>
  <c r="M411" i="61" s="1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M425" i="61" s="1"/>
  <c r="AO77" i="39"/>
  <c r="AO78" i="39"/>
  <c r="AO79" i="39"/>
  <c r="AO80" i="39"/>
  <c r="M431" i="61" s="1"/>
  <c r="AO81" i="39"/>
  <c r="AO82" i="39"/>
  <c r="AO83" i="39"/>
  <c r="AO84" i="39"/>
  <c r="AO85" i="39"/>
  <c r="AO86" i="39"/>
  <c r="AO87" i="39"/>
  <c r="AO88" i="39"/>
  <c r="M443" i="61" s="1"/>
  <c r="AO89" i="39"/>
  <c r="AO90" i="39"/>
  <c r="AO91" i="39"/>
  <c r="AO92" i="39"/>
  <c r="AO93" i="39"/>
  <c r="AO94" i="39"/>
  <c r="AO95" i="39"/>
  <c r="AO96" i="39"/>
  <c r="M455" i="61" s="1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131" i="39"/>
  <c r="AO132" i="39"/>
  <c r="AO133" i="39"/>
  <c r="AO134" i="39"/>
  <c r="AO135" i="39"/>
  <c r="AO136" i="39"/>
  <c r="AO137" i="39"/>
  <c r="AO138" i="39"/>
  <c r="AO139" i="39"/>
  <c r="AO140" i="39"/>
  <c r="AO141" i="39"/>
  <c r="AO142" i="39"/>
  <c r="AO143" i="39"/>
  <c r="AO144" i="39"/>
  <c r="AO145" i="39"/>
  <c r="AO146" i="39"/>
  <c r="AO147" i="39"/>
  <c r="AO148" i="39"/>
  <c r="AO149" i="39"/>
  <c r="AO150" i="39"/>
  <c r="AO151" i="39"/>
  <c r="AO152" i="39"/>
  <c r="AO153" i="39"/>
  <c r="AO154" i="39"/>
  <c r="AO155" i="39"/>
  <c r="AO156" i="39"/>
  <c r="AO157" i="39"/>
  <c r="AO158" i="39"/>
  <c r="AO159" i="39"/>
  <c r="AO160" i="39"/>
  <c r="AO161" i="39"/>
  <c r="AO162" i="39"/>
  <c r="AO163" i="39"/>
  <c r="AO164" i="39"/>
  <c r="AO165" i="39"/>
  <c r="AO166" i="39"/>
  <c r="AO167" i="39"/>
  <c r="AO168" i="39"/>
  <c r="AO169" i="39"/>
  <c r="AO170" i="39"/>
  <c r="AO171" i="39"/>
  <c r="AO172" i="39"/>
  <c r="AO173" i="39"/>
  <c r="AO174" i="39"/>
  <c r="AO175" i="39"/>
  <c r="AO176" i="39"/>
  <c r="AO177" i="39"/>
  <c r="AO178" i="39"/>
  <c r="AO179" i="39"/>
  <c r="AO180" i="39"/>
  <c r="AO181" i="39"/>
  <c r="AO182" i="39"/>
  <c r="AO183" i="39"/>
  <c r="AO184" i="39"/>
  <c r="AO185" i="39"/>
  <c r="AO186" i="39"/>
  <c r="AO187" i="39"/>
  <c r="AO188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L401" i="61" s="1"/>
  <c r="AN57" i="39"/>
  <c r="AN58" i="39"/>
  <c r="AN59" i="39"/>
  <c r="AN60" i="39"/>
  <c r="AN61" i="39"/>
  <c r="AN62" i="39"/>
  <c r="AN63" i="39"/>
  <c r="AN64" i="39"/>
  <c r="AN65" i="39"/>
  <c r="AN66" i="39"/>
  <c r="L415" i="61" s="1"/>
  <c r="AN67" i="39"/>
  <c r="AN68" i="39"/>
  <c r="L417" i="61" s="1"/>
  <c r="AN69" i="39"/>
  <c r="AN70" i="39"/>
  <c r="AN71" i="39"/>
  <c r="AN72" i="39"/>
  <c r="L421" i="61" s="1"/>
  <c r="AN73" i="39"/>
  <c r="AN74" i="39"/>
  <c r="AN75" i="39"/>
  <c r="AN76" i="39"/>
  <c r="AN77" i="39"/>
  <c r="AN78" i="39"/>
  <c r="L427" i="61" s="1"/>
  <c r="AN79" i="39"/>
  <c r="AN80" i="39"/>
  <c r="L431" i="61" s="1"/>
  <c r="AN81" i="39"/>
  <c r="AN82" i="39"/>
  <c r="AN83" i="39"/>
  <c r="AN84" i="39"/>
  <c r="AN85" i="39"/>
  <c r="AN86" i="39"/>
  <c r="L441" i="61" s="1"/>
  <c r="AN87" i="39"/>
  <c r="AN88" i="39"/>
  <c r="L443" i="61" s="1"/>
  <c r="AN89" i="39"/>
  <c r="AN90" i="39"/>
  <c r="AN91" i="39"/>
  <c r="AN92" i="39"/>
  <c r="AN93" i="39"/>
  <c r="AN94" i="39"/>
  <c r="L451" i="61" s="1"/>
  <c r="AN95" i="39"/>
  <c r="AN96" i="39"/>
  <c r="AN97" i="39"/>
  <c r="AN98" i="39"/>
  <c r="L457" i="61" s="1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131" i="39"/>
  <c r="AN132" i="39"/>
  <c r="AN133" i="39"/>
  <c r="AN134" i="39"/>
  <c r="AN135" i="39"/>
  <c r="AN136" i="39"/>
  <c r="AN137" i="39"/>
  <c r="AN138" i="39"/>
  <c r="AN139" i="39"/>
  <c r="AN140" i="39"/>
  <c r="AN141" i="39"/>
  <c r="AN142" i="39"/>
  <c r="AN143" i="39"/>
  <c r="AN144" i="39"/>
  <c r="AN145" i="39"/>
  <c r="AN146" i="39"/>
  <c r="AN147" i="39"/>
  <c r="AN148" i="39"/>
  <c r="AN149" i="39"/>
  <c r="AN150" i="39"/>
  <c r="AN151" i="39"/>
  <c r="AN152" i="39"/>
  <c r="AN153" i="39"/>
  <c r="AN154" i="39"/>
  <c r="AN155" i="39"/>
  <c r="AN156" i="39"/>
  <c r="AN157" i="39"/>
  <c r="AN158" i="39"/>
  <c r="AN159" i="39"/>
  <c r="AN160" i="39"/>
  <c r="AN161" i="39"/>
  <c r="AN162" i="39"/>
  <c r="AN163" i="39"/>
  <c r="AN164" i="39"/>
  <c r="AN165" i="39"/>
  <c r="AN166" i="39"/>
  <c r="AN167" i="39"/>
  <c r="AN168" i="39"/>
  <c r="AN169" i="39"/>
  <c r="AN170" i="39"/>
  <c r="AN171" i="39"/>
  <c r="AN172" i="39"/>
  <c r="AN173" i="39"/>
  <c r="AN174" i="39"/>
  <c r="AN175" i="39"/>
  <c r="AN176" i="39"/>
  <c r="AN177" i="39"/>
  <c r="AN178" i="39"/>
  <c r="AN179" i="39"/>
  <c r="AN180" i="39"/>
  <c r="AN181" i="39"/>
  <c r="AN182" i="39"/>
  <c r="AN183" i="39"/>
  <c r="AN184" i="39"/>
  <c r="AN185" i="39"/>
  <c r="AN186" i="39"/>
  <c r="AN187" i="39"/>
  <c r="AN188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131" i="39"/>
  <c r="AM132" i="39"/>
  <c r="AM133" i="39"/>
  <c r="AM134" i="39"/>
  <c r="AM135" i="39"/>
  <c r="AM136" i="39"/>
  <c r="AM137" i="39"/>
  <c r="AM138" i="39"/>
  <c r="AM139" i="39"/>
  <c r="AM140" i="39"/>
  <c r="AM141" i="39"/>
  <c r="AM142" i="39"/>
  <c r="AM143" i="39"/>
  <c r="AM144" i="39"/>
  <c r="AM145" i="39"/>
  <c r="AM146" i="39"/>
  <c r="AM147" i="39"/>
  <c r="AM148" i="39"/>
  <c r="AM149" i="39"/>
  <c r="AM150" i="39"/>
  <c r="AM151" i="39"/>
  <c r="AM152" i="39"/>
  <c r="AM153" i="39"/>
  <c r="AM154" i="39"/>
  <c r="AM155" i="39"/>
  <c r="AM156" i="39"/>
  <c r="AM157" i="39"/>
  <c r="AM158" i="39"/>
  <c r="AM159" i="39"/>
  <c r="AM160" i="39"/>
  <c r="AM161" i="39"/>
  <c r="AM162" i="39"/>
  <c r="AM163" i="39"/>
  <c r="AM164" i="39"/>
  <c r="AM165" i="39"/>
  <c r="AM166" i="39"/>
  <c r="AM167" i="39"/>
  <c r="AM168" i="39"/>
  <c r="AM169" i="39"/>
  <c r="AM170" i="39"/>
  <c r="AM171" i="39"/>
  <c r="AM172" i="39"/>
  <c r="AM173" i="39"/>
  <c r="AM174" i="39"/>
  <c r="AM175" i="39"/>
  <c r="AM176" i="39"/>
  <c r="AM177" i="39"/>
  <c r="AM178" i="39"/>
  <c r="AM179" i="39"/>
  <c r="AM180" i="39"/>
  <c r="AM181" i="39"/>
  <c r="AM182" i="39"/>
  <c r="AM183" i="39"/>
  <c r="AM184" i="39"/>
  <c r="AM185" i="39"/>
  <c r="AM186" i="39"/>
  <c r="AM187" i="39"/>
  <c r="AM188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131" i="39"/>
  <c r="AK132" i="39"/>
  <c r="AK133" i="39"/>
  <c r="AK134" i="39"/>
  <c r="AK135" i="39"/>
  <c r="AK136" i="39"/>
  <c r="AK137" i="39"/>
  <c r="AK138" i="39"/>
  <c r="AK139" i="39"/>
  <c r="AK140" i="39"/>
  <c r="AK141" i="39"/>
  <c r="AK142" i="39"/>
  <c r="AK143" i="39"/>
  <c r="AK144" i="39"/>
  <c r="AK145" i="39"/>
  <c r="AK146" i="39"/>
  <c r="AK147" i="39"/>
  <c r="AK148" i="39"/>
  <c r="AK149" i="39"/>
  <c r="AK150" i="39"/>
  <c r="AK151" i="39"/>
  <c r="AK152" i="39"/>
  <c r="AK153" i="39"/>
  <c r="AK154" i="39"/>
  <c r="AK155" i="39"/>
  <c r="AK156" i="39"/>
  <c r="AK157" i="39"/>
  <c r="AK158" i="39"/>
  <c r="AK159" i="39"/>
  <c r="AK160" i="39"/>
  <c r="AK161" i="39"/>
  <c r="AK162" i="39"/>
  <c r="AK163" i="39"/>
  <c r="AK164" i="39"/>
  <c r="AK165" i="39"/>
  <c r="AK166" i="39"/>
  <c r="AK167" i="39"/>
  <c r="AK168" i="39"/>
  <c r="AK169" i="39"/>
  <c r="AK170" i="39"/>
  <c r="AK171" i="39"/>
  <c r="AK172" i="39"/>
  <c r="AK173" i="39"/>
  <c r="AK174" i="39"/>
  <c r="AK175" i="39"/>
  <c r="AK176" i="39"/>
  <c r="AK177" i="39"/>
  <c r="AK178" i="39"/>
  <c r="AK179" i="39"/>
  <c r="AK180" i="39"/>
  <c r="AK181" i="39"/>
  <c r="AK182" i="39"/>
  <c r="AK183" i="39"/>
  <c r="AK184" i="39"/>
  <c r="AK185" i="39"/>
  <c r="AK186" i="39"/>
  <c r="AK187" i="39"/>
  <c r="AK188" i="39"/>
  <c r="AK4" i="39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216" i="16"/>
  <c r="AS217" i="16"/>
  <c r="AS10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M400" i="61"/>
  <c r="M401" i="61"/>
  <c r="M402" i="61"/>
  <c r="M406" i="61"/>
  <c r="M408" i="61"/>
  <c r="M410" i="61"/>
  <c r="M412" i="61"/>
  <c r="M416" i="61"/>
  <c r="M417" i="61"/>
  <c r="M418" i="61"/>
  <c r="M420" i="61"/>
  <c r="M421" i="61"/>
  <c r="M422" i="61"/>
  <c r="M424" i="61"/>
  <c r="M426" i="61"/>
  <c r="M430" i="61"/>
  <c r="M432" i="61"/>
  <c r="M438" i="61"/>
  <c r="M442" i="61"/>
  <c r="M444" i="61"/>
  <c r="M448" i="61"/>
  <c r="M450" i="61"/>
  <c r="M456" i="61"/>
  <c r="M458" i="61"/>
  <c r="L400" i="61"/>
  <c r="L403" i="61"/>
  <c r="L406" i="61"/>
  <c r="L407" i="61"/>
  <c r="L410" i="61"/>
  <c r="L411" i="61"/>
  <c r="L416" i="61"/>
  <c r="L420" i="61"/>
  <c r="L423" i="61"/>
  <c r="L424" i="61"/>
  <c r="L425" i="61"/>
  <c r="L430" i="61"/>
  <c r="L435" i="61"/>
  <c r="L436" i="61"/>
  <c r="L437" i="61"/>
  <c r="L442" i="61"/>
  <c r="L447" i="61"/>
  <c r="L448" i="61"/>
  <c r="L449" i="61"/>
  <c r="L455" i="61"/>
  <c r="L458" i="61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T35" i="16" s="1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T95" i="16" s="1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L419" i="61"/>
  <c r="M478" i="61"/>
  <c r="M437" i="61"/>
  <c r="M449" i="61"/>
  <c r="AT113" i="16"/>
  <c r="M403" i="61"/>
  <c r="M409" i="61"/>
  <c r="M419" i="61"/>
  <c r="M423" i="61"/>
  <c r="M427" i="61"/>
  <c r="M436" i="61"/>
  <c r="M441" i="61"/>
  <c r="M447" i="61"/>
  <c r="M451" i="61"/>
  <c r="M457" i="61"/>
  <c r="L402" i="61"/>
  <c r="L408" i="61"/>
  <c r="L409" i="61"/>
  <c r="L412" i="61"/>
  <c r="L418" i="61"/>
  <c r="L422" i="61"/>
  <c r="L426" i="61"/>
  <c r="L432" i="61"/>
  <c r="L438" i="61"/>
  <c r="L444" i="61"/>
  <c r="L450" i="61"/>
  <c r="M415" i="61"/>
  <c r="M435" i="61"/>
  <c r="L456" i="61"/>
  <c r="AL4" i="19"/>
  <c r="AN4" i="19"/>
  <c r="AO4" i="19"/>
  <c r="AO3" i="19" s="1"/>
  <c r="AL5" i="19"/>
  <c r="AN5" i="19"/>
  <c r="AO5" i="19"/>
  <c r="AL6" i="19"/>
  <c r="AN6" i="19"/>
  <c r="AO6" i="19"/>
  <c r="AL7" i="19"/>
  <c r="AN7" i="19"/>
  <c r="AO7" i="19"/>
  <c r="AL8" i="19"/>
  <c r="AN8" i="19"/>
  <c r="AO8" i="19"/>
  <c r="AL9" i="19"/>
  <c r="AN9" i="19"/>
  <c r="AO9" i="19"/>
  <c r="AL71" i="19"/>
  <c r="AN71" i="19"/>
  <c r="AO71" i="19"/>
  <c r="AO4" i="16"/>
  <c r="AP4" i="16"/>
  <c r="AR4" i="16"/>
  <c r="AR3" i="16" s="1"/>
  <c r="AS4" i="16"/>
  <c r="AS3" i="16" s="1"/>
  <c r="AO5" i="16"/>
  <c r="AP5" i="16"/>
  <c r="AR5" i="16"/>
  <c r="AS5" i="16"/>
  <c r="AO6" i="16"/>
  <c r="AP6" i="16"/>
  <c r="AR6" i="16"/>
  <c r="AS6" i="16"/>
  <c r="AO7" i="16"/>
  <c r="AP7" i="16"/>
  <c r="AR7" i="16"/>
  <c r="AS7" i="16"/>
  <c r="AO8" i="16"/>
  <c r="AP8" i="16"/>
  <c r="AR8" i="16"/>
  <c r="AS8" i="16"/>
  <c r="AO9" i="16"/>
  <c r="AP9" i="16"/>
  <c r="AR9" i="16"/>
  <c r="AS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K456" i="61" l="1"/>
  <c r="K412" i="61"/>
  <c r="K422" i="61"/>
  <c r="K402" i="61"/>
  <c r="K455" i="61"/>
  <c r="K449" i="61"/>
  <c r="K443" i="61"/>
  <c r="K437" i="61"/>
  <c r="K431" i="61"/>
  <c r="K421" i="61"/>
  <c r="K417" i="61"/>
  <c r="K411" i="61"/>
  <c r="K401" i="61"/>
  <c r="K444" i="61"/>
  <c r="K432" i="61"/>
  <c r="K426" i="61"/>
  <c r="K458" i="61"/>
  <c r="K448" i="61"/>
  <c r="K442" i="61"/>
  <c r="K436" i="61"/>
  <c r="K430" i="61"/>
  <c r="K424" i="61"/>
  <c r="K416" i="61"/>
  <c r="K410" i="61"/>
  <c r="K406" i="61"/>
  <c r="K400" i="61"/>
  <c r="K425" i="61"/>
  <c r="K407" i="61"/>
  <c r="K457" i="61"/>
  <c r="K451" i="61"/>
  <c r="K447" i="61"/>
  <c r="K435" i="61"/>
  <c r="K427" i="61"/>
  <c r="K423" i="61"/>
  <c r="K419" i="61"/>
  <c r="K415" i="61"/>
  <c r="K409" i="61"/>
  <c r="K403" i="61"/>
  <c r="K420" i="61"/>
  <c r="AT20" i="16"/>
  <c r="AB3" i="32"/>
  <c r="K441" i="61"/>
  <c r="AT97" i="16"/>
  <c r="K7" i="61"/>
  <c r="K454" i="61"/>
  <c r="AP9" i="19"/>
  <c r="AP8" i="19"/>
  <c r="AP70" i="19"/>
  <c r="AP68" i="19"/>
  <c r="AP66" i="19"/>
  <c r="AP57" i="19"/>
  <c r="AP54" i="19"/>
  <c r="AP52" i="19"/>
  <c r="AP50" i="19"/>
  <c r="AP41" i="19"/>
  <c r="AP38" i="19"/>
  <c r="AP36" i="19"/>
  <c r="AP34" i="19"/>
  <c r="AP25" i="19"/>
  <c r="AP22" i="19"/>
  <c r="AP20" i="19"/>
  <c r="AP18" i="19"/>
  <c r="AP7" i="19"/>
  <c r="AP71" i="19"/>
  <c r="AP65" i="19"/>
  <c r="AP62" i="19"/>
  <c r="AP60" i="19"/>
  <c r="AP58" i="19"/>
  <c r="AP49" i="19"/>
  <c r="AP46" i="19"/>
  <c r="AP44" i="19"/>
  <c r="AP42" i="19"/>
  <c r="AP33" i="19"/>
  <c r="AP30" i="19"/>
  <c r="AP28" i="19"/>
  <c r="AP26" i="19"/>
  <c r="AP17" i="19"/>
  <c r="AP14" i="19"/>
  <c r="AP12" i="19"/>
  <c r="AP10" i="19"/>
  <c r="AP5" i="19"/>
  <c r="AP63" i="19"/>
  <c r="AP15" i="19"/>
  <c r="AP47" i="19"/>
  <c r="AP39" i="19"/>
  <c r="AP31" i="19"/>
  <c r="AP69" i="19"/>
  <c r="AP61" i="19"/>
  <c r="AP53" i="19"/>
  <c r="AP45" i="19"/>
  <c r="AP37" i="19"/>
  <c r="AP29" i="19"/>
  <c r="AP21" i="19"/>
  <c r="AP13" i="19"/>
  <c r="AP55" i="19"/>
  <c r="AP23" i="19"/>
  <c r="AP67" i="19"/>
  <c r="AP64" i="19"/>
  <c r="AP59" i="19"/>
  <c r="AP56" i="19"/>
  <c r="AP51" i="19"/>
  <c r="AP48" i="19"/>
  <c r="AP43" i="19"/>
  <c r="AP40" i="19"/>
  <c r="AP35" i="19"/>
  <c r="AP32" i="19"/>
  <c r="AP27" i="19"/>
  <c r="AP24" i="19"/>
  <c r="AP19" i="19"/>
  <c r="AP16" i="19"/>
  <c r="AP11" i="19"/>
  <c r="AP6" i="19"/>
  <c r="AL3" i="19"/>
  <c r="AP4" i="19"/>
  <c r="AP3" i="19" s="1"/>
  <c r="AN3" i="19"/>
  <c r="K450" i="61"/>
  <c r="K438" i="61"/>
  <c r="K418" i="61"/>
  <c r="K408" i="61"/>
  <c r="AK3" i="39"/>
  <c r="AQ6" i="16"/>
  <c r="AQ5" i="16"/>
  <c r="AT5" i="16"/>
  <c r="AN3" i="39"/>
  <c r="AL3" i="39"/>
  <c r="AO3" i="39"/>
  <c r="AT189" i="16"/>
  <c r="AT187" i="16"/>
  <c r="AT186" i="16"/>
  <c r="AT185" i="16"/>
  <c r="AT183" i="16"/>
  <c r="AT182" i="16"/>
  <c r="AT173" i="16"/>
  <c r="AT76" i="16"/>
  <c r="AT72" i="16"/>
  <c r="AT52" i="16"/>
  <c r="AT48" i="16"/>
  <c r="AT8" i="16"/>
  <c r="AT6" i="16"/>
  <c r="AT162" i="16"/>
  <c r="AT146" i="16"/>
  <c r="AT145" i="16"/>
  <c r="AT128" i="16"/>
  <c r="AT109" i="16"/>
  <c r="AT106" i="16"/>
  <c r="AT105" i="16"/>
  <c r="AT104" i="16"/>
  <c r="AT31" i="16"/>
  <c r="AT144" i="16"/>
  <c r="AT129" i="16"/>
  <c r="AT212" i="16"/>
  <c r="AT210" i="16"/>
  <c r="AT208" i="16"/>
  <c r="AT196" i="16"/>
  <c r="AT217" i="16"/>
  <c r="AT215" i="16"/>
  <c r="AT214" i="16"/>
  <c r="AT205" i="16"/>
  <c r="AT203" i="16"/>
  <c r="AT202" i="16"/>
  <c r="AT192" i="16"/>
  <c r="AT125" i="16"/>
  <c r="AT122" i="16"/>
  <c r="AT121" i="16"/>
  <c r="AT120" i="16"/>
  <c r="AT111" i="16"/>
  <c r="AT44" i="16"/>
  <c r="AT40" i="16"/>
  <c r="AT24" i="16"/>
  <c r="AT19" i="16"/>
  <c r="AT17" i="16"/>
  <c r="AT15" i="16"/>
  <c r="AT9" i="16"/>
  <c r="AT7" i="16"/>
  <c r="AT201" i="16"/>
  <c r="AT199" i="16"/>
  <c r="AT198" i="16"/>
  <c r="AT180" i="16"/>
  <c r="AT176" i="16"/>
  <c r="AT171" i="16"/>
  <c r="AT170" i="16"/>
  <c r="AT169" i="16"/>
  <c r="AT168" i="16"/>
  <c r="AT165" i="16"/>
  <c r="AT161" i="16"/>
  <c r="AT159" i="16"/>
  <c r="AT151" i="16"/>
  <c r="AT135" i="16"/>
  <c r="AT133" i="16"/>
  <c r="AT98" i="16"/>
  <c r="AT92" i="16"/>
  <c r="AT88" i="16"/>
  <c r="AT84" i="16"/>
  <c r="AT80" i="16"/>
  <c r="AT67" i="16"/>
  <c r="AT63" i="16"/>
  <c r="AT59" i="16"/>
  <c r="AT55" i="16"/>
  <c r="AT213" i="16"/>
  <c r="AT211" i="16"/>
  <c r="AT197" i="16"/>
  <c r="AT195" i="16"/>
  <c r="AT194" i="16"/>
  <c r="AT181" i="16"/>
  <c r="AT179" i="16"/>
  <c r="AT178" i="16"/>
  <c r="AT160" i="16"/>
  <c r="AT141" i="16"/>
  <c r="AT138" i="16"/>
  <c r="AT137" i="16"/>
  <c r="AT136" i="16"/>
  <c r="AT114" i="16"/>
  <c r="AT96" i="16"/>
  <c r="AT91" i="16"/>
  <c r="AT87" i="16"/>
  <c r="AT68" i="16"/>
  <c r="AT64" i="16"/>
  <c r="AT36" i="16"/>
  <c r="AT32" i="16"/>
  <c r="AT14" i="16"/>
  <c r="AQ9" i="16"/>
  <c r="AQ8" i="16"/>
  <c r="AT209" i="16"/>
  <c r="AT207" i="16"/>
  <c r="AT206" i="16"/>
  <c r="AT204" i="16"/>
  <c r="AT193" i="16"/>
  <c r="AT191" i="16"/>
  <c r="AT190" i="16"/>
  <c r="AT188" i="16"/>
  <c r="AT177" i="16"/>
  <c r="AT175" i="16"/>
  <c r="AT174" i="16"/>
  <c r="AT172" i="16"/>
  <c r="AT167" i="16"/>
  <c r="AT157" i="16"/>
  <c r="AT154" i="16"/>
  <c r="AT153" i="16"/>
  <c r="AT152" i="16"/>
  <c r="AT149" i="16"/>
  <c r="AT130" i="16"/>
  <c r="AT127" i="16"/>
  <c r="AT112" i="16"/>
  <c r="AT103" i="16"/>
  <c r="AT101" i="16"/>
  <c r="AT83" i="16"/>
  <c r="AT79" i="16"/>
  <c r="AT60" i="16"/>
  <c r="AT56" i="16"/>
  <c r="AT51" i="16"/>
  <c r="AT47" i="16"/>
  <c r="AT28" i="16"/>
  <c r="AT27" i="16"/>
  <c r="AT23" i="16"/>
  <c r="AT12" i="16"/>
  <c r="AT11" i="16"/>
  <c r="AT216" i="16"/>
  <c r="AT200" i="16"/>
  <c r="AT184" i="16"/>
  <c r="AT143" i="16"/>
  <c r="AT119" i="16"/>
  <c r="AT117" i="16"/>
  <c r="AT75" i="16"/>
  <c r="AT71" i="16"/>
  <c r="AT43" i="16"/>
  <c r="AT39" i="16"/>
  <c r="AT166" i="16"/>
  <c r="AT156" i="16"/>
  <c r="AT155" i="16"/>
  <c r="AT150" i="16"/>
  <c r="AT140" i="16"/>
  <c r="AT139" i="16"/>
  <c r="AT134" i="16"/>
  <c r="AT124" i="16"/>
  <c r="AT123" i="16"/>
  <c r="AT118" i="16"/>
  <c r="AT108" i="16"/>
  <c r="AT107" i="16"/>
  <c r="AT102" i="16"/>
  <c r="AT90" i="16"/>
  <c r="AT89" i="16"/>
  <c r="AT82" i="16"/>
  <c r="AT81" i="16"/>
  <c r="AT74" i="16"/>
  <c r="AT73" i="16"/>
  <c r="AT66" i="16"/>
  <c r="AT65" i="16"/>
  <c r="AT58" i="16"/>
  <c r="AT57" i="16"/>
  <c r="AT50" i="16"/>
  <c r="AT49" i="16"/>
  <c r="AT42" i="16"/>
  <c r="AT41" i="16"/>
  <c r="AT34" i="16"/>
  <c r="AT33" i="16"/>
  <c r="AT26" i="16"/>
  <c r="AT25" i="16"/>
  <c r="AT18" i="16"/>
  <c r="AT10" i="16"/>
  <c r="AQ7" i="16"/>
  <c r="AP3" i="16"/>
  <c r="AT16" i="16"/>
  <c r="AT164" i="16"/>
  <c r="AT163" i="16"/>
  <c r="AT158" i="16"/>
  <c r="AT148" i="16"/>
  <c r="AT147" i="16"/>
  <c r="AT142" i="16"/>
  <c r="AT132" i="16"/>
  <c r="AT131" i="16"/>
  <c r="AT126" i="16"/>
  <c r="AT116" i="16"/>
  <c r="AT115" i="16"/>
  <c r="AT110" i="16"/>
  <c r="AT100" i="16"/>
  <c r="AT99" i="16"/>
  <c r="AT94" i="16"/>
  <c r="AT93" i="16"/>
  <c r="AT86" i="16"/>
  <c r="AT85" i="16"/>
  <c r="AT78" i="16"/>
  <c r="AT77" i="16"/>
  <c r="AT70" i="16"/>
  <c r="AT69" i="16"/>
  <c r="AT62" i="16"/>
  <c r="AT61" i="16"/>
  <c r="AT54" i="16"/>
  <c r="AT53" i="16"/>
  <c r="AT46" i="16"/>
  <c r="AT45" i="16"/>
  <c r="AT38" i="16"/>
  <c r="AT37" i="16"/>
  <c r="AT30" i="16"/>
  <c r="AT29" i="16"/>
  <c r="AT22" i="16"/>
  <c r="AT21" i="16"/>
  <c r="AT13" i="16"/>
  <c r="AO3" i="16"/>
  <c r="AT4" i="16"/>
  <c r="AT3" i="16" s="1"/>
  <c r="AQ4" i="16"/>
  <c r="M454" i="61"/>
  <c r="L454" i="61"/>
  <c r="L459" i="61" s="1"/>
  <c r="Q443" i="61"/>
  <c r="R443" i="61"/>
  <c r="Q449" i="61"/>
  <c r="Q450" i="61"/>
  <c r="R451" i="61"/>
  <c r="Q451" i="61"/>
  <c r="R449" i="61"/>
  <c r="R450" i="61"/>
  <c r="M6" i="61"/>
  <c r="AE4" i="34"/>
  <c r="AE5" i="34"/>
  <c r="AE6" i="34"/>
  <c r="AE7" i="34"/>
  <c r="AE8" i="34"/>
  <c r="AE9" i="34"/>
  <c r="AE10" i="34"/>
  <c r="AE11" i="34"/>
  <c r="AC3" i="32" l="1"/>
  <c r="AM3" i="39"/>
  <c r="AQ3" i="16"/>
  <c r="K459" i="61"/>
  <c r="AE3" i="34"/>
  <c r="AN3" i="30" l="1"/>
  <c r="AE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P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P103" i="39"/>
  <c r="AP106" i="39"/>
  <c r="AP110" i="39"/>
  <c r="AP111" i="39"/>
  <c r="AP115" i="39"/>
  <c r="AP119" i="39"/>
  <c r="AP122" i="39"/>
  <c r="AP126" i="39"/>
  <c r="AP127" i="39"/>
  <c r="AP130" i="39"/>
  <c r="AP131" i="39"/>
  <c r="AP135" i="39"/>
  <c r="AP139" i="39"/>
  <c r="AP142" i="39"/>
  <c r="AP143" i="39"/>
  <c r="AP146" i="39"/>
  <c r="AP147" i="39"/>
  <c r="AP151" i="39"/>
  <c r="AP155" i="39"/>
  <c r="AP158" i="39"/>
  <c r="AP159" i="39"/>
  <c r="AP162" i="39"/>
  <c r="AP163" i="39"/>
  <c r="AP167" i="39"/>
  <c r="AP171" i="39"/>
  <c r="AP174" i="39"/>
  <c r="AP175" i="39"/>
  <c r="AP178" i="39"/>
  <c r="AP179" i="39"/>
  <c r="AP183" i="39"/>
  <c r="AP187" i="39"/>
  <c r="AP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P186" i="39"/>
  <c r="AP184" i="39"/>
  <c r="AP182" i="39"/>
  <c r="AP180" i="39"/>
  <c r="AP176" i="39"/>
  <c r="AP172" i="39"/>
  <c r="AP170" i="39"/>
  <c r="AP168" i="39"/>
  <c r="AP166" i="39"/>
  <c r="AP164" i="39"/>
  <c r="AP160" i="39"/>
  <c r="AP156" i="39"/>
  <c r="AP154" i="39"/>
  <c r="AP152" i="39"/>
  <c r="AP150" i="39"/>
  <c r="AP148" i="39"/>
  <c r="AP144" i="39"/>
  <c r="AP140" i="39"/>
  <c r="AP138" i="39"/>
  <c r="AP136" i="39"/>
  <c r="AP134" i="39"/>
  <c r="AP132" i="39"/>
  <c r="AP128" i="39"/>
  <c r="AP125" i="39"/>
  <c r="AP124" i="39"/>
  <c r="AP123" i="39"/>
  <c r="AP120" i="39"/>
  <c r="AP118" i="39"/>
  <c r="AP116" i="39"/>
  <c r="AP114" i="39"/>
  <c r="AP112" i="39"/>
  <c r="AP108" i="39"/>
  <c r="AP107" i="39"/>
  <c r="AP104" i="39"/>
  <c r="AP102" i="39"/>
  <c r="AP100" i="39"/>
  <c r="AP98" i="39"/>
  <c r="AP96" i="39"/>
  <c r="AP93" i="39"/>
  <c r="AP92" i="39"/>
  <c r="AP90" i="39"/>
  <c r="AP89" i="39"/>
  <c r="AP85" i="39"/>
  <c r="AP81" i="39"/>
  <c r="AP80" i="39"/>
  <c r="AP77" i="39"/>
  <c r="AP76" i="39"/>
  <c r="AP74" i="39"/>
  <c r="AP71" i="39"/>
  <c r="AP70" i="39"/>
  <c r="AP67" i="39"/>
  <c r="AP66" i="39"/>
  <c r="AP64" i="39"/>
  <c r="AP62" i="39"/>
  <c r="AP58" i="39"/>
  <c r="AP57" i="39"/>
  <c r="AP53" i="39"/>
  <c r="AP51" i="39"/>
  <c r="AP49" i="39"/>
  <c r="AP47" i="39"/>
  <c r="AP43" i="39"/>
  <c r="AP42" i="39"/>
  <c r="AP39" i="39"/>
  <c r="AP38" i="39"/>
  <c r="AP33" i="39"/>
  <c r="AP32" i="39"/>
  <c r="AP29" i="39"/>
  <c r="AP18" i="39"/>
  <c r="AP6" i="39" l="1"/>
  <c r="AP16" i="39"/>
  <c r="AP54" i="39"/>
  <c r="AP79" i="39"/>
  <c r="L352" i="61"/>
  <c r="AP28" i="39"/>
  <c r="AP11" i="39"/>
  <c r="AP22" i="39"/>
  <c r="AP9" i="39"/>
  <c r="AP24" i="39"/>
  <c r="AP36" i="39"/>
  <c r="AP45" i="39"/>
  <c r="AP50" i="39"/>
  <c r="AP60" i="39"/>
  <c r="AP63" i="39"/>
  <c r="AP83" i="39"/>
  <c r="AP87" i="39"/>
  <c r="AP94" i="39"/>
  <c r="AP99" i="39"/>
  <c r="AP5" i="39"/>
  <c r="AP10" i="39"/>
  <c r="AP15" i="39"/>
  <c r="AP21" i="39"/>
  <c r="AP27" i="39"/>
  <c r="AP30" i="39"/>
  <c r="AP46" i="39"/>
  <c r="AP56" i="39"/>
  <c r="AP61" i="39"/>
  <c r="AP69" i="39"/>
  <c r="AP73" i="39"/>
  <c r="AP84" i="39"/>
  <c r="AP95" i="39"/>
  <c r="K153" i="61"/>
  <c r="AP109" i="39"/>
  <c r="AP88" i="39"/>
  <c r="AP78" i="39"/>
  <c r="AP59" i="39"/>
  <c r="AP52" i="39"/>
  <c r="M395" i="61"/>
  <c r="AP44" i="39"/>
  <c r="AP34" i="39"/>
  <c r="L373" i="61"/>
  <c r="AP31" i="39"/>
  <c r="L370" i="61"/>
  <c r="AP25" i="39"/>
  <c r="L362" i="61"/>
  <c r="AP23" i="39"/>
  <c r="L360" i="61"/>
  <c r="AP19" i="39"/>
  <c r="L354" i="61"/>
  <c r="AP13" i="39"/>
  <c r="L346" i="61"/>
  <c r="AP12" i="39"/>
  <c r="L345" i="61"/>
  <c r="AP7" i="39"/>
  <c r="L340" i="61"/>
  <c r="AP101" i="39"/>
  <c r="AP37" i="39"/>
  <c r="M378" i="61"/>
  <c r="AP8" i="39"/>
  <c r="AP72" i="39"/>
  <c r="AP117" i="39"/>
  <c r="AP82" i="39"/>
  <c r="AP65" i="39"/>
  <c r="AP35" i="39"/>
  <c r="M374" i="61"/>
  <c r="AP26" i="39"/>
  <c r="M363" i="61"/>
  <c r="AP20" i="39"/>
  <c r="M357" i="61"/>
  <c r="AP14" i="39"/>
  <c r="M347" i="61"/>
  <c r="AP4" i="39"/>
  <c r="M341" i="61"/>
  <c r="AP48" i="39"/>
  <c r="AP55" i="39"/>
  <c r="AP68" i="39"/>
  <c r="AP75" i="39"/>
  <c r="AP86" i="39"/>
  <c r="AP91" i="39"/>
  <c r="AP97" i="39"/>
  <c r="AP105" i="39"/>
  <c r="AP113" i="39"/>
  <c r="AP121" i="39"/>
  <c r="AP129" i="39"/>
  <c r="AP137" i="39"/>
  <c r="AP145" i="39"/>
  <c r="AP153" i="39"/>
  <c r="AP161" i="39"/>
  <c r="AP169" i="39"/>
  <c r="AP177" i="39"/>
  <c r="AP185" i="39"/>
  <c r="AP40" i="39"/>
  <c r="AP133" i="39"/>
  <c r="AP141" i="39"/>
  <c r="AP149" i="39"/>
  <c r="AP157" i="39"/>
  <c r="AP165" i="39"/>
  <c r="AP173" i="39"/>
  <c r="AP181" i="39"/>
  <c r="AP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P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F14" i="32"/>
  <c r="AF16" i="32" l="1"/>
  <c r="AF15" i="32"/>
  <c r="AF12" i="32"/>
  <c r="AF17" i="32"/>
  <c r="AF18" i="32"/>
  <c r="AF11" i="32"/>
  <c r="AF10" i="32"/>
  <c r="AF8" i="32"/>
  <c r="AF4" i="32"/>
  <c r="AF9" i="32"/>
  <c r="AF6" i="32"/>
  <c r="AF5" i="32"/>
  <c r="AF19" i="32"/>
  <c r="AF13" i="32"/>
  <c r="AF7" i="32"/>
  <c r="AF21" i="32"/>
  <c r="AF20" i="32"/>
  <c r="AF22" i="32"/>
  <c r="AD3" i="32"/>
  <c r="AF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I4" i="34"/>
  <c r="AI5" i="34"/>
  <c r="AI6" i="34"/>
  <c r="AI7" i="34"/>
  <c r="AI8" i="34"/>
  <c r="AI9" i="34"/>
  <c r="AI10" i="34"/>
  <c r="AI11" i="34"/>
  <c r="AI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H4" i="34" l="1"/>
  <c r="AF4" i="34"/>
  <c r="AH5" i="34" l="1"/>
  <c r="AH6" i="34"/>
  <c r="AH7" i="34"/>
  <c r="AH8" i="34"/>
  <c r="AH9" i="34"/>
  <c r="AH10" i="34"/>
  <c r="AH11" i="34"/>
  <c r="AF5" i="34"/>
  <c r="AF6" i="34"/>
  <c r="AF7" i="34"/>
  <c r="AF8" i="34"/>
  <c r="AF9" i="34"/>
  <c r="AF10" i="34"/>
  <c r="AF11" i="34"/>
  <c r="J23" i="61" l="1"/>
  <c r="H47" i="61" l="1"/>
  <c r="AJ85" i="34" l="1"/>
  <c r="AJ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G10" i="34" l="1"/>
  <c r="AG4" i="34"/>
  <c r="AG7" i="34" l="1"/>
  <c r="AG11" i="34"/>
  <c r="AG5" i="34"/>
  <c r="AG6" i="34"/>
  <c r="AG9" i="34"/>
  <c r="AG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Q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S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J5" i="34"/>
  <c r="AJ7" i="34"/>
  <c r="AJ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J29" i="34"/>
  <c r="L483" i="61"/>
  <c r="L484" i="61"/>
  <c r="L485" i="61"/>
  <c r="L486" i="61"/>
  <c r="L487" i="61"/>
  <c r="L488" i="61"/>
  <c r="L489" i="61"/>
  <c r="L490" i="61"/>
  <c r="L491" i="61"/>
  <c r="AJ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J54" i="34"/>
  <c r="L512" i="61"/>
  <c r="L513" i="61"/>
  <c r="L514" i="61"/>
  <c r="L515" i="61"/>
  <c r="L516" i="61"/>
  <c r="AJ60" i="34"/>
  <c r="L520" i="61"/>
  <c r="L521" i="61"/>
  <c r="L522" i="61"/>
  <c r="L523" i="61"/>
  <c r="L527" i="61"/>
  <c r="L528" i="61"/>
  <c r="AJ68" i="34"/>
  <c r="L532" i="61"/>
  <c r="L533" i="61"/>
  <c r="L534" i="61"/>
  <c r="L535" i="61"/>
  <c r="L536" i="61"/>
  <c r="L537" i="61"/>
  <c r="AJ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S57" i="30"/>
  <c r="K736" i="61"/>
  <c r="K659" i="61"/>
  <c r="K593" i="61"/>
  <c r="K727" i="61"/>
  <c r="K685" i="61"/>
  <c r="K651" i="61"/>
  <c r="K617" i="61"/>
  <c r="AS133" i="30"/>
  <c r="K562" i="61"/>
  <c r="K571" i="61"/>
  <c r="K574" i="61"/>
  <c r="K558" i="61"/>
  <c r="K575" i="61"/>
  <c r="K565" i="61"/>
  <c r="K557" i="61"/>
  <c r="K570" i="61"/>
  <c r="K564" i="61"/>
  <c r="AJ6" i="34"/>
  <c r="AJ12" i="34"/>
  <c r="AJ35" i="34"/>
  <c r="AJ10" i="34"/>
  <c r="AJ4" i="34"/>
  <c r="AJ81" i="34"/>
  <c r="AJ65" i="34"/>
  <c r="AJ9" i="34"/>
  <c r="K484" i="61"/>
  <c r="K474" i="61"/>
  <c r="K466" i="61"/>
  <c r="AJ67" i="34"/>
  <c r="AJ27" i="34"/>
  <c r="AJ83" i="34"/>
  <c r="K536" i="61"/>
  <c r="K514" i="61"/>
  <c r="K504" i="61"/>
  <c r="K496" i="61"/>
  <c r="K486" i="61"/>
  <c r="K476" i="61"/>
  <c r="K468" i="61"/>
  <c r="AJ8" i="34"/>
  <c r="AJ51" i="34"/>
  <c r="AJ19" i="34"/>
  <c r="AJ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J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S27" i="30"/>
  <c r="AS116" i="30"/>
  <c r="AS74" i="30"/>
  <c r="K732" i="61"/>
  <c r="K715" i="61"/>
  <c r="K700" i="61"/>
  <c r="K682" i="61"/>
  <c r="K665" i="61"/>
  <c r="K648" i="61"/>
  <c r="AS80" i="30"/>
  <c r="AS17" i="30"/>
  <c r="K731" i="61"/>
  <c r="K714" i="61"/>
  <c r="K699" i="61"/>
  <c r="K681" i="61"/>
  <c r="K664" i="61"/>
  <c r="K639" i="61"/>
  <c r="K629" i="61"/>
  <c r="K622" i="61"/>
  <c r="K613" i="61"/>
  <c r="K597" i="61"/>
  <c r="AS132" i="30"/>
  <c r="AS110" i="30"/>
  <c r="AS95" i="30"/>
  <c r="AS73" i="30"/>
  <c r="AS52" i="30"/>
  <c r="AS36" i="30"/>
  <c r="AS16" i="30"/>
  <c r="K630" i="61"/>
  <c r="K623" i="61"/>
  <c r="K614" i="61"/>
  <c r="K605" i="61"/>
  <c r="K598" i="61"/>
  <c r="K591" i="61"/>
  <c r="AS137" i="30"/>
  <c r="AS122" i="30"/>
  <c r="AS50" i="30"/>
  <c r="AS131" i="30"/>
  <c r="AS109" i="30"/>
  <c r="AS89" i="30"/>
  <c r="AS72" i="30"/>
  <c r="AS31" i="30"/>
  <c r="AS15" i="30"/>
  <c r="AS96" i="30"/>
  <c r="AS37" i="30"/>
  <c r="AS125" i="30"/>
  <c r="AS108" i="30"/>
  <c r="AS88" i="30"/>
  <c r="AS51" i="30"/>
  <c r="AS30" i="30"/>
  <c r="AS10" i="30"/>
  <c r="AS124" i="30"/>
  <c r="AS105" i="30"/>
  <c r="AS87" i="30"/>
  <c r="AS66" i="30"/>
  <c r="AS45" i="30"/>
  <c r="AS29" i="30"/>
  <c r="AS9" i="30"/>
  <c r="AS67" i="30"/>
  <c r="AS114" i="30"/>
  <c r="AS34" i="30"/>
  <c r="AS123" i="30"/>
  <c r="AS104" i="30"/>
  <c r="AS81" i="30"/>
  <c r="AS65" i="30"/>
  <c r="AS44" i="30"/>
  <c r="AS24" i="30"/>
  <c r="AS8" i="30"/>
  <c r="AS139" i="30"/>
  <c r="AS118" i="30"/>
  <c r="AS103" i="30"/>
  <c r="AS59" i="30"/>
  <c r="AS43" i="30"/>
  <c r="AS23" i="30"/>
  <c r="AS138" i="30"/>
  <c r="AS117" i="30"/>
  <c r="AS97" i="30"/>
  <c r="AS79" i="30"/>
  <c r="AS58" i="30"/>
  <c r="AS38" i="30"/>
  <c r="AS22" i="30"/>
  <c r="R738" i="61"/>
  <c r="Q738" i="61"/>
  <c r="AS130" i="30"/>
  <c r="AS115" i="30"/>
  <c r="AS107" i="30"/>
  <c r="AS102" i="30"/>
  <c r="AS94" i="30"/>
  <c r="AS86" i="30"/>
  <c r="AS78" i="30"/>
  <c r="AS64" i="30"/>
  <c r="AS56" i="30"/>
  <c r="AS42" i="30"/>
  <c r="AS35" i="30"/>
  <c r="AS28" i="30"/>
  <c r="AS21" i="30"/>
  <c r="AS14" i="30"/>
  <c r="AS7" i="30"/>
  <c r="AS136" i="30"/>
  <c r="AS129" i="30"/>
  <c r="AS121" i="30"/>
  <c r="AS101" i="30"/>
  <c r="AS93" i="30"/>
  <c r="AS85" i="30"/>
  <c r="AS77" i="30"/>
  <c r="AS71" i="30"/>
  <c r="AS63" i="30"/>
  <c r="AS55" i="30"/>
  <c r="AS49" i="30"/>
  <c r="AS41" i="30"/>
  <c r="AS20" i="30"/>
  <c r="AS13" i="30"/>
  <c r="AS6" i="30"/>
  <c r="AS135" i="30"/>
  <c r="AS120" i="30"/>
  <c r="AS92" i="30"/>
  <c r="AS76" i="30"/>
  <c r="AS62" i="30"/>
  <c r="AS134" i="30"/>
  <c r="AS127" i="30"/>
  <c r="AS119" i="30"/>
  <c r="AS112" i="30"/>
  <c r="AS91" i="30"/>
  <c r="AS83" i="30"/>
  <c r="AS69" i="30"/>
  <c r="AS61" i="30"/>
  <c r="AS47" i="30"/>
  <c r="AS33" i="30"/>
  <c r="AS26" i="30"/>
  <c r="AS19" i="30"/>
  <c r="AS11" i="30"/>
  <c r="AS128" i="30"/>
  <c r="AS113" i="30"/>
  <c r="AS100" i="30"/>
  <c r="AS84" i="30"/>
  <c r="AS70" i="30"/>
  <c r="AS54" i="30"/>
  <c r="AS48" i="30"/>
  <c r="AS40" i="30"/>
  <c r="AS12" i="30"/>
  <c r="AS5" i="30"/>
  <c r="K643" i="61"/>
  <c r="AS126" i="30"/>
  <c r="AS111" i="30"/>
  <c r="AS106" i="30"/>
  <c r="AS98" i="30"/>
  <c r="AS90" i="30"/>
  <c r="AS82" i="30"/>
  <c r="AS75" i="30"/>
  <c r="AS68" i="30"/>
  <c r="AS60" i="30"/>
  <c r="AS53" i="30"/>
  <c r="AS46" i="30"/>
  <c r="AS39" i="30"/>
  <c r="AS32" i="30"/>
  <c r="AS25" i="30"/>
  <c r="AS18" i="30"/>
  <c r="K573" i="61"/>
  <c r="K563" i="61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551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76" i="34"/>
  <c r="AJ52" i="34"/>
  <c r="AJ44" i="34"/>
  <c r="AJ36" i="34"/>
  <c r="AJ28" i="34"/>
  <c r="AJ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S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R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O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S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P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F3" i="34"/>
  <c r="AH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J3" i="34"/>
  <c r="AG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K5" i="19"/>
  <c r="AM5" i="19"/>
  <c r="AK8" i="19"/>
  <c r="AM8" i="19"/>
  <c r="AM3" i="19"/>
  <c r="AM4" i="19"/>
  <c r="AK6" i="19"/>
  <c r="AM6" i="19"/>
  <c r="AK9" i="19"/>
  <c r="AM9" i="19"/>
  <c r="AK4" i="19"/>
  <c r="AK3" i="19"/>
  <c r="AK71" i="19"/>
  <c r="AM71" i="19"/>
  <c r="AM7" i="19"/>
  <c r="AK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K10" authorId="0" shapeId="0" xr:uid="{D3654513-CD5A-48A3-B407-C409C61971C9}">
      <text>
        <r>
          <rPr>
            <b/>
            <sz val="9"/>
            <color indexed="81"/>
            <rFont val="Tahoma"/>
            <charset val="222"/>
          </rPr>
          <t>HP: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<sst xmlns="http://schemas.openxmlformats.org/spreadsheetml/2006/main" count="13110" uniqueCount="2675">
  <si>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</si>
  <si>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</si>
  <si>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</si>
  <si>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</si>
  <si>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</si>
  <si>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</si>
  <si>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</si>
  <si>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</si>
  <si>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</si>
  <si>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</si>
  <si>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</si>
  <si>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</si>
  <si>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</si>
  <si>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</si>
  <si>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</si>
  <si>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</si>
  <si>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</si>
  <si>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</si>
  <si>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</si>
  <si>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</si>
  <si>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</si>
  <si>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</si>
  <si>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</si>
  <si>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</si>
  <si>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</si>
  <si>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</si>
  <si>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</si>
  <si>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</si>
  <si>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</si>
  <si>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</si>
  <si>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</si>
  <si>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</si>
  <si>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</si>
  <si>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</si>
  <si>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</si>
  <si>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</si>
  <si>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</si>
  <si>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</si>
  <si>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</si>
  <si>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</si>
  <si>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</si>
  <si>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</si>
  <si>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</si>
  <si>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</si>
  <si>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</si>
  <si>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</si>
  <si>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</si>
  <si>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</si>
  <si>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</si>
  <si>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</si>
  <si>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</si>
  <si>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</si>
  <si>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</si>
  <si>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</si>
  <si>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</si>
  <si>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</si>
  <si>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</si>
  <si>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</si>
  <si>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</si>
  <si>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</si>
  <si>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</si>
  <si>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</si>
  <si>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</si>
  <si>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</si>
  <si>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</si>
  <si>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</si>
  <si>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</si>
  <si>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</si>
  <si>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</si>
  <si>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</si>
  <si>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</si>
  <si>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</si>
  <si>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</si>
  <si>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</si>
  <si>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</si>
  <si>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</si>
  <si>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</si>
  <si>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</si>
  <si>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</si>
  <si>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</si>
  <si>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</si>
  <si>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</si>
  <si>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</si>
  <si>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</si>
  <si>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</si>
  <si>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</si>
  <si>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</si>
  <si>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</si>
  <si>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</si>
  <si>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</si>
  <si>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</si>
  <si>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</si>
  <si>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</si>
  <si>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</si>
  <si>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</si>
  <si>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</si>
  <si>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</si>
  <si>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</si>
  <si>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</si>
  <si>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</si>
  <si>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</si>
  <si>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</si>
  <si>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</si>
  <si>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</si>
  <si>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</si>
  <si>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</si>
  <si>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</si>
  <si>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</si>
  <si>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</si>
  <si>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</si>
  <si>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</si>
  <si>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</si>
  <si>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</si>
  <si>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</si>
  <si>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</si>
  <si>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</si>
  <si>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</si>
  <si>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</si>
  <si>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</si>
  <si>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</si>
  <si>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</si>
  <si>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</si>
  <si>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</si>
  <si>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</si>
  <si>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</si>
  <si>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</si>
  <si>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</si>
  <si>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</si>
  <si>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</si>
  <si>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</si>
  <si>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</si>
  <si>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</si>
  <si>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</si>
  <si>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</si>
  <si>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</si>
  <si>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</si>
  <si>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</si>
  <si>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</si>
  <si>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</si>
  <si>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</si>
  <si>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</si>
  <si>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</si>
  <si>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</si>
  <si>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</si>
  <si>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</si>
  <si>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</si>
  <si>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</si>
  <si>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</si>
  <si>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</si>
  <si>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</si>
  <si>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</si>
  <si>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</si>
  <si>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</si>
  <si>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</si>
  <si>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</si>
  <si>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</si>
  <si>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</si>
  <si>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</si>
  <si>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</si>
  <si>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</si>
  <si>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</si>
  <si>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</si>
  <si>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</si>
  <si>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</si>
  <si>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</si>
  <si>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</si>
  <si>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</si>
  <si>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</si>
  <si>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</si>
  <si>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</si>
  <si>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</si>
  <si>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</si>
  <si>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</si>
  <si>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</si>
  <si>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</si>
  <si>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</si>
  <si>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</si>
  <si>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</si>
  <si>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</si>
  <si>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</si>
  <si>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</si>
  <si>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</si>
  <si>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</si>
  <si>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</si>
  <si>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</si>
  <si>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</si>
  <si>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</si>
  <si>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</si>
  <si>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</si>
  <si>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</si>
  <si>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</si>
  <si>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</si>
  <si>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</si>
  <si>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</si>
  <si>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</si>
  <si>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</si>
  <si>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</si>
  <si>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</si>
  <si>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</si>
  <si>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</si>
  <si>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</si>
  <si>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</si>
  <si>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</si>
  <si>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</si>
  <si>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</si>
  <si>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</si>
  <si>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</si>
  <si>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</si>
  <si>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</si>
  <si>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</si>
  <si>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</si>
  <si>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</si>
  <si>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</si>
  <si>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</si>
  <si>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</si>
  <si>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</si>
  <si>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</si>
  <si>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</si>
  <si>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</si>
  <si>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</si>
  <si>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</si>
  <si>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</si>
  <si>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</si>
  <si>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</si>
  <si>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</si>
  <si>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</si>
  <si>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</si>
  <si>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</si>
  <si>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</si>
  <si>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</si>
  <si>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</si>
  <si>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</si>
  <si>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</si>
  <si>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</si>
  <si>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</si>
  <si>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</si>
  <si>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</si>
  <si>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</si>
  <si>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</si>
  <si>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</si>
  <si>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</si>
  <si>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</si>
  <si>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</si>
  <si>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</si>
  <si>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</si>
  <si>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</si>
  <si>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</si>
  <si>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</si>
  <si>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</si>
  <si>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</si>
  <si>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</si>
  <si>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</si>
  <si>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</si>
  <si>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</si>
  <si>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</si>
  <si>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</si>
  <si>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</si>
  <si>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</si>
  <si>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</si>
  <si>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</si>
  <si>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</si>
  <si>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</si>
  <si>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</si>
  <si>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</si>
  <si>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</si>
  <si>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</si>
  <si>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</si>
  <si>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</si>
  <si>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</si>
  <si>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</si>
  <si>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</si>
  <si>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</si>
  <si>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</si>
  <si>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</si>
  <si>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</si>
  <si>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</si>
  <si>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</si>
  <si>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</si>
  <si>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</si>
  <si>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</si>
  <si>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</si>
  <si>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</si>
  <si>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</si>
  <si>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</si>
  <si>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</si>
  <si>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</si>
  <si>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</si>
  <si>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</si>
  <si>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</si>
  <si>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</si>
  <si>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</si>
  <si>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</si>
  <si>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</si>
  <si>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</si>
  <si>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</si>
  <si>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</si>
  <si>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</si>
  <si>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</si>
  <si>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</si>
  <si>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</si>
  <si>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</si>
  <si>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</si>
  <si>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</si>
  <si>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</si>
  <si>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</si>
  <si>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</si>
  <si>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</si>
  <si>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</si>
  <si>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</si>
  <si>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</si>
  <si>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</si>
  <si>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</si>
  <si>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</si>
  <si>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</si>
  <si>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</si>
  <si>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</si>
  <si>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</si>
  <si>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</si>
  <si>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</si>
  <si>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</si>
  <si>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</si>
  <si>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</si>
  <si>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</si>
  <si>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</si>
  <si>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</si>
  <si>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</si>
  <si>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</si>
  <si>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</si>
  <si>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</si>
  <si>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</si>
  <si>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</si>
  <si>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</si>
  <si>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</si>
  <si>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</si>
  <si>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</si>
  <si>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</si>
  <si>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</si>
  <si>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</si>
  <si>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</si>
  <si>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</si>
  <si>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</si>
  <si>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</si>
  <si>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</si>
  <si>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</si>
  <si>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</si>
  <si>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</si>
  <si>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</si>
  <si>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</si>
  <si>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</si>
  <si>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</si>
  <si>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</si>
  <si>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</si>
  <si>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</si>
  <si>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</si>
  <si>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</si>
  <si>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</si>
  <si>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</si>
  <si>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</si>
  <si>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</si>
  <si>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</si>
  <si>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</si>
  <si>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</si>
  <si>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</si>
  <si>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</si>
  <si>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</si>
  <si>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</si>
  <si>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</si>
  <si>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</si>
  <si>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</si>
  <si>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</si>
  <si>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</si>
  <si>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</si>
  <si>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</si>
  <si>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</si>
  <si>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</si>
  <si>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</si>
  <si>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</si>
  <si>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</si>
  <si>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</si>
  <si>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</si>
  <si>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</si>
  <si>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</si>
  <si>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</si>
  <si>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</si>
  <si>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</si>
  <si>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</si>
  <si>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</si>
  <si>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</si>
  <si>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</si>
  <si>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</si>
  <si>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</si>
  <si>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</si>
  <si>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</si>
  <si>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</si>
  <si>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</si>
  <si>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</si>
  <si>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</si>
  <si>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</si>
  <si>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</si>
  <si>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</si>
  <si>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</si>
  <si>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</si>
  <si>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</si>
  <si>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</si>
  <si>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</si>
  <si>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</si>
  <si>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</si>
  <si>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</si>
  <si>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</si>
  <si>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</si>
  <si>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</si>
  <si>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</si>
  <si>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</si>
  <si>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</si>
  <si>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</si>
  <si>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</si>
  <si>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</si>
  <si>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</si>
  <si>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</si>
  <si>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</si>
  <si>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</si>
  <si>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</si>
  <si>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</si>
  <si>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</si>
  <si>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</si>
  <si>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</si>
  <si>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</si>
  <si>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</si>
  <si>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</si>
  <si>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</si>
  <si>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</si>
  <si>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</si>
  <si>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</si>
  <si>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</si>
  <si>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</si>
  <si>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</si>
  <si>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</si>
  <si>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</si>
  <si>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</si>
  <si>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</si>
  <si>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</si>
  <si>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</si>
  <si>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</si>
  <si>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</si>
  <si>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</si>
  <si>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</si>
  <si>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</si>
  <si>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</si>
  <si>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</si>
  <si>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</si>
  <si>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</si>
  <si>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</si>
  <si>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</si>
  <si>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</si>
  <si>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</si>
  <si>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</si>
  <si>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</si>
  <si>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</si>
  <si>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</si>
  <si>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</si>
  <si>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</si>
  <si>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</si>
  <si>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</si>
  <si>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</si>
  <si>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</si>
  <si>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</si>
  <si>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</si>
  <si>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</si>
  <si>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</si>
  <si>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</si>
  <si>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</si>
  <si>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</si>
  <si>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</si>
  <si>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</si>
  <si>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</si>
  <si>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</si>
  <si>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</si>
  <si>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</si>
  <si>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</si>
  <si>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</si>
  <si>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</si>
  <si>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</si>
  <si>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</si>
  <si>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</si>
  <si>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</si>
  <si>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</si>
  <si>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</si>
  <si>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</si>
  <si>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</si>
  <si>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</si>
  <si>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</si>
  <si>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</si>
  <si>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</si>
  <si>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</si>
  <si>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</si>
  <si>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</si>
  <si>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</si>
  <si>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</si>
  <si>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</si>
  <si>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</si>
  <si>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</si>
  <si>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</si>
  <si>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</si>
  <si>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</si>
  <si>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</si>
  <si>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</si>
  <si>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</si>
  <si>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</si>
  <si>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</si>
  <si>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</si>
  <si>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</si>
  <si>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</si>
  <si>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</si>
  <si>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</si>
  <si>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</si>
  <si>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</si>
  <si>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</si>
  <si>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</si>
  <si>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</si>
  <si>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</si>
  <si>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</si>
  <si>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</si>
  <si>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</si>
  <si>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</si>
  <si>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</si>
  <si>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</si>
  <si>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</si>
  <si>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</si>
  <si>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</si>
  <si>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</si>
  <si>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</si>
  <si>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</si>
  <si>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</si>
  <si>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</si>
  <si>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</si>
  <si>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</si>
  <si>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</si>
  <si>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</si>
  <si>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</si>
  <si>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</si>
  <si>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</si>
  <si>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</si>
  <si>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</si>
  <si>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</si>
  <si>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</si>
  <si>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</si>
  <si>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</si>
  <si>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</si>
  <si>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</si>
  <si>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</si>
  <si>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</si>
  <si>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</si>
  <si>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</si>
  <si>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</si>
  <si>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</si>
  <si>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</si>
  <si>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</si>
  <si>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</si>
  <si>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</si>
  <si>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</si>
  <si>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</si>
  <si>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</si>
  <si>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</si>
  <si>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</si>
  <si>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</si>
  <si>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</si>
  <si>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</si>
  <si>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</si>
  <si>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</si>
  <si>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</si>
  <si>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</si>
  <si>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</si>
  <si>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</si>
  <si>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</si>
  <si>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</si>
  <si>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</si>
  <si>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</si>
  <si>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</si>
  <si>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</si>
  <si>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</si>
  <si>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</si>
  <si>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</si>
  <si>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</si>
  <si>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</si>
  <si>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</si>
  <si>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</si>
  <si>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</si>
  <si>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</si>
  <si>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</si>
  <si>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</si>
  <si>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</si>
  <si>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</si>
  <si>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</si>
  <si>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</si>
  <si>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</si>
  <si>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</si>
  <si>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</si>
  <si>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</si>
  <si>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</si>
  <si>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</si>
  <si>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</si>
  <si>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</si>
  <si>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</si>
  <si>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</si>
  <si>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</si>
  <si>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</si>
  <si>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</si>
  <si>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</si>
  <si>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</si>
  <si>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</si>
  <si>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</si>
  <si>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</si>
  <si>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</si>
  <si>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</si>
  <si>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</si>
  <si>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</si>
  <si>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</si>
  <si>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</si>
  <si>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</si>
  <si>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</si>
  <si>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</si>
  <si>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</si>
  <si>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</si>
  <si>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</si>
  <si>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</si>
  <si>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</si>
  <si>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</si>
  <si>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</si>
  <si>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</si>
  <si>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</si>
  <si>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</si>
  <si>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</si>
  <si>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</si>
  <si>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</si>
  <si>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</si>
  <si>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</si>
  <si>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</si>
  <si>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</si>
  <si>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</si>
  <si>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</si>
  <si>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</si>
  <si>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</si>
  <si>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</si>
  <si>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</si>
  <si>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</si>
  <si>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</si>
  <si>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</si>
  <si>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</si>
  <si>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</si>
  <si>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</si>
  <si>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</si>
  <si>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</si>
  <si>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</si>
  <si>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</si>
  <si>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</si>
  <si>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</si>
  <si>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</si>
  <si>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</si>
  <si>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</si>
  <si>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</si>
  <si>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</si>
  <si>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</si>
  <si>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</si>
  <si>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</si>
  <si>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</si>
  <si>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</si>
  <si>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</si>
  <si>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</si>
  <si>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</si>
  <si>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</si>
  <si>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</si>
  <si>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</si>
  <si>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</si>
  <si>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</si>
  <si>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</si>
  <si>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</si>
  <si>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</si>
  <si>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</si>
  <si>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</si>
  <si>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</si>
  <si>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</si>
  <si>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</si>
  <si>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</si>
  <si>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</si>
  <si>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</si>
  <si>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</si>
  <si>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</si>
  <si>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</si>
  <si>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</si>
  <si>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</si>
  <si>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</si>
  <si>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</si>
  <si>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</si>
  <si>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</si>
  <si>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</si>
  <si>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</si>
  <si>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</si>
  <si>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</si>
  <si>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</si>
  <si>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</si>
  <si>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</si>
  <si>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</si>
  <si>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</si>
  <si>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</si>
  <si>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</si>
  <si>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</si>
  <si>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</si>
  <si>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</si>
  <si>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</si>
  <si>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</si>
  <si>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</si>
  <si>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</si>
  <si>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</si>
  <si>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</si>
  <si>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</si>
  <si>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</si>
  <si>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</si>
  <si>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</si>
  <si>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</si>
  <si>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</si>
  <si>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</si>
  <si>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</si>
  <si>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</si>
  <si>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</si>
  <si>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</si>
  <si>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</si>
  <si>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</si>
  <si>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</si>
  <si>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</si>
  <si>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</si>
  <si>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</si>
  <si>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</si>
  <si>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</si>
  <si>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</si>
  <si>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</si>
  <si>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</si>
  <si>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</si>
  <si>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</si>
  <si>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</si>
  <si>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</si>
  <si>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</si>
  <si>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</si>
  <si>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</si>
  <si>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</si>
  <si>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</si>
  <si>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</si>
  <si>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</si>
  <si>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</si>
  <si>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</si>
  <si>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</si>
  <si>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</si>
  <si>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</si>
  <si>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</si>
  <si>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</si>
  <si>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</si>
  <si>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</si>
  <si>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</si>
  <si>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</si>
  <si>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</si>
  <si>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</si>
  <si>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</si>
  <si>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</si>
  <si>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</si>
  <si>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</si>
  <si>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</si>
  <si>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</si>
  <si>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</si>
  <si>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</si>
  <si>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</si>
  <si>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</si>
  <si>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</si>
  <si>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</si>
  <si>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</si>
  <si>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</si>
  <si>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</si>
  <si>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</si>
  <si>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</si>
  <si>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</si>
  <si>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</si>
  <si>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</si>
  <si>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</si>
  <si>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</si>
  <si>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</si>
  <si>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</si>
  <si>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</si>
  <si>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</si>
  <si>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</si>
  <si>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</si>
  <si>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</si>
  <si>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</si>
  <si>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</si>
  <si>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</si>
  <si>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</si>
  <si>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</si>
  <si>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</si>
  <si>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</si>
  <si>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</si>
  <si>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</si>
  <si>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</si>
  <si>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</si>
  <si>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</si>
  <si>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</si>
  <si>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</si>
  <si>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</si>
  <si>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</si>
  <si>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</si>
  <si>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</si>
  <si>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</si>
  <si>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</si>
  <si>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</si>
  <si>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</si>
  <si>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</si>
  <si>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</si>
  <si>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</si>
  <si>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</si>
  <si>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</si>
  <si>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</si>
  <si>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</si>
  <si>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</si>
  <si>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</si>
  <si>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</si>
  <si>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</si>
  <si>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</si>
  <si>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</si>
  <si>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</si>
  <si>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</si>
  <si>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</si>
  <si>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</si>
  <si>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</si>
  <si>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</si>
  <si>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</si>
  <si>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</si>
  <si>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</si>
  <si>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</si>
  <si>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</si>
  <si>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</si>
  <si>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</si>
  <si>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</si>
  <si>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</si>
  <si>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</si>
  <si>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</si>
  <si>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</si>
  <si>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</si>
  <si>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</si>
  <si>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</si>
  <si>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</si>
  <si>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</si>
  <si>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</si>
  <si>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</si>
  <si>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</si>
  <si>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</si>
  <si>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</si>
  <si>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</si>
  <si>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</si>
  <si>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</si>
  <si>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</si>
  <si>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</si>
  <si>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</si>
  <si>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</si>
  <si>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</si>
  <si>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</si>
  <si>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</si>
  <si>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</si>
  <si>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</si>
  <si>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</si>
  <si>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</si>
  <si>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</si>
  <si>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</si>
  <si>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</si>
  <si>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</si>
  <si>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</si>
  <si>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</si>
  <si>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</si>
  <si>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</si>
  <si>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</si>
  <si>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</si>
  <si>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</si>
  <si>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</si>
  <si>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</si>
  <si>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</si>
  <si>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</si>
  <si>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</si>
  <si>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</si>
  <si>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</si>
  <si>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</si>
  <si>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</si>
  <si>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</si>
  <si>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</si>
  <si>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</si>
  <si>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</si>
  <si>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</si>
  <si>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</si>
  <si>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</si>
  <si>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</si>
  <si>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</si>
  <si>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</si>
  <si>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</si>
  <si>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</si>
  <si>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</si>
  <si>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</si>
  <si>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</si>
  <si>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</si>
  <si>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</si>
  <si>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</si>
  <si>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</si>
  <si>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</si>
  <si>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</si>
  <si>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</si>
  <si>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</si>
  <si>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</si>
  <si>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</si>
  <si>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</si>
  <si>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</si>
  <si>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</si>
  <si>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</si>
  <si>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</si>
  <si>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</si>
  <si>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</si>
  <si>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</si>
  <si>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</si>
  <si>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</si>
  <si>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</si>
  <si>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</si>
  <si>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</si>
  <si>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</si>
  <si>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</si>
  <si>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</si>
  <si>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</si>
  <si>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</si>
  <si>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</si>
  <si>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</si>
  <si>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</si>
  <si>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</si>
  <si>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</si>
  <si>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</si>
  <si>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</si>
  <si>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</si>
  <si>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</si>
  <si>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</si>
  <si>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</si>
  <si>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</si>
  <si>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</si>
  <si>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</si>
  <si>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</si>
  <si>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</si>
  <si>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</si>
  <si>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</si>
  <si>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</si>
  <si>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</si>
  <si>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</si>
  <si>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</si>
  <si>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</si>
  <si>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</si>
  <si>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</si>
  <si>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</si>
  <si>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</si>
  <si>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</si>
  <si>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</si>
  <si>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</si>
  <si>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</si>
  <si>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</si>
  <si>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</si>
  <si>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</si>
  <si>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</si>
  <si>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</si>
  <si>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</si>
  <si>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</si>
  <si>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</si>
  <si>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</si>
  <si>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</si>
  <si>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</si>
  <si>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</si>
  <si>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</si>
  <si>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</si>
  <si>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</si>
  <si>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</si>
  <si>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</si>
  <si>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</si>
  <si>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</si>
  <si>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</si>
  <si>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</si>
  <si>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</si>
  <si>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</si>
  <si>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</si>
  <si>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</si>
  <si>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</si>
  <si>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</si>
  <si>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</si>
  <si>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</si>
  <si>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</si>
  <si>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</si>
  <si>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</si>
  <si>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</si>
  <si>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</si>
  <si>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</si>
  <si>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</si>
  <si>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</si>
  <si>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</si>
  <si>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</si>
  <si>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</si>
  <si>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</si>
  <si>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</si>
  <si>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</si>
  <si>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</si>
  <si>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</si>
  <si>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</si>
  <si>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</si>
  <si>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</si>
  <si>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</si>
  <si>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</si>
  <si>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</si>
  <si>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</si>
  <si>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</si>
  <si>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</si>
  <si>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</si>
  <si>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</si>
  <si>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</si>
  <si>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</si>
  <si>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</si>
  <si>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</si>
  <si>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</si>
  <si>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</si>
  <si>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</si>
  <si>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</si>
  <si>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</si>
  <si>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</si>
  <si>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</si>
  <si>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</si>
  <si>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</si>
  <si>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</si>
  <si>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</si>
  <si>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</si>
  <si>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</si>
  <si>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</si>
  <si>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</si>
  <si>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</si>
  <si>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</si>
  <si>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</si>
  <si>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</si>
  <si>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</si>
  <si>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</si>
  <si>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</si>
  <si>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</si>
  <si>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</si>
  <si>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</si>
  <si>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</si>
  <si>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</si>
  <si>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</si>
  <si>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</si>
  <si>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</si>
  <si>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</si>
  <si>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</si>
  <si>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</si>
  <si>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</si>
  <si>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</si>
  <si>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</si>
  <si>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</si>
  <si>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</si>
  <si>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</si>
  <si>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</si>
  <si>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</si>
  <si>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</si>
  <si>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</si>
  <si>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</si>
  <si>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</si>
  <si>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</si>
  <si>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</si>
  <si>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</si>
  <si>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</si>
  <si>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</si>
  <si>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</si>
  <si>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</si>
  <si>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</si>
  <si>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</si>
  <si>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</si>
  <si>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</si>
  <si>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</si>
  <si>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</si>
  <si>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</si>
  <si>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</si>
  <si>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</si>
  <si>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</si>
  <si>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</si>
  <si>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</si>
  <si>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</si>
  <si>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</si>
  <si>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</si>
  <si>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</si>
  <si>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</si>
  <si>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</si>
  <si>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</si>
  <si>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</si>
  <si>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</si>
  <si>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</si>
  <si>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</si>
  <si>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</si>
  <si>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</si>
  <si>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</si>
  <si>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</si>
  <si>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</si>
  <si>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</si>
  <si>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</si>
  <si>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</si>
  <si>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</si>
  <si>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</si>
  <si>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</si>
  <si>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</si>
  <si>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</si>
  <si>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</si>
  <si>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</si>
  <si>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</si>
  <si>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</si>
  <si>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</si>
  <si>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</si>
  <si>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</si>
  <si>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</si>
  <si>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</si>
  <si>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</si>
  <si>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</si>
  <si>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</si>
  <si>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</si>
  <si>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</si>
  <si>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</si>
  <si>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</si>
  <si>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</si>
  <si>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</si>
  <si>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</si>
  <si>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</si>
  <si>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</si>
  <si>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</si>
  <si>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</si>
  <si>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</si>
  <si>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</si>
  <si>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</si>
  <si>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</si>
  <si>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</si>
  <si>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</si>
  <si>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</si>
  <si>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</si>
  <si>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</si>
  <si>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</si>
  <si>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</si>
  <si>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</si>
  <si>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</si>
  <si>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</si>
  <si>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</si>
  <si>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</si>
  <si>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</si>
  <si>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</si>
  <si>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</si>
  <si>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</si>
  <si>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</si>
  <si>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</si>
  <si>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</si>
  <si>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</si>
  <si>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</si>
  <si>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</si>
  <si>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</si>
  <si>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</si>
  <si>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</si>
  <si>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</si>
  <si>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</si>
  <si>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</si>
  <si>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</si>
  <si>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</si>
  <si>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</si>
  <si>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</si>
  <si>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</si>
  <si>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</si>
  <si>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</si>
  <si>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</si>
  <si>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</si>
  <si>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</si>
  <si>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</si>
  <si>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</si>
  <si>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</si>
  <si>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</si>
  <si>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</si>
  <si>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</si>
  <si>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</si>
  <si>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</si>
  <si>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</si>
  <si>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</si>
  <si>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</si>
  <si>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</si>
  <si>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</si>
  <si>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</si>
  <si>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</si>
  <si>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</si>
  <si>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</si>
  <si>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</si>
  <si>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</si>
  <si>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</si>
  <si>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</si>
  <si>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</si>
  <si>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</si>
  <si>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</si>
  <si>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</si>
  <si>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</si>
  <si>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</si>
  <si>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</si>
  <si>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</si>
  <si>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</si>
  <si>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</si>
  <si>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</si>
  <si>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</si>
  <si>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</si>
  <si>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</si>
  <si>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</si>
  <si>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</si>
  <si>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</si>
  <si>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</si>
  <si>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</si>
  <si>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</si>
  <si>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</si>
  <si>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</si>
  <si>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</si>
  <si>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</si>
  <si>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</si>
  <si>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</si>
  <si>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</si>
  <si>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</si>
  <si>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</si>
  <si>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</si>
  <si>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</si>
  <si>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</si>
  <si>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</si>
  <si>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</si>
  <si>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</si>
  <si>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</si>
  <si>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</si>
  <si>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</si>
  <si>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</si>
  <si>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</si>
  <si>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</si>
  <si>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</si>
  <si>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</si>
  <si>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</si>
  <si>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</si>
  <si>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</si>
  <si>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</si>
  <si>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</si>
  <si>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</si>
  <si>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</si>
  <si>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</si>
  <si>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</si>
  <si>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</si>
  <si>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</si>
  <si>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</si>
  <si>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</si>
  <si>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</si>
  <si>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</si>
  <si>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</si>
  <si>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</si>
  <si>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</si>
  <si>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</si>
  <si>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</si>
  <si>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</si>
  <si>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</si>
  <si>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</si>
  <si>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</si>
  <si>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</si>
  <si>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</si>
  <si>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</si>
  <si>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</si>
  <si>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</si>
  <si>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</si>
  <si>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</si>
  <si>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</si>
  <si>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</si>
  <si>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</si>
  <si>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</si>
  <si>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</si>
  <si>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</si>
  <si>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</si>
  <si>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</si>
  <si>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</si>
  <si>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</si>
  <si>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</si>
  <si>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</si>
  <si>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</si>
  <si>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</si>
  <si>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</si>
  <si>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</si>
  <si>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</si>
  <si>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</si>
  <si>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</si>
  <si>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</si>
  <si>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</si>
  <si>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</si>
  <si>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</si>
  <si>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</si>
  <si>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</si>
  <si>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</si>
  <si>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</si>
  <si>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</si>
  <si>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</si>
  <si>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</si>
  <si>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</si>
  <si>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</si>
  <si>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</si>
  <si>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</si>
  <si>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</si>
  <si>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</si>
  <si>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</si>
  <si>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</si>
  <si>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</si>
  <si>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</si>
  <si>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</si>
  <si>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</si>
  <si>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</si>
  <si>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</si>
  <si>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</si>
  <si>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</si>
  <si>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</si>
  <si>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</si>
  <si>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</si>
  <si>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</si>
  <si>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</si>
  <si>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</si>
  <si>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</si>
  <si>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</si>
  <si>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</si>
  <si>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</si>
  <si>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</si>
  <si>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</si>
  <si>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</si>
  <si>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</si>
  <si>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</si>
  <si>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</si>
  <si>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</si>
  <si>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</si>
  <si>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</si>
  <si>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</si>
  <si>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</si>
  <si>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</si>
  <si>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</si>
  <si>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</si>
  <si>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</si>
  <si>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</si>
  <si>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</si>
  <si>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</si>
  <si>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</si>
  <si>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</si>
  <si>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</si>
  <si>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</si>
  <si>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</si>
  <si>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</si>
  <si>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</si>
  <si>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</si>
  <si>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</si>
  <si>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</si>
  <si>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</si>
  <si>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</si>
  <si>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</si>
  <si>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</si>
  <si>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</si>
  <si>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</si>
  <si>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</si>
  <si>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</si>
  <si>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</si>
  <si>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</si>
  <si>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</si>
  <si>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</si>
  <si>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</si>
  <si>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</si>
  <si>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</si>
  <si>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</si>
  <si>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</si>
  <si>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</si>
  <si>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</si>
  <si>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</si>
  <si>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</si>
  <si>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</si>
  <si>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</si>
  <si>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</si>
  <si>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</si>
  <si>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</si>
  <si>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</si>
  <si>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</si>
  <si>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</si>
  <si>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</si>
  <si>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</si>
  <si>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</si>
  <si>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</si>
  <si>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</si>
  <si>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</si>
  <si>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</si>
  <si>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</si>
  <si>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</si>
  <si>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</si>
  <si>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</si>
  <si>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</si>
  <si>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</si>
  <si>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</si>
  <si>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</si>
  <si>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</si>
  <si>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</si>
  <si>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</si>
  <si>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</si>
  <si>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</si>
  <si>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</si>
  <si>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</si>
  <si>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</si>
  <si>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</si>
  <si>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</si>
  <si>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</si>
  <si>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</si>
  <si>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</si>
  <si>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</si>
  <si>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</si>
  <si>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</si>
  <si>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</si>
  <si>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</si>
  <si>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</si>
  <si>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</si>
  <si>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</si>
  <si>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</si>
  <si>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</si>
  <si>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</si>
  <si>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</si>
  <si>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</si>
  <si>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</si>
  <si>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</si>
  <si>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</si>
  <si>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</si>
  <si>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</si>
  <si>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</si>
  <si>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</si>
  <si>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</si>
  <si>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</si>
  <si>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</si>
  <si>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</si>
  <si>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</si>
  <si>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</si>
  <si>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</si>
  <si>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</si>
  <si>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</si>
  <si>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</si>
  <si>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</si>
  <si>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</si>
  <si>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</si>
  <si>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</si>
  <si>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</si>
  <si>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</si>
  <si>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</si>
  <si>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</si>
  <si>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</si>
  <si>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</si>
  <si>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</si>
  <si>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</si>
  <si>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</si>
  <si>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</si>
  <si>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</si>
  <si>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</si>
  <si>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</si>
  <si>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</si>
  <si>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</si>
  <si>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</si>
  <si>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</si>
  <si>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</si>
  <si>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</si>
  <si>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</si>
  <si>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</si>
  <si>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</si>
  <si>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</si>
  <si>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</si>
  <si>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</si>
  <si>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</si>
  <si>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</si>
  <si>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</si>
  <si>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</si>
  <si>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</si>
  <si>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</si>
  <si>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</si>
  <si>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</si>
  <si>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</si>
  <si>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</si>
  <si>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</si>
  <si>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</si>
  <si>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</si>
  <si>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</si>
  <si>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</si>
  <si>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</si>
  <si>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</si>
  <si>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</si>
  <si>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</si>
  <si>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</si>
  <si>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</si>
  <si>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</si>
  <si>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</si>
  <si>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</si>
  <si>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</si>
  <si>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</si>
  <si>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</si>
  <si>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</si>
  <si>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</si>
  <si>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</si>
  <si>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</si>
  <si>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</si>
  <si>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</si>
  <si>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</si>
  <si>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</si>
  <si>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</si>
  <si>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</si>
  <si>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</si>
  <si>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</si>
  <si>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</si>
  <si>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</si>
  <si>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</si>
  <si>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</si>
  <si>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</si>
  <si>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</si>
  <si>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</si>
  <si>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</si>
  <si>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</si>
  <si>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</si>
  <si>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</si>
  <si>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</si>
  <si>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</si>
  <si>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</si>
  <si>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</si>
  <si>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</si>
  <si>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</si>
  <si>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</si>
  <si>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</si>
  <si>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</si>
  <si>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</si>
  <si>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</si>
  <si>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</si>
  <si>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</si>
  <si>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</si>
  <si>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</si>
  <si>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</si>
  <si>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</si>
  <si>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</si>
  <si>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</si>
  <si>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</si>
  <si>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</si>
  <si>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</si>
  <si>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</si>
  <si>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</si>
  <si>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</si>
  <si>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</si>
  <si>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</si>
  <si>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</si>
  <si>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</si>
  <si>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</si>
  <si>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</si>
  <si>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</si>
  <si>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</si>
  <si>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</si>
  <si>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</si>
  <si>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</si>
  <si>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</si>
  <si>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</si>
  <si>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</si>
  <si>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</si>
  <si>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</si>
  <si>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</si>
  <si>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</si>
  <si>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</si>
  <si>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</si>
  <si>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</si>
  <si>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</si>
  <si>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</si>
  <si>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</si>
  <si>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</si>
  <si>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</si>
  <si>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</si>
  <si>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</si>
  <si>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</si>
  <si>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</si>
  <si>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</si>
  <si>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</si>
  <si>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</si>
  <si>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</si>
  <si>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</si>
  <si>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</si>
  <si>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</si>
  <si>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</si>
  <si>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</si>
  <si>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</si>
  <si>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</si>
  <si>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</si>
  <si>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</si>
  <si>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</si>
  <si>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</si>
  <si>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</si>
  <si>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</si>
  <si>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</si>
  <si>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</si>
  <si>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</si>
  <si>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</si>
  <si>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</si>
  <si>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</si>
  <si>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</si>
  <si>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</si>
  <si>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</si>
  <si>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</si>
  <si>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</si>
  <si>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</si>
  <si>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</si>
  <si>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</si>
  <si>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</si>
  <si>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</si>
  <si>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</si>
  <si>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</si>
  <si>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</si>
  <si>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</si>
  <si>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</si>
  <si>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</si>
  <si>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</si>
  <si>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</si>
  <si>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</si>
  <si>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</si>
  <si>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</si>
  <si>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</si>
  <si>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</si>
  <si>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</si>
  <si>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</si>
  <si>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</si>
  <si>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</si>
  <si>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</si>
  <si>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</si>
  <si>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</si>
  <si>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</si>
  <si>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</si>
  <si>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</si>
  <si>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</si>
  <si>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</si>
  <si>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</si>
  <si>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</si>
  <si>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</si>
  <si>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</si>
  <si>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</si>
  <si>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</si>
  <si>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</si>
  <si>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</si>
  <si>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</si>
  <si>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</si>
  <si>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</si>
  <si>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</si>
  <si>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</si>
  <si>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</si>
  <si>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</si>
  <si>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</si>
  <si>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</si>
  <si>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</si>
  <si>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</si>
  <si>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</si>
  <si>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</si>
  <si>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</si>
  <si>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</si>
  <si>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</si>
  <si>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</si>
  <si>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</si>
  <si>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</si>
  <si>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</si>
  <si>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</si>
  <si>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</si>
  <si>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</si>
  <si>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</si>
  <si>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</si>
  <si>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</si>
  <si>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</si>
  <si>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</si>
  <si>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</si>
  <si>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</si>
  <si>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</si>
  <si>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</si>
  <si>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</si>
  <si>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</si>
  <si>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</si>
  <si>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</si>
  <si>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</si>
  <si>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</si>
  <si>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</si>
  <si>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</si>
  <si>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</si>
  <si>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</si>
  <si>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</si>
  <si>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</si>
  <si>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</si>
  <si>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</si>
  <si>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</si>
  <si>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</si>
  <si>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</si>
  <si>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</si>
  <si>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</si>
  <si>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</si>
  <si>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</si>
  <si>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</si>
  <si>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</si>
  <si>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</si>
  <si>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</si>
  <si>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</si>
  <si>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</si>
  <si>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</si>
  <si>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</si>
  <si>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</si>
  <si>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</si>
  <si>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</si>
  <si>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</si>
  <si>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</si>
  <si>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</si>
  <si>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</si>
  <si>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</si>
  <si>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</si>
  <si>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</si>
  <si>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</si>
  <si>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</si>
  <si>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</si>
  <si>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</si>
  <si>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</si>
  <si>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</si>
  <si>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</si>
  <si>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</si>
  <si>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</si>
  <si>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</si>
  <si>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</si>
  <si>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</si>
  <si>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</si>
  <si>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</si>
  <si>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</si>
  <si>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</si>
  <si>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</si>
  <si>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</si>
  <si>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</si>
  <si>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</si>
  <si>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</si>
  <si>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</si>
  <si>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</si>
  <si>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</si>
  <si>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</si>
  <si>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</si>
  <si>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</si>
  <si>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</si>
  <si>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</si>
  <si>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</si>
  <si>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</si>
  <si>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</si>
  <si>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</si>
  <si>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</si>
  <si>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</si>
  <si>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</si>
  <si>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</si>
  <si>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</si>
  <si>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</si>
  <si>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</si>
  <si>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</si>
  <si>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</si>
  <si>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</si>
  <si>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</si>
  <si>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</si>
  <si>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</si>
  <si>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</si>
  <si>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</si>
  <si>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</si>
  <si>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</si>
  <si>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</si>
  <si>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</si>
  <si>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</si>
  <si>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</si>
  <si>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</si>
  <si>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</si>
  <si>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</si>
  <si>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</si>
  <si>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</si>
  <si>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</si>
  <si>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</si>
  <si>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</si>
  <si>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</si>
  <si>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</si>
  <si>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</si>
  <si>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</si>
  <si>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</si>
  <si>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</si>
  <si>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</si>
  <si>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</si>
  <si>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</si>
  <si>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</si>
  <si>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</si>
  <si>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</si>
  <si>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</si>
  <si>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</si>
  <si>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</si>
  <si>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</si>
  <si>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</si>
  <si>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</si>
  <si>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</si>
  <si>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</si>
  <si>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</si>
  <si>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</si>
  <si>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</si>
  <si>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</si>
  <si>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</si>
  <si>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</si>
  <si>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</si>
  <si>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</si>
  <si>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</si>
  <si>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</si>
  <si>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</si>
  <si>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</si>
  <si>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</si>
  <si>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</si>
  <si>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</si>
  <si>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</si>
  <si>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</si>
  <si>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</si>
  <si>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</si>
  <si>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</si>
  <si>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</si>
  <si>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</si>
  <si>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</si>
  <si>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</si>
  <si>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</si>
  <si>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</si>
  <si>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</si>
  <si>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</si>
  <si>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</si>
  <si>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</si>
  <si>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</si>
  <si>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</si>
  <si>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</si>
  <si>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</si>
  <si>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</si>
  <si>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</si>
  <si>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</si>
  <si>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</si>
  <si>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</si>
  <si>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</si>
  <si>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</si>
  <si>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</si>
  <si>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</si>
  <si>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</si>
  <si>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</si>
  <si>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</si>
  <si>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</si>
  <si>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</si>
  <si>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</si>
  <si>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</si>
  <si>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</si>
  <si>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</si>
  <si>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</si>
  <si>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</si>
  <si>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</si>
  <si>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</si>
  <si>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</si>
  <si>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</si>
  <si>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</si>
  <si>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</si>
  <si>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</si>
  <si>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</si>
  <si>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</si>
  <si>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</si>
  <si>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</si>
  <si>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</si>
  <si>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</si>
  <si>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</si>
  <si>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</si>
  <si>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</si>
  <si>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</si>
  <si>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</si>
  <si>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</si>
  <si>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</si>
  <si>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</si>
  <si>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</si>
  <si>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</si>
  <si>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</si>
  <si>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</si>
  <si>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</si>
  <si>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</si>
  <si>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</si>
  <si>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</si>
  <si>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</si>
  <si>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</si>
  <si>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</si>
  <si>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</si>
  <si>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</si>
  <si>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</si>
  <si>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</si>
  <si>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</si>
  <si>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</si>
  <si>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</si>
  <si>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</si>
  <si>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</si>
  <si>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</si>
  <si>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</si>
  <si>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</si>
  <si>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</si>
  <si>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</si>
  <si>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</si>
  <si>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</si>
  <si>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</si>
  <si>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</si>
  <si>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</si>
  <si>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</si>
  <si>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</si>
  <si>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</si>
  <si>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</si>
  <si>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</si>
  <si>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</si>
  <si>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</si>
  <si>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</si>
  <si>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</si>
  <si>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</si>
  <si>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</si>
  <si>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</si>
  <si>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</si>
  <si>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</si>
  <si>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</si>
  <si>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</si>
  <si>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</si>
  <si>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</si>
  <si>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</si>
  <si>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</si>
  <si>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</si>
  <si>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</si>
  <si>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</si>
  <si>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</si>
  <si>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</si>
  <si>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</si>
  <si>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</si>
  <si>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</si>
  <si>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</si>
  <si>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</si>
  <si>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</si>
  <si>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</si>
  <si>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</si>
  <si>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</si>
  <si>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</si>
  <si>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</si>
  <si>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</si>
  <si>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</si>
  <si>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</si>
  <si>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</si>
  <si>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</si>
  <si>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</si>
  <si>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</si>
  <si>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</si>
  <si>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</si>
  <si>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</si>
  <si>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</si>
  <si>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</si>
  <si>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</si>
  <si>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</si>
  <si>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</si>
  <si>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</si>
  <si>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</si>
  <si>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</si>
  <si>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</si>
  <si>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</si>
  <si>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</si>
  <si>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</si>
  <si>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</si>
  <si>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</si>
  <si>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</si>
  <si>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</si>
  <si>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</si>
  <si>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</si>
  <si>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</si>
  <si>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</si>
  <si>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</si>
  <si>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</si>
  <si>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</si>
  <si>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</si>
  <si>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</si>
  <si>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</si>
  <si>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</si>
  <si>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</si>
  <si>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</si>
  <si>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</si>
  <si>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</si>
  <si>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</si>
  <si>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</si>
  <si>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</si>
  <si>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</si>
  <si>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</si>
  <si>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</si>
  <si>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</si>
  <si>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</si>
  <si>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</si>
  <si>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</si>
  <si>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</si>
  <si>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</si>
  <si>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</si>
  <si>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</si>
  <si>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</si>
  <si>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</si>
  <si>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</si>
  <si>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</si>
  <si>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</si>
  <si>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</si>
  <si>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</si>
  <si>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</si>
  <si>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</si>
  <si>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</si>
  <si>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</si>
  <si>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</si>
  <si>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</si>
  <si>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</si>
  <si>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</si>
  <si>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</si>
  <si>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</si>
  <si>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</si>
  <si>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</si>
  <si>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</si>
  <si>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</si>
  <si>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</si>
  <si>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</si>
  <si>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</si>
  <si>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</si>
  <si>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</si>
  <si>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</si>
  <si>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</si>
  <si>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</si>
  <si>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</si>
  <si>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</si>
  <si>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</si>
  <si>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</si>
  <si>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</si>
  <si>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</si>
  <si>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</si>
  <si>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</si>
  <si>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</si>
  <si>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</si>
  <si>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</si>
  <si>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</si>
  <si>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</si>
  <si>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</si>
  <si>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</si>
  <si>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</si>
  <si>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</si>
  <si>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</si>
  <si>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</si>
  <si>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</si>
  <si>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</si>
  <si>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</si>
  <si>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</si>
  <si>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</si>
  <si>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</si>
  <si>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</si>
  <si>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</si>
  <si>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</si>
  <si>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</si>
  <si>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</si>
  <si>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</si>
  <si>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</si>
  <si>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</si>
  <si>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</si>
  <si>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</si>
  <si>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</si>
  <si>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</si>
  <si>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</si>
  <si>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</si>
  <si>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</si>
  <si>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</si>
  <si>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</si>
  <si>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</si>
  <si>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</si>
  <si>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</si>
  <si>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</si>
  <si>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</si>
  <si>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</si>
  <si>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</si>
  <si>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</si>
  <si>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</si>
  <si>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</si>
  <si>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</si>
  <si>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</si>
  <si>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</si>
  <si>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</si>
  <si>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</si>
  <si>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</si>
  <si>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</si>
  <si>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</si>
  <si>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</si>
  <si>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</si>
  <si>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</si>
  <si>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</si>
  <si>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</si>
  <si>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</si>
  <si>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5108000000.000</t>
  </si>
  <si>
    <t>5210000000.000</t>
  </si>
  <si>
    <t>5403000000.000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</si>
  <si>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</si>
  <si>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</si>
  <si>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</si>
  <si>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</si>
  <si>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</si>
  <si>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</si>
  <si>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</si>
  <si>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</si>
  <si>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</si>
  <si>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</si>
  <si>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</si>
  <si>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</si>
  <si>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</si>
  <si>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3.1.2 รายได้สูง/(ต่ำ)กว่า ค่าใช้จ่ายสะสม</t>
  </si>
  <si>
    <t>3.1.3 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</si>
  <si>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</si>
  <si>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</si>
  <si>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</si>
  <si>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</si>
  <si>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</si>
  <si>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</si>
  <si>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</si>
  <si>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</si>
  <si>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</si>
  <si>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</si>
  <si>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</si>
  <si>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</si>
  <si>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5.1.8 หนี้สูญและหนี้สงสัยจะสูญ</t>
  </si>
  <si>
    <t>5.2.4 ค่าใช้จ่ายระหว่างหน่วยงานกรณีอื่น</t>
  </si>
  <si>
    <t>5.3.0 รายการพิเศษหลังหักภาษี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</si>
  <si>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</si>
  <si>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</si>
  <si>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</si>
  <si>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</si>
  <si>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</si>
  <si>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1106000000.000</t>
  </si>
  <si>
    <t>1204000000.000</t>
  </si>
  <si>
    <t>1211000000.000</t>
  </si>
  <si>
    <t>2116000000.000</t>
  </si>
  <si>
    <t>3101000000.000</t>
  </si>
  <si>
    <t>4205000000.000</t>
  </si>
  <si>
    <t>4306000000.000</t>
  </si>
  <si>
    <t>5203000000.000</t>
  </si>
  <si>
    <t>1.1.6 สินทรัพย์หมุนเวียนอื่น</t>
  </si>
  <si>
    <t>1.2.3 ที่ดิน</t>
  </si>
  <si>
    <t>1.2.7 งานระหว่างก่อสร้าง</t>
  </si>
  <si>
    <t>2.1.7 หนี้สินหมุนเวียนอื่น</t>
  </si>
  <si>
    <t>3.1.1 รายได้สูง/(ต่ำ)กว่า ค่าใช้จ่ายสุทธิ</t>
  </si>
  <si>
    <t>4.1.4 รายรับจากการขายสินทรัพย์ของแผ่นดิน</t>
  </si>
  <si>
    <t>4.2.4 รายรับจากการขายสินทรัพย์ของหน่วยงาน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</si>
  <si>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</si>
  <si>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</si>
  <si>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</si>
  <si>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</si>
  <si>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</si>
  <si>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</si>
  <si>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</si>
  <si>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</si>
  <si>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</si>
  <si>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</si>
  <si>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</si>
  <si>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</si>
  <si>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</si>
  <si>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</si>
  <si>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</si>
  <si>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</si>
  <si>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</si>
  <si>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</si>
  <si>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</si>
  <si>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</si>
  <si>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</si>
  <si>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</si>
  <si>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</si>
  <si>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</si>
  <si>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</si>
  <si>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</si>
  <si>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</si>
  <si>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</si>
  <si>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</si>
  <si>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</si>
  <si>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</si>
  <si>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</si>
  <si>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</si>
  <si>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</si>
  <si>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</si>
  <si>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</si>
  <si>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</si>
  <si>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</si>
  <si>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</si>
  <si>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</si>
  <si>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</si>
  <si>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</si>
  <si>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</si>
  <si>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</si>
  <si>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</si>
  <si>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</si>
  <si>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</si>
  <si>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</si>
  <si>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</si>
  <si>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</si>
  <si>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</si>
  <si>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</si>
  <si>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</si>
  <si>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</si>
  <si>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</si>
  <si>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</si>
  <si>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</si>
  <si>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</si>
  <si>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</si>
  <si>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</si>
  <si>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</si>
  <si>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</si>
  <si>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</si>
  <si>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</si>
  <si>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</si>
  <si>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</si>
  <si>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</si>
  <si>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</si>
  <si>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</si>
  <si>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</si>
  <si>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</si>
  <si>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</si>
  <si>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</si>
  <si>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</si>
  <si>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</si>
  <si>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</si>
  <si>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</si>
  <si>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</si>
  <si>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</si>
  <si>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</si>
  <si>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</si>
  <si>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</si>
  <si>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</si>
  <si>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</si>
  <si>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</si>
  <si>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</si>
  <si>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</si>
  <si>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</si>
  <si>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</si>
  <si>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</si>
  <si>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</si>
  <si>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</si>
  <si>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</si>
  <si>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</si>
  <si>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</si>
  <si>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</si>
  <si>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</si>
  <si>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</si>
  <si>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</si>
  <si>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</si>
  <si>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</si>
  <si>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</si>
  <si>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</si>
  <si>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</si>
  <si>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</si>
  <si>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</si>
  <si>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</si>
  <si>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</si>
  <si>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</si>
  <si>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</si>
  <si>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</si>
  <si>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</si>
  <si>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</si>
  <si>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</si>
  <si>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</si>
  <si>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</si>
  <si>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</si>
  <si>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</si>
  <si>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</si>
  <si>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</si>
  <si>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</si>
  <si>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</si>
  <si>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</si>
  <si>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</si>
  <si>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</si>
  <si>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</si>
  <si>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</si>
  <si>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</si>
  <si>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</si>
  <si>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</si>
  <si>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</si>
  <si>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</si>
  <si>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</si>
  <si>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</si>
  <si>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</si>
  <si>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</si>
  <si>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บ้านผือ รพ_สต_บ้านธาตุ อ_บ้านผือ จ_อุดรธานี</t>
  </si>
  <si>
    <t>04606 บ้านผือ รพ_สต_ดงหวาย  อ_บ้านผือ  จ_อุดรธานี</t>
  </si>
  <si>
    <t>04607 บ้านผือ รพ_สต_โนนสะอาด  อ_บ้านผือ  จ_อุดรธานี</t>
  </si>
  <si>
    <t>04608 บ้านผือ รพ_สต_บ้านเทื่อม  อ_บ้านผือ  จ_อุดรธานี</t>
  </si>
  <si>
    <t>04609 บ้านผือ รพ_สต_คำบง  อ_บ้านผือ  จ_อุดรธานี</t>
  </si>
  <si>
    <t>04610 บ้านผือ รพ_สต_โนนทอง  อ_บ้านผือ  จ_อุดรธานี</t>
  </si>
  <si>
    <t>04611 บ้านผือ รพ_สต_นาเตย  อ_บ้านผือ  จ_อุดรธานี</t>
  </si>
  <si>
    <t>04612 บ้านผือ รพ_สต_ข้าวสาร  อ_บ้านผือ  จ_อุดรธานี</t>
  </si>
  <si>
    <t>04613 บ้านผือ รพ_สต_โนนสว่าง  อ_บ้านผือ  จ_อุดรธานี</t>
  </si>
  <si>
    <t>04614 บ้านผือ รพ_สต_บ้านม่วง  อ_บ้านผือ  จ_อุดรธานี</t>
  </si>
  <si>
    <t>04615 บ้านผือ รพ_สต_กลางใหญ่  อ_บ้านผือ  จ_อุดรธานี</t>
  </si>
  <si>
    <t>04616 บ้านผือ รพ_สต_เมืองพาน  อ_บ้านผือ  จ_อุดรธานี</t>
  </si>
  <si>
    <t>04617 บ้านผือ รพ_สต_หนองกาลึม  อ_บ้านผือ  จ_อุดรธานี</t>
  </si>
  <si>
    <t>04618 บ้านผือ รพ_สต_คำด้วง  อ_บ้านผือ  จ_อุดรธานี</t>
  </si>
  <si>
    <t>04619 บ้านผือ รพ_สต_ห้วยศิลาผาสุก  อ_บ้านผือ  จ_อุดรธานี</t>
  </si>
  <si>
    <t>04620 บ้านผือ รพ_สต_หนองหัวคู  อ_บ้านผือ  จ_อุดรธานี</t>
  </si>
  <si>
    <t>04621 บ้านผือ รพ_สต_บ้านค้อ  อ_บ้านผือ  จ_อุดรธานี</t>
  </si>
  <si>
    <t>14245 บ้านผือ รพ_สต_สระคุ  อ_บ้านผือ  จ_อุดรธานี</t>
  </si>
  <si>
    <t>14298 บ้านผือ รพ_สต_หนองแวง  อ_บ้านผือ  จ_อุดรธานี</t>
  </si>
  <si>
    <t>14248 รพ_สต_ซำป่ารัง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</si>
  <si>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</si>
  <si>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</si>
  <si>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</si>
  <si>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</si>
  <si>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</si>
  <si>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</si>
  <si>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</si>
  <si>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</si>
  <si>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</si>
  <si>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</si>
  <si>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</si>
  <si>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</si>
  <si>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</si>
  <si>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</si>
  <si>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</si>
  <si>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</si>
  <si>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</si>
  <si>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</si>
  <si>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</si>
  <si>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</si>
  <si>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</si>
  <si>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</si>
  <si>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</si>
  <si>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</si>
  <si>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</si>
  <si>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</si>
  <si>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</si>
  <si>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</si>
  <si>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</si>
  <si>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</si>
  <si>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</si>
  <si>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</si>
  <si>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</si>
  <si>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</si>
  <si>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</si>
  <si>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</si>
  <si>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</si>
  <si>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</si>
  <si>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</si>
  <si>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</si>
  <si>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</si>
  <si>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</si>
  <si>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</si>
  <si>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</si>
  <si>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</si>
  <si>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</si>
  <si>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</si>
  <si>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</si>
  <si>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14848 บ้านผือ รพ_สต_นาล้อม  อ_บ้านผือ  จ_อุดรธานี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</si>
  <si>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</si>
  <si>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</si>
  <si>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</si>
  <si>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</si>
  <si>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</si>
  <si>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</si>
  <si>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</si>
  <si>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</si>
  <si>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</si>
  <si>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</si>
  <si>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</si>
  <si>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</si>
  <si>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</si>
  <si>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</si>
  <si>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</si>
  <si>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</si>
  <si>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</si>
  <si>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</si>
  <si>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</si>
  <si>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</si>
  <si>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</si>
  <si>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</si>
  <si>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</si>
  <si>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</si>
  <si>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</si>
  <si>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</si>
  <si>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</si>
  <si>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</si>
  <si>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</si>
  <si>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</si>
  <si>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</si>
  <si>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</si>
  <si>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</si>
  <si>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</si>
  <si>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</si>
  <si>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</si>
  <si>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</si>
  <si>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</si>
  <si>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</si>
  <si>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</si>
  <si>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</si>
  <si>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</si>
  <si>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</si>
  <si>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</si>
  <si>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</si>
  <si>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</si>
  <si>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</si>
  <si>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</si>
  <si>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</si>
  <si>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</si>
  <si>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</si>
  <si>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</si>
  <si>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</si>
  <si>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</si>
  <si>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</si>
  <si>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</si>
  <si>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</si>
  <si>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</si>
  <si>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</si>
  <si>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</si>
  <si>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</si>
  <si>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</si>
  <si>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</si>
  <si>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</si>
  <si>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</si>
  <si>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</si>
  <si>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</si>
  <si>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</si>
  <si>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</si>
  <si>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</si>
  <si>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</si>
  <si>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</si>
  <si>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</si>
  <si>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</si>
  <si>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</si>
  <si>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</si>
  <si>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</si>
  <si>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</si>
  <si>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</si>
  <si>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</si>
  <si>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</si>
  <si>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</si>
  <si>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</si>
  <si>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</si>
  <si>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</si>
  <si>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</si>
  <si>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</si>
  <si>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</si>
  <si>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</si>
  <si>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</si>
  <si>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</si>
  <si>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</si>
  <si>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</si>
  <si>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</si>
  <si>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</si>
  <si>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</si>
  <si>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</si>
  <si>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</si>
  <si>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</si>
  <si>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</si>
  <si>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4308000000.000</t>
  </si>
  <si>
    <t>4.2.6 รายได้ระหว่างหน่วยงานกรณีอื่น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</si>
  <si>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</si>
  <si>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</si>
  <si>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</si>
  <si>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</si>
  <si>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</si>
  <si>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</si>
  <si>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</si>
  <si>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</si>
  <si>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</si>
  <si>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</si>
  <si>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</si>
  <si>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</si>
  <si>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</si>
  <si>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</si>
  <si>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</si>
  <si>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</si>
  <si>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</si>
  <si>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</si>
  <si>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</si>
  <si>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</si>
  <si>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</si>
  <si>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</si>
  <si>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</si>
  <si>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</si>
  <si>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</si>
  <si>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</si>
  <si>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</si>
  <si>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</si>
  <si>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</si>
  <si>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</si>
  <si>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</si>
  <si>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</si>
  <si>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</si>
  <si>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</si>
  <si>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</si>
  <si>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</si>
  <si>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</si>
  <si>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</si>
  <si>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</si>
  <si>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</si>
  <si>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</si>
  <si>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</si>
  <si>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</si>
  <si>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</si>
  <si>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</si>
  <si>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</si>
  <si>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</si>
  <si>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</si>
  <si>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</si>
  <si>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</si>
  <si>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</si>
  <si>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</si>
  <si>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</si>
  <si>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</si>
  <si>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</si>
  <si>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</si>
  <si>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</si>
  <si>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</si>
  <si>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</si>
  <si>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</si>
  <si>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</si>
  <si>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</si>
  <si>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</si>
  <si>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</si>
  <si>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</si>
  <si>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</si>
  <si>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</si>
  <si>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</si>
  <si>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</si>
  <si>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</si>
  <si>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</si>
  <si>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</si>
  <si>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</si>
  <si>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</si>
  <si>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</si>
  <si>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</si>
  <si>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</si>
  <si>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</si>
  <si>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</si>
  <si>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</si>
  <si>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</si>
  <si>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</si>
  <si>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</si>
  <si>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</si>
  <si>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</si>
  <si>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</si>
  <si>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</si>
  <si>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</si>
  <si>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</si>
  <si>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</si>
  <si>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</si>
  <si>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</si>
  <si>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</si>
  <si>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4202000000.000</t>
  </si>
  <si>
    <t>4.1.2 รายได้จากการขายสินค้าและบริการของแผ่นดิน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</si>
  <si>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</si>
  <si>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</si>
  <si>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</si>
  <si>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</si>
  <si>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</si>
  <si>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</si>
  <si>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</si>
  <si>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</si>
  <si>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</si>
  <si>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</si>
  <si>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</si>
  <si>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</si>
  <si>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</si>
  <si>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</si>
  <si>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</si>
  <si>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</si>
  <si>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</si>
  <si>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</si>
  <si>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</si>
  <si>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</si>
  <si>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</si>
  <si>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</si>
  <si>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</si>
  <si>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</si>
  <si>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</si>
  <si>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</si>
  <si>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</si>
  <si>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</si>
  <si>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</si>
  <si>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</si>
  <si>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</si>
  <si>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</si>
  <si>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</si>
  <si>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</si>
  <si>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</si>
  <si>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</si>
  <si>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</si>
  <si>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</si>
  <si>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</si>
  <si>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</si>
  <si>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</si>
  <si>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</si>
  <si>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</si>
  <si>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</si>
  <si>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</si>
  <si>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</si>
  <si>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</si>
  <si>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</si>
  <si>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</si>
  <si>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</si>
  <si>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</si>
  <si>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</si>
  <si>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</si>
  <si>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</si>
  <si>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</si>
  <si>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</si>
  <si>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</si>
  <si>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</si>
  <si>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</si>
  <si>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</si>
  <si>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</si>
  <si>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</si>
  <si>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</si>
  <si>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</si>
  <si>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</si>
  <si>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</si>
  <si>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</si>
  <si>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</si>
  <si>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</si>
  <si>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</si>
  <si>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</si>
  <si>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</si>
  <si>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</si>
  <si>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</si>
  <si>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</si>
  <si>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</si>
  <si>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</si>
  <si>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</si>
  <si>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</si>
  <si>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</si>
  <si>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</si>
  <si>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</si>
  <si>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</si>
  <si>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</si>
  <si>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</si>
  <si>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</si>
  <si>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</si>
  <si>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</si>
  <si>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</si>
  <si>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</si>
  <si>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</si>
  <si>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</si>
  <si>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</si>
  <si>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</si>
  <si>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</si>
  <si>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</si>
  <si>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</si>
  <si>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</si>
  <si>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</si>
  <si>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</si>
  <si>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</si>
  <si>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</si>
  <si>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</si>
  <si>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</si>
  <si>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</si>
  <si>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</si>
  <si>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</si>
  <si>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</si>
  <si>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</si>
  <si>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</si>
  <si>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</si>
  <si>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</si>
  <si>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</si>
  <si>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</si>
  <si>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</si>
  <si>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</si>
  <si>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</si>
  <si>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</si>
  <si>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</si>
  <si>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</si>
  <si>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</si>
  <si>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</si>
  <si>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</si>
  <si>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</si>
  <si>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</si>
  <si>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</si>
  <si>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</si>
  <si>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</si>
  <si>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</si>
  <si>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</si>
  <si>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</si>
  <si>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</si>
  <si>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</si>
  <si>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</si>
  <si>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</si>
  <si>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</si>
  <si>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 xml:space="preserve">สำหรับเดือน กุมภาพันธ์ 2568  ปีงบประมาณ พ.ศ.2568 (ข้อมูล ณ วันที่ 26 มีนาคม 2568  เวลา 09.30 น.)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</si>
</sst>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22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กุมภาพันธ์</a:t>
            </a:r>
            <a:r>
              <a:rPr lang="th-TH"/>
              <a:t> 2568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control" Target="../activeX/activeX6.xml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topLeftCell="M1" zoomScale="96" zoomScaleNormal="96" workbookViewId="0">
      <selection sqref="A1:AF1048576"/>
    </sheetView>
  </sheetViews>
  <sheetFormatPr defaultRowHeight="13.8" x14ac:dyDescent="0.25"/>
  <cols>
    <col min="1" max="1" width="26.3984375" bestFit="1" customWidth="1"/>
  </cols>
  <sheetData>
    <row r="1" spans="1:32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2124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2075</v>
      </c>
      <c r="V1" t="s">
        <v>2076</v>
      </c>
      <c r="W1" t="s">
        <v>2077</v>
      </c>
      <c r="X1" t="s">
        <v>2078</v>
      </c>
      <c r="Y1" t="s">
        <v>2079</v>
      </c>
      <c r="Z1" t="s">
        <v>2080</v>
      </c>
      <c r="AA1" t="s">
        <v>2081</v>
      </c>
      <c r="AB1" t="s">
        <v>2082</v>
      </c>
      <c r="AC1" t="s">
        <v>2083</v>
      </c>
      <c r="AD1" t="s">
        <v>2128</v>
      </c>
      <c r="AE1" t="s">
        <v>2084</v>
      </c>
      <c r="AF1" t="s">
        <v>2085</v>
      </c>
    </row>
    <row r="2" spans="1:32" x14ac:dyDescent="0.25">
      <c r="A2" t="s">
        <v>2086</v>
      </c>
      <c r="B2" t="s">
        <v>2087</v>
      </c>
      <c r="C2" t="s">
        <v>2088</v>
      </c>
      <c r="D2" t="s">
        <v>2089</v>
      </c>
      <c r="E2" t="s">
        <v>2090</v>
      </c>
      <c r="F2" t="s">
        <v>2091</v>
      </c>
      <c r="G2" t="s">
        <v>2092</v>
      </c>
      <c r="H2" t="s">
        <v>2093</v>
      </c>
      <c r="I2" t="s">
        <v>2094</v>
      </c>
      <c r="J2" t="s">
        <v>2095</v>
      </c>
      <c r="K2" t="s">
        <v>2096</v>
      </c>
      <c r="L2" t="s">
        <v>2097</v>
      </c>
      <c r="M2" t="s">
        <v>2132</v>
      </c>
      <c r="N2" t="s">
        <v>2098</v>
      </c>
      <c r="O2" t="s">
        <v>2099</v>
      </c>
      <c r="P2" t="s">
        <v>2100</v>
      </c>
      <c r="Q2" t="s">
        <v>2101</v>
      </c>
      <c r="R2" t="s">
        <v>2102</v>
      </c>
      <c r="S2" t="s">
        <v>2103</v>
      </c>
      <c r="T2" t="s">
        <v>2104</v>
      </c>
      <c r="U2" t="s">
        <v>2105</v>
      </c>
      <c r="V2" t="s">
        <v>2106</v>
      </c>
      <c r="W2" t="s">
        <v>2107</v>
      </c>
      <c r="X2" t="s">
        <v>2108</v>
      </c>
      <c r="Y2" t="s">
        <v>2109</v>
      </c>
      <c r="Z2" t="s">
        <v>2110</v>
      </c>
      <c r="AA2" t="s">
        <v>2111</v>
      </c>
      <c r="AB2" t="s">
        <v>2112</v>
      </c>
      <c r="AC2" t="s">
        <v>2113</v>
      </c>
      <c r="AD2" t="s">
        <v>2136</v>
      </c>
      <c r="AE2" t="s">
        <v>2114</v>
      </c>
      <c r="AF2" t="s">
        <v>2115</v>
      </c>
    </row>
    <row r="3" spans="1:32" x14ac:dyDescent="0.25">
      <c r="A3" t="s">
        <v>2116</v>
      </c>
      <c r="B3">
        <v>36275428.950000003</v>
      </c>
      <c r="C3">
        <v>2866347.31</v>
      </c>
      <c r="D3">
        <v>4371345.3600000003</v>
      </c>
      <c r="E3">
        <v>60458290.289999999</v>
      </c>
      <c r="F3">
        <v>22094878.879999999</v>
      </c>
      <c r="G3">
        <v>2</v>
      </c>
      <c r="H3">
        <v>83485</v>
      </c>
      <c r="I3">
        <v>1762055.2</v>
      </c>
      <c r="J3">
        <v>299520</v>
      </c>
      <c r="K3">
        <v>3310248.83</v>
      </c>
      <c r="L3">
        <v>1024497.53</v>
      </c>
      <c r="M3">
        <v>2500</v>
      </c>
      <c r="N3">
        <v>52200</v>
      </c>
      <c r="O3">
        <v>-35710293.880000003</v>
      </c>
      <c r="P3">
        <v>147506086.99000001</v>
      </c>
      <c r="Q3">
        <v>4741.38</v>
      </c>
      <c r="R3">
        <v>51192889.079999998</v>
      </c>
      <c r="S3">
        <v>11635383.77</v>
      </c>
      <c r="T3">
        <v>2336.36</v>
      </c>
      <c r="U3">
        <v>44276756.729999997</v>
      </c>
      <c r="V3">
        <v>6846046.2999999998</v>
      </c>
      <c r="W3">
        <v>58790635.170000002</v>
      </c>
      <c r="X3">
        <v>358172</v>
      </c>
      <c r="Y3">
        <v>87196.479999999996</v>
      </c>
      <c r="Z3">
        <v>37270274.560000002</v>
      </c>
      <c r="AA3">
        <v>7065943.5499999998</v>
      </c>
      <c r="AB3">
        <v>132140</v>
      </c>
      <c r="AC3">
        <v>-610.74</v>
      </c>
      <c r="AD3">
        <v>14</v>
      </c>
      <c r="AE3">
        <v>2518218.2799999998</v>
      </c>
      <c r="AF3">
        <v>177.2</v>
      </c>
    </row>
    <row r="4" spans="1:32" x14ac:dyDescent="0.25">
      <c r="A4" t="s">
        <v>2117</v>
      </c>
      <c r="B4">
        <v>249765.41</v>
      </c>
      <c r="D4">
        <v>0</v>
      </c>
      <c r="E4">
        <v>1352640.08</v>
      </c>
      <c r="F4">
        <v>279938.88</v>
      </c>
      <c r="H4">
        <v>0</v>
      </c>
      <c r="L4">
        <v>340.18</v>
      </c>
      <c r="O4">
        <v>-25320.63</v>
      </c>
      <c r="P4">
        <v>2203471.11</v>
      </c>
      <c r="U4">
        <v>1132745.96</v>
      </c>
      <c r="V4">
        <v>288500</v>
      </c>
      <c r="W4">
        <v>1402594.96</v>
      </c>
      <c r="X4">
        <v>125200</v>
      </c>
      <c r="Z4">
        <v>93808.99</v>
      </c>
      <c r="AA4">
        <v>65608.3</v>
      </c>
      <c r="AE4">
        <v>30180</v>
      </c>
    </row>
    <row r="5" spans="1:32" x14ac:dyDescent="0.25">
      <c r="A5" t="s">
        <v>2118</v>
      </c>
      <c r="B5">
        <v>725333.72</v>
      </c>
      <c r="D5">
        <v>0</v>
      </c>
      <c r="E5">
        <v>1083681.03</v>
      </c>
      <c r="F5">
        <v>94211.33</v>
      </c>
      <c r="I5">
        <v>0</v>
      </c>
      <c r="L5">
        <v>893.5</v>
      </c>
      <c r="O5">
        <v>-338719.06</v>
      </c>
      <c r="P5">
        <v>2015454.62</v>
      </c>
      <c r="R5">
        <v>238800.6</v>
      </c>
      <c r="V5">
        <v>1966222.99</v>
      </c>
      <c r="W5">
        <v>145738</v>
      </c>
      <c r="X5">
        <v>1300</v>
      </c>
      <c r="Y5">
        <v>2587.48</v>
      </c>
      <c r="Z5">
        <v>350679.1</v>
      </c>
      <c r="AA5">
        <v>107945</v>
      </c>
      <c r="AE5">
        <v>1371176.99</v>
      </c>
    </row>
    <row r="6" spans="1:32" x14ac:dyDescent="0.25">
      <c r="A6" t="s">
        <v>2119</v>
      </c>
      <c r="B6">
        <v>57187.93</v>
      </c>
      <c r="E6">
        <v>2143681.4300000002</v>
      </c>
      <c r="F6">
        <v>1099.05</v>
      </c>
      <c r="I6">
        <v>368.98</v>
      </c>
      <c r="O6">
        <v>1403839.86</v>
      </c>
      <c r="P6">
        <v>840540.25</v>
      </c>
      <c r="U6">
        <v>1014646</v>
      </c>
      <c r="V6">
        <v>170000</v>
      </c>
      <c r="W6">
        <v>1014646</v>
      </c>
      <c r="Z6">
        <v>158350.13</v>
      </c>
      <c r="AA6">
        <v>54430.55</v>
      </c>
    </row>
    <row r="7" spans="1:32" x14ac:dyDescent="0.25">
      <c r="A7" t="s">
        <v>2120</v>
      </c>
      <c r="B7">
        <v>399164.98</v>
      </c>
      <c r="C7">
        <v>0</v>
      </c>
      <c r="D7">
        <v>0</v>
      </c>
      <c r="E7">
        <v>733732.68</v>
      </c>
      <c r="F7">
        <v>242297.75</v>
      </c>
      <c r="H7">
        <v>12500</v>
      </c>
      <c r="I7">
        <v>0</v>
      </c>
      <c r="L7">
        <v>1712</v>
      </c>
      <c r="M7">
        <v>0</v>
      </c>
      <c r="O7">
        <v>-627084.46</v>
      </c>
      <c r="P7">
        <v>2129382.7599999998</v>
      </c>
      <c r="T7">
        <v>334.21</v>
      </c>
      <c r="U7">
        <v>500490</v>
      </c>
      <c r="V7">
        <v>590450.32999999996</v>
      </c>
      <c r="W7">
        <v>751760</v>
      </c>
      <c r="X7">
        <v>1584</v>
      </c>
      <c r="Y7">
        <v>8680</v>
      </c>
      <c r="Z7">
        <v>365492.95</v>
      </c>
      <c r="AA7">
        <v>105072.48</v>
      </c>
    </row>
    <row r="10" spans="1:32" x14ac:dyDescent="0.25">
      <c r="A10" t="s">
        <v>142</v>
      </c>
      <c r="B10">
        <v>551284</v>
      </c>
      <c r="C10">
        <v>76575</v>
      </c>
      <c r="D10">
        <v>155354.76999999999</v>
      </c>
      <c r="E10">
        <v>865562.69</v>
      </c>
      <c r="F10">
        <v>521175.14</v>
      </c>
      <c r="L10">
        <v>3161.53</v>
      </c>
      <c r="N10">
        <v>0</v>
      </c>
      <c r="O10">
        <v>-157264.1</v>
      </c>
      <c r="P10">
        <v>2551638.71</v>
      </c>
      <c r="R10">
        <v>1198176.1399999999</v>
      </c>
      <c r="S10">
        <v>528961.81999999995</v>
      </c>
      <c r="U10">
        <v>1193853</v>
      </c>
      <c r="W10">
        <v>1309081</v>
      </c>
      <c r="Y10">
        <v>5587</v>
      </c>
      <c r="Z10">
        <v>1696768.08</v>
      </c>
      <c r="AA10">
        <v>137139.42000000001</v>
      </c>
    </row>
    <row r="11" spans="1:32" x14ac:dyDescent="0.25">
      <c r="A11" t="s">
        <v>144</v>
      </c>
      <c r="B11">
        <v>193538.9</v>
      </c>
      <c r="C11">
        <v>0</v>
      </c>
      <c r="D11">
        <v>221889.67</v>
      </c>
      <c r="E11">
        <v>1453111.57</v>
      </c>
      <c r="F11">
        <v>90485.05</v>
      </c>
      <c r="I11">
        <v>14760</v>
      </c>
      <c r="K11">
        <v>247760</v>
      </c>
      <c r="L11">
        <v>0</v>
      </c>
      <c r="O11">
        <v>-343341.02</v>
      </c>
      <c r="P11">
        <v>2241809.08</v>
      </c>
      <c r="R11">
        <v>485766.40000000002</v>
      </c>
      <c r="S11">
        <v>96864</v>
      </c>
      <c r="U11">
        <v>543016</v>
      </c>
      <c r="V11">
        <v>242331.02</v>
      </c>
      <c r="W11">
        <v>827905</v>
      </c>
      <c r="Z11">
        <v>452606.2</v>
      </c>
      <c r="AA11">
        <v>220629.09</v>
      </c>
      <c r="AE11">
        <v>68800</v>
      </c>
    </row>
    <row r="12" spans="1:32" x14ac:dyDescent="0.25">
      <c r="A12" t="s">
        <v>146</v>
      </c>
      <c r="B12">
        <v>993486.64</v>
      </c>
      <c r="C12">
        <v>149176.59</v>
      </c>
      <c r="D12">
        <v>56105.71</v>
      </c>
      <c r="E12">
        <v>573570.34</v>
      </c>
      <c r="F12">
        <v>244351.35999999999</v>
      </c>
      <c r="H12">
        <v>0</v>
      </c>
      <c r="I12">
        <v>8696.5499999999993</v>
      </c>
      <c r="K12">
        <v>612307.82999999996</v>
      </c>
      <c r="L12">
        <v>0</v>
      </c>
      <c r="O12">
        <v>433485.87</v>
      </c>
      <c r="P12">
        <v>790481.55</v>
      </c>
      <c r="R12">
        <v>1323585.8500000001</v>
      </c>
      <c r="U12">
        <v>650346.6</v>
      </c>
      <c r="W12">
        <v>844686.6</v>
      </c>
      <c r="Y12">
        <v>1559</v>
      </c>
      <c r="Z12">
        <v>829556.78</v>
      </c>
      <c r="AA12">
        <v>126145.23</v>
      </c>
      <c r="AE12">
        <v>266</v>
      </c>
    </row>
    <row r="13" spans="1:32" x14ac:dyDescent="0.25">
      <c r="A13" t="s">
        <v>148</v>
      </c>
      <c r="B13">
        <v>1004257.64</v>
      </c>
      <c r="C13">
        <v>26315.26</v>
      </c>
      <c r="D13">
        <v>136038.29</v>
      </c>
      <c r="E13">
        <v>93776.52</v>
      </c>
      <c r="F13">
        <v>923478.71</v>
      </c>
      <c r="H13">
        <v>0</v>
      </c>
      <c r="I13">
        <v>81100</v>
      </c>
      <c r="L13">
        <v>64.209999999999994</v>
      </c>
      <c r="O13">
        <v>96775.13</v>
      </c>
      <c r="P13">
        <v>1997230.39</v>
      </c>
      <c r="R13">
        <v>683705.62</v>
      </c>
      <c r="T13">
        <v>0.01</v>
      </c>
      <c r="U13">
        <v>585017</v>
      </c>
      <c r="V13">
        <v>133411.26</v>
      </c>
      <c r="W13">
        <v>886424</v>
      </c>
      <c r="Y13">
        <v>4884</v>
      </c>
      <c r="Z13">
        <v>329406.93</v>
      </c>
      <c r="AA13">
        <v>172722.27</v>
      </c>
    </row>
    <row r="14" spans="1:32" x14ac:dyDescent="0.25">
      <c r="A14" t="s">
        <v>150</v>
      </c>
      <c r="B14">
        <v>1626126.22</v>
      </c>
      <c r="C14">
        <v>30935.58</v>
      </c>
      <c r="D14">
        <v>93862.87</v>
      </c>
      <c r="E14">
        <v>553084.15</v>
      </c>
      <c r="F14">
        <v>357568.6</v>
      </c>
      <c r="H14">
        <v>0</v>
      </c>
      <c r="I14">
        <v>24354</v>
      </c>
      <c r="L14">
        <v>2658</v>
      </c>
      <c r="O14">
        <v>-372122.24</v>
      </c>
      <c r="P14">
        <v>2502473.91</v>
      </c>
      <c r="R14">
        <v>1571576.93</v>
      </c>
      <c r="U14">
        <v>771811</v>
      </c>
      <c r="V14">
        <v>140413.74</v>
      </c>
      <c r="W14">
        <v>1305020</v>
      </c>
      <c r="Y14">
        <v>4106</v>
      </c>
      <c r="Z14">
        <v>613937.43000000005</v>
      </c>
      <c r="AA14">
        <v>56347.29</v>
      </c>
      <c r="AF14">
        <v>177.2</v>
      </c>
    </row>
    <row r="15" spans="1:32" x14ac:dyDescent="0.25">
      <c r="A15" t="s">
        <v>152</v>
      </c>
      <c r="B15">
        <v>153445.76999999999</v>
      </c>
      <c r="C15">
        <v>396453</v>
      </c>
      <c r="D15">
        <v>55693.55</v>
      </c>
      <c r="E15">
        <v>15</v>
      </c>
      <c r="F15">
        <v>725632.72</v>
      </c>
      <c r="H15">
        <v>8500</v>
      </c>
      <c r="I15">
        <v>0</v>
      </c>
      <c r="L15">
        <v>636483.06999999995</v>
      </c>
      <c r="O15">
        <v>-1718008.63</v>
      </c>
      <c r="P15">
        <v>2525004.41</v>
      </c>
      <c r="R15">
        <v>757103.53</v>
      </c>
      <c r="S15">
        <v>65097.99</v>
      </c>
      <c r="U15">
        <v>710144.6</v>
      </c>
      <c r="V15">
        <v>60000</v>
      </c>
      <c r="W15">
        <v>988072.6</v>
      </c>
      <c r="X15">
        <v>980</v>
      </c>
      <c r="Y15">
        <v>2572</v>
      </c>
      <c r="Z15">
        <v>552718.39</v>
      </c>
      <c r="AA15">
        <v>58741.94</v>
      </c>
      <c r="AE15">
        <v>110000</v>
      </c>
    </row>
    <row r="16" spans="1:32" x14ac:dyDescent="0.25">
      <c r="A16" t="s">
        <v>154</v>
      </c>
      <c r="B16">
        <v>19457.5</v>
      </c>
      <c r="C16">
        <v>16459.349999999999</v>
      </c>
      <c r="D16">
        <v>463099.24</v>
      </c>
      <c r="E16">
        <v>70326.559999999998</v>
      </c>
      <c r="F16">
        <v>686588.66</v>
      </c>
      <c r="I16">
        <v>153046.28</v>
      </c>
      <c r="L16">
        <v>4417.1000000000004</v>
      </c>
      <c r="O16">
        <v>-3404878.67</v>
      </c>
      <c r="P16">
        <v>4613167.97</v>
      </c>
      <c r="R16">
        <v>783975.52</v>
      </c>
      <c r="U16">
        <v>558869.4</v>
      </c>
      <c r="W16">
        <v>944166.40000000002</v>
      </c>
      <c r="Y16">
        <v>5648</v>
      </c>
      <c r="Z16">
        <v>443978.49</v>
      </c>
      <c r="AA16">
        <v>58873.4</v>
      </c>
    </row>
    <row r="17" spans="1:31" x14ac:dyDescent="0.25">
      <c r="A17" t="s">
        <v>156</v>
      </c>
      <c r="B17">
        <v>172931.96</v>
      </c>
      <c r="C17">
        <v>47800.4</v>
      </c>
      <c r="D17">
        <v>175168.03</v>
      </c>
      <c r="E17">
        <v>2593860.65</v>
      </c>
      <c r="F17">
        <v>164979.21</v>
      </c>
      <c r="H17">
        <v>7800</v>
      </c>
      <c r="I17">
        <v>58327.23</v>
      </c>
      <c r="L17">
        <v>1990.01</v>
      </c>
      <c r="O17">
        <v>72493.86</v>
      </c>
      <c r="P17">
        <v>2841083.43</v>
      </c>
      <c r="R17">
        <v>651024.68999999994</v>
      </c>
      <c r="S17">
        <v>519332.56</v>
      </c>
      <c r="U17">
        <v>139294.79999999999</v>
      </c>
      <c r="V17">
        <v>231826.59</v>
      </c>
      <c r="W17">
        <v>421431.8</v>
      </c>
      <c r="X17">
        <v>2666</v>
      </c>
      <c r="Z17">
        <v>880075.02</v>
      </c>
      <c r="AA17">
        <v>58540.1</v>
      </c>
      <c r="AE17">
        <v>5720</v>
      </c>
    </row>
    <row r="18" spans="1:31" x14ac:dyDescent="0.25">
      <c r="A18" t="s">
        <v>158</v>
      </c>
      <c r="B18">
        <v>230874.08</v>
      </c>
      <c r="C18">
        <v>42659</v>
      </c>
      <c r="D18">
        <v>66468.53</v>
      </c>
      <c r="E18">
        <v>3119597.73</v>
      </c>
      <c r="F18">
        <v>245730.42</v>
      </c>
      <c r="H18">
        <v>0</v>
      </c>
      <c r="I18">
        <v>18560</v>
      </c>
      <c r="L18">
        <v>27.6</v>
      </c>
      <c r="O18">
        <v>3222782.1</v>
      </c>
      <c r="P18">
        <v>675062.61</v>
      </c>
      <c r="R18">
        <v>399653.93</v>
      </c>
      <c r="U18">
        <v>544350.46</v>
      </c>
      <c r="V18">
        <v>36400</v>
      </c>
      <c r="W18">
        <v>676392.31</v>
      </c>
      <c r="Z18">
        <v>378081.26</v>
      </c>
      <c r="AA18">
        <v>137033.37</v>
      </c>
    </row>
    <row r="19" spans="1:31" x14ac:dyDescent="0.25">
      <c r="A19" t="s">
        <v>160</v>
      </c>
      <c r="B19">
        <v>291812.2</v>
      </c>
      <c r="C19">
        <v>70406</v>
      </c>
      <c r="D19">
        <v>57367.27</v>
      </c>
      <c r="E19">
        <v>11</v>
      </c>
      <c r="F19">
        <v>522200.11</v>
      </c>
      <c r="H19">
        <v>0</v>
      </c>
      <c r="I19">
        <v>3158.3</v>
      </c>
      <c r="L19">
        <v>16953.73</v>
      </c>
      <c r="O19">
        <v>-1344419.62</v>
      </c>
      <c r="P19">
        <v>1767990.24</v>
      </c>
      <c r="R19">
        <v>1888082.44</v>
      </c>
      <c r="U19">
        <v>706851.1</v>
      </c>
      <c r="W19">
        <v>1023309.1</v>
      </c>
      <c r="X19">
        <v>9466</v>
      </c>
      <c r="Z19">
        <v>870088.31</v>
      </c>
      <c r="AA19">
        <v>143956.20000000001</v>
      </c>
      <c r="AE19">
        <v>50000</v>
      </c>
    </row>
    <row r="20" spans="1:31" x14ac:dyDescent="0.25">
      <c r="A20" t="s">
        <v>162</v>
      </c>
      <c r="B20">
        <v>15685.21</v>
      </c>
      <c r="C20">
        <v>0</v>
      </c>
      <c r="D20">
        <v>64389.13</v>
      </c>
      <c r="E20">
        <v>3273642.44</v>
      </c>
      <c r="F20">
        <v>834147.08</v>
      </c>
      <c r="I20">
        <v>9383</v>
      </c>
      <c r="K20">
        <v>443800</v>
      </c>
      <c r="L20">
        <v>18030.71</v>
      </c>
      <c r="O20">
        <v>3147106.42</v>
      </c>
      <c r="P20">
        <v>938360.62</v>
      </c>
      <c r="R20">
        <v>484619.32</v>
      </c>
      <c r="T20">
        <v>47.54</v>
      </c>
      <c r="U20">
        <v>1513900</v>
      </c>
      <c r="V20">
        <v>94083.08</v>
      </c>
      <c r="W20">
        <v>1745667</v>
      </c>
      <c r="Y20">
        <v>5626</v>
      </c>
      <c r="Z20">
        <v>514322.19</v>
      </c>
      <c r="AA20">
        <v>195851.64</v>
      </c>
    </row>
    <row r="21" spans="1:31" x14ac:dyDescent="0.25">
      <c r="A21" t="s">
        <v>164</v>
      </c>
      <c r="B21">
        <v>80865.240000000005</v>
      </c>
      <c r="C21">
        <v>4973</v>
      </c>
      <c r="D21">
        <v>44133.07</v>
      </c>
      <c r="E21">
        <v>256543.02</v>
      </c>
      <c r="F21">
        <v>314930.11</v>
      </c>
      <c r="H21">
        <v>0</v>
      </c>
      <c r="I21">
        <v>7380</v>
      </c>
      <c r="L21">
        <v>347.88</v>
      </c>
      <c r="O21">
        <v>-256583.62</v>
      </c>
      <c r="P21">
        <v>1277028.24</v>
      </c>
      <c r="R21">
        <v>349233.34</v>
      </c>
      <c r="S21">
        <v>28800</v>
      </c>
      <c r="T21">
        <v>0.35</v>
      </c>
      <c r="U21">
        <v>597283.6</v>
      </c>
      <c r="W21">
        <v>943517.6</v>
      </c>
      <c r="Z21">
        <v>308283.21999999997</v>
      </c>
      <c r="AA21">
        <v>50244.53</v>
      </c>
    </row>
    <row r="22" spans="1:31" x14ac:dyDescent="0.25">
      <c r="A22" t="s">
        <v>166</v>
      </c>
      <c r="B22">
        <v>119796.03</v>
      </c>
      <c r="C22">
        <v>14628.15</v>
      </c>
      <c r="D22">
        <v>88227.7</v>
      </c>
      <c r="E22">
        <v>596990.98</v>
      </c>
      <c r="F22">
        <v>550970.41</v>
      </c>
      <c r="I22">
        <v>51298.3</v>
      </c>
      <c r="L22">
        <v>3094.81</v>
      </c>
      <c r="O22">
        <v>236276.86</v>
      </c>
      <c r="P22">
        <v>1741975.93</v>
      </c>
      <c r="R22">
        <v>439257.86</v>
      </c>
      <c r="U22">
        <v>845616.1</v>
      </c>
      <c r="V22">
        <v>102785.51</v>
      </c>
      <c r="W22">
        <v>967950.1</v>
      </c>
      <c r="Z22">
        <v>895480.1</v>
      </c>
      <c r="AA22">
        <v>186261.9</v>
      </c>
    </row>
    <row r="23" spans="1:31" x14ac:dyDescent="0.25">
      <c r="A23" t="s">
        <v>168</v>
      </c>
      <c r="B23">
        <v>417917.97</v>
      </c>
      <c r="C23">
        <v>18119.8</v>
      </c>
      <c r="D23">
        <v>191349.7</v>
      </c>
      <c r="E23">
        <v>991927.71</v>
      </c>
      <c r="F23">
        <v>70415.789999999994</v>
      </c>
      <c r="I23">
        <v>18560</v>
      </c>
      <c r="L23">
        <v>1556.8</v>
      </c>
      <c r="O23">
        <v>-480597.81</v>
      </c>
      <c r="P23">
        <v>2083742</v>
      </c>
      <c r="R23">
        <v>913018.56</v>
      </c>
      <c r="U23">
        <v>335054.8</v>
      </c>
      <c r="W23">
        <v>603386.80000000005</v>
      </c>
      <c r="Y23">
        <v>6558</v>
      </c>
      <c r="Z23">
        <v>539223.18000000005</v>
      </c>
      <c r="AA23">
        <v>32435.4</v>
      </c>
    </row>
    <row r="24" spans="1:31" x14ac:dyDescent="0.25">
      <c r="A24" t="s">
        <v>173</v>
      </c>
      <c r="B24">
        <v>891596.52</v>
      </c>
      <c r="C24">
        <v>0</v>
      </c>
      <c r="D24">
        <v>29831.79</v>
      </c>
      <c r="E24">
        <v>219748.76</v>
      </c>
      <c r="F24">
        <v>921312.82</v>
      </c>
      <c r="I24">
        <v>1644</v>
      </c>
      <c r="L24">
        <v>0</v>
      </c>
      <c r="O24">
        <v>-2496482.46</v>
      </c>
      <c r="P24">
        <v>4018811.16</v>
      </c>
      <c r="R24">
        <v>1934825.52</v>
      </c>
      <c r="U24">
        <v>1209370</v>
      </c>
      <c r="V24">
        <v>7500</v>
      </c>
      <c r="W24">
        <v>1562956</v>
      </c>
      <c r="Z24">
        <v>1050222.33</v>
      </c>
    </row>
    <row r="25" spans="1:31" x14ac:dyDescent="0.25">
      <c r="A25" t="s">
        <v>174</v>
      </c>
      <c r="B25">
        <v>696764.51</v>
      </c>
      <c r="C25">
        <v>8276.81</v>
      </c>
      <c r="D25">
        <v>66006.009999999995</v>
      </c>
      <c r="E25">
        <v>598046.9</v>
      </c>
      <c r="F25">
        <v>571755.43999999994</v>
      </c>
      <c r="L25">
        <v>18554.43</v>
      </c>
      <c r="O25">
        <v>405058.8</v>
      </c>
      <c r="P25">
        <v>1812784.26</v>
      </c>
      <c r="R25">
        <v>897652.41</v>
      </c>
      <c r="U25">
        <v>518610.25</v>
      </c>
      <c r="V25">
        <v>270081.84000000003</v>
      </c>
      <c r="W25">
        <v>611088.25</v>
      </c>
      <c r="Z25">
        <v>859678.85</v>
      </c>
      <c r="AA25">
        <v>426015.37</v>
      </c>
      <c r="AE25">
        <v>85109.85</v>
      </c>
    </row>
    <row r="26" spans="1:31" x14ac:dyDescent="0.25">
      <c r="A26" t="s">
        <v>175</v>
      </c>
      <c r="B26">
        <v>574012.62</v>
      </c>
      <c r="C26">
        <v>17611.599999999999</v>
      </c>
      <c r="D26">
        <v>52216</v>
      </c>
      <c r="E26">
        <v>1732717.28</v>
      </c>
      <c r="F26">
        <v>375992.77</v>
      </c>
      <c r="L26">
        <v>0</v>
      </c>
      <c r="O26">
        <v>-1396851.38</v>
      </c>
      <c r="P26">
        <v>3679856.46</v>
      </c>
      <c r="R26">
        <v>586514.13</v>
      </c>
      <c r="S26">
        <v>261050</v>
      </c>
      <c r="U26">
        <v>633246.69999999995</v>
      </c>
      <c r="V26">
        <v>255830.64</v>
      </c>
      <c r="W26">
        <v>780814.7</v>
      </c>
      <c r="Z26">
        <v>409038.67</v>
      </c>
      <c r="AA26">
        <v>58575.47</v>
      </c>
      <c r="AE26">
        <v>18667.439999999999</v>
      </c>
    </row>
    <row r="27" spans="1:31" x14ac:dyDescent="0.25">
      <c r="A27" t="s">
        <v>176</v>
      </c>
      <c r="B27">
        <v>298835.69</v>
      </c>
      <c r="C27">
        <v>5191</v>
      </c>
      <c r="D27">
        <v>38512.79</v>
      </c>
      <c r="E27">
        <v>641898.15</v>
      </c>
      <c r="F27">
        <v>912676.32</v>
      </c>
      <c r="K27">
        <v>576487</v>
      </c>
      <c r="L27">
        <v>5589</v>
      </c>
      <c r="N27">
        <v>52200</v>
      </c>
      <c r="O27">
        <v>-2006930.83</v>
      </c>
      <c r="P27">
        <v>3263098.4</v>
      </c>
      <c r="R27">
        <v>712497.25</v>
      </c>
      <c r="T27">
        <v>416.09</v>
      </c>
      <c r="U27">
        <v>884900</v>
      </c>
      <c r="V27">
        <v>246762.48</v>
      </c>
      <c r="W27">
        <v>1163569</v>
      </c>
      <c r="Z27">
        <v>584418.43999999994</v>
      </c>
      <c r="AA27">
        <v>89918</v>
      </c>
    </row>
    <row r="28" spans="1:31" x14ac:dyDescent="0.25">
      <c r="A28" t="s">
        <v>177</v>
      </c>
      <c r="B28">
        <v>298545.24</v>
      </c>
      <c r="C28">
        <v>120</v>
      </c>
      <c r="D28">
        <v>16893.88</v>
      </c>
      <c r="E28">
        <v>1485382.39</v>
      </c>
      <c r="F28">
        <v>82852.350000000006</v>
      </c>
      <c r="L28">
        <v>206</v>
      </c>
      <c r="O28">
        <v>-1176593.47</v>
      </c>
      <c r="P28">
        <v>3122820.6</v>
      </c>
      <c r="R28">
        <v>761022.15</v>
      </c>
      <c r="U28">
        <v>599197.80000000005</v>
      </c>
      <c r="V28">
        <v>342470</v>
      </c>
      <c r="W28">
        <v>1028466.56</v>
      </c>
      <c r="Z28">
        <v>584583.28</v>
      </c>
      <c r="AA28">
        <v>150005.38</v>
      </c>
      <c r="AE28">
        <v>2274</v>
      </c>
    </row>
    <row r="29" spans="1:31" x14ac:dyDescent="0.25">
      <c r="A29" t="s">
        <v>178</v>
      </c>
      <c r="B29">
        <v>252660.65</v>
      </c>
      <c r="C29">
        <v>279840.78000000003</v>
      </c>
      <c r="D29">
        <v>4134.43</v>
      </c>
      <c r="E29">
        <v>427266.79</v>
      </c>
      <c r="F29">
        <v>265298.59000000003</v>
      </c>
      <c r="I29">
        <v>6887.35</v>
      </c>
      <c r="L29">
        <v>39</v>
      </c>
      <c r="O29">
        <v>-1330011.25</v>
      </c>
      <c r="P29">
        <v>2219243.12</v>
      </c>
      <c r="Q29">
        <v>741.25</v>
      </c>
      <c r="R29">
        <v>856421.36</v>
      </c>
      <c r="T29">
        <v>1528.8</v>
      </c>
      <c r="U29">
        <v>923504.5</v>
      </c>
      <c r="V29">
        <v>221320.52</v>
      </c>
      <c r="W29">
        <v>1212669.5</v>
      </c>
      <c r="Z29">
        <v>416556.84</v>
      </c>
      <c r="AA29">
        <v>41247.07</v>
      </c>
    </row>
    <row r="30" spans="1:31" x14ac:dyDescent="0.25">
      <c r="A30" t="s">
        <v>179</v>
      </c>
      <c r="B30">
        <v>1432616.35</v>
      </c>
      <c r="C30">
        <v>13828.5</v>
      </c>
      <c r="D30">
        <v>14283.9</v>
      </c>
      <c r="E30">
        <v>258471.33</v>
      </c>
      <c r="F30">
        <v>401533.88</v>
      </c>
      <c r="H30">
        <v>0</v>
      </c>
      <c r="L30">
        <v>800</v>
      </c>
      <c r="O30">
        <v>63690.59</v>
      </c>
      <c r="P30">
        <v>1260515.6599999999</v>
      </c>
      <c r="R30">
        <v>1143372.3999999999</v>
      </c>
      <c r="U30">
        <v>434750</v>
      </c>
      <c r="V30">
        <v>161522.25</v>
      </c>
      <c r="W30">
        <v>595632</v>
      </c>
      <c r="Z30">
        <v>302722.14</v>
      </c>
      <c r="AA30">
        <v>45562.8</v>
      </c>
    </row>
    <row r="31" spans="1:31" x14ac:dyDescent="0.25">
      <c r="A31" t="s">
        <v>180</v>
      </c>
      <c r="B31">
        <v>807594.27</v>
      </c>
      <c r="C31">
        <v>0</v>
      </c>
      <c r="D31">
        <v>2409.75</v>
      </c>
      <c r="E31">
        <v>104532.35</v>
      </c>
      <c r="F31">
        <v>188425.55</v>
      </c>
      <c r="L31">
        <v>1187</v>
      </c>
      <c r="O31">
        <v>-2782972.06</v>
      </c>
      <c r="P31">
        <v>3095144.84</v>
      </c>
      <c r="R31">
        <v>707491.02</v>
      </c>
      <c r="S31">
        <v>699614</v>
      </c>
      <c r="U31">
        <v>438570</v>
      </c>
      <c r="V31">
        <v>123630.97</v>
      </c>
      <c r="W31">
        <v>643855</v>
      </c>
      <c r="Z31">
        <v>524855.09</v>
      </c>
      <c r="AA31">
        <v>10979.76</v>
      </c>
      <c r="AD31">
        <v>14</v>
      </c>
    </row>
    <row r="32" spans="1:31" x14ac:dyDescent="0.25">
      <c r="A32" t="s">
        <v>181</v>
      </c>
      <c r="B32">
        <v>513517.32</v>
      </c>
      <c r="C32">
        <v>42554</v>
      </c>
      <c r="D32">
        <v>33095</v>
      </c>
      <c r="E32">
        <v>241125</v>
      </c>
      <c r="F32">
        <v>157728</v>
      </c>
      <c r="H32">
        <v>0</v>
      </c>
      <c r="I32">
        <v>102000</v>
      </c>
      <c r="L32">
        <v>0</v>
      </c>
      <c r="O32">
        <v>-10919195.1</v>
      </c>
      <c r="P32">
        <v>11903501.289999999</v>
      </c>
      <c r="Q32">
        <v>4000.13</v>
      </c>
      <c r="R32">
        <v>1137319.33</v>
      </c>
      <c r="U32">
        <v>603447.1</v>
      </c>
      <c r="V32">
        <v>8650</v>
      </c>
      <c r="W32">
        <v>720485.1</v>
      </c>
      <c r="Z32">
        <v>1081923.33</v>
      </c>
      <c r="AA32">
        <v>49295</v>
      </c>
    </row>
    <row r="33" spans="1:31" x14ac:dyDescent="0.25">
      <c r="A33" t="s">
        <v>182</v>
      </c>
      <c r="B33">
        <v>398910.28</v>
      </c>
      <c r="C33">
        <v>0</v>
      </c>
      <c r="D33">
        <v>19661.86</v>
      </c>
      <c r="E33">
        <v>2238449.83</v>
      </c>
      <c r="F33">
        <v>192920.21</v>
      </c>
      <c r="L33">
        <v>0</v>
      </c>
      <c r="O33">
        <v>830349.43</v>
      </c>
      <c r="P33">
        <v>1736316.04</v>
      </c>
      <c r="R33">
        <v>1011266.73</v>
      </c>
      <c r="S33">
        <v>175375</v>
      </c>
      <c r="U33">
        <v>103200</v>
      </c>
      <c r="V33">
        <v>185000</v>
      </c>
      <c r="W33">
        <v>370175</v>
      </c>
      <c r="Z33">
        <v>629012.92000000004</v>
      </c>
      <c r="AA33">
        <v>85037.1</v>
      </c>
      <c r="AE33">
        <v>107340</v>
      </c>
    </row>
    <row r="34" spans="1:31" x14ac:dyDescent="0.25">
      <c r="A34" t="s">
        <v>183</v>
      </c>
      <c r="B34">
        <v>1365483.62</v>
      </c>
      <c r="C34">
        <v>215589.35</v>
      </c>
      <c r="D34">
        <v>98308.26</v>
      </c>
      <c r="E34">
        <v>644375.87</v>
      </c>
      <c r="F34">
        <v>427813.45</v>
      </c>
      <c r="L34">
        <v>918</v>
      </c>
      <c r="O34">
        <v>757794.99</v>
      </c>
      <c r="P34">
        <v>1214621.52</v>
      </c>
      <c r="R34">
        <v>1388604.71</v>
      </c>
      <c r="U34">
        <v>844669.8</v>
      </c>
      <c r="V34">
        <v>224241.75</v>
      </c>
      <c r="W34">
        <v>1167670.8</v>
      </c>
      <c r="Z34">
        <v>423277.85</v>
      </c>
      <c r="AA34">
        <v>38331.57</v>
      </c>
      <c r="AE34">
        <v>50000</v>
      </c>
    </row>
    <row r="35" spans="1:31" x14ac:dyDescent="0.25">
      <c r="A35" t="s">
        <v>184</v>
      </c>
      <c r="B35">
        <v>184479.57</v>
      </c>
      <c r="C35">
        <v>0</v>
      </c>
      <c r="D35">
        <v>18980.810000000001</v>
      </c>
      <c r="E35">
        <v>134476.03</v>
      </c>
      <c r="F35">
        <v>-139766.21</v>
      </c>
      <c r="G35">
        <v>2</v>
      </c>
      <c r="L35">
        <v>0</v>
      </c>
      <c r="O35">
        <v>-2314142.79</v>
      </c>
      <c r="P35">
        <v>2563303.2200000002</v>
      </c>
      <c r="R35">
        <v>582339.71</v>
      </c>
      <c r="T35">
        <v>1.1000000000000001</v>
      </c>
      <c r="U35">
        <v>494200</v>
      </c>
      <c r="W35">
        <v>740139</v>
      </c>
      <c r="Z35">
        <v>305104.99</v>
      </c>
      <c r="AA35">
        <v>82285.05</v>
      </c>
    </row>
    <row r="36" spans="1:31" x14ac:dyDescent="0.25">
      <c r="A36" t="s">
        <v>188</v>
      </c>
      <c r="B36">
        <v>250230.01</v>
      </c>
      <c r="C36">
        <v>11760</v>
      </c>
      <c r="D36">
        <v>1985.86</v>
      </c>
      <c r="E36">
        <v>428641.17</v>
      </c>
      <c r="F36">
        <v>285964.62</v>
      </c>
      <c r="H36">
        <v>0</v>
      </c>
      <c r="I36">
        <v>7380</v>
      </c>
      <c r="L36">
        <v>3147.49</v>
      </c>
      <c r="O36">
        <v>-2493993.02</v>
      </c>
      <c r="P36">
        <v>3551030.77</v>
      </c>
      <c r="R36">
        <v>486044.34</v>
      </c>
      <c r="S36">
        <v>209061</v>
      </c>
      <c r="U36">
        <v>846683</v>
      </c>
      <c r="V36">
        <v>138794</v>
      </c>
      <c r="W36">
        <v>1244204</v>
      </c>
      <c r="X36">
        <v>25643</v>
      </c>
      <c r="Z36">
        <v>363349.65</v>
      </c>
      <c r="AA36">
        <v>76369.27</v>
      </c>
      <c r="AE36">
        <v>60000</v>
      </c>
    </row>
    <row r="37" spans="1:31" x14ac:dyDescent="0.25">
      <c r="A37" t="s">
        <v>189</v>
      </c>
      <c r="B37">
        <v>306873.53000000003</v>
      </c>
      <c r="C37">
        <v>44597</v>
      </c>
      <c r="D37">
        <v>28235.48</v>
      </c>
      <c r="E37">
        <v>66108</v>
      </c>
      <c r="F37">
        <v>9163.76</v>
      </c>
      <c r="H37">
        <v>0</v>
      </c>
      <c r="I37">
        <v>8432.8799999999992</v>
      </c>
      <c r="L37">
        <v>1697.73</v>
      </c>
      <c r="O37">
        <v>-1629139.03</v>
      </c>
      <c r="P37">
        <v>1997207.95</v>
      </c>
      <c r="R37">
        <v>635217.81999999995</v>
      </c>
      <c r="U37">
        <v>406413.5</v>
      </c>
      <c r="W37">
        <v>709850.5</v>
      </c>
      <c r="X37">
        <v>8056</v>
      </c>
      <c r="Z37">
        <v>210680.98</v>
      </c>
      <c r="AA37">
        <v>36265.599999999999</v>
      </c>
    </row>
    <row r="38" spans="1:31" x14ac:dyDescent="0.25">
      <c r="A38" t="s">
        <v>190</v>
      </c>
      <c r="B38">
        <v>161663.44</v>
      </c>
      <c r="C38">
        <v>6110.28</v>
      </c>
      <c r="D38">
        <v>16894.3</v>
      </c>
      <c r="E38">
        <v>295587.78999999998</v>
      </c>
      <c r="F38">
        <v>23163.01</v>
      </c>
      <c r="H38">
        <v>0</v>
      </c>
      <c r="I38">
        <v>19060.16</v>
      </c>
      <c r="K38">
        <v>28800</v>
      </c>
      <c r="L38">
        <v>15390.26</v>
      </c>
      <c r="O38">
        <v>-2236348.2400000002</v>
      </c>
      <c r="P38">
        <v>2854572.07</v>
      </c>
      <c r="R38">
        <v>519188.16</v>
      </c>
      <c r="S38">
        <v>2184904</v>
      </c>
      <c r="U38">
        <v>945897.5</v>
      </c>
      <c r="W38">
        <v>1204388.5</v>
      </c>
      <c r="X38">
        <v>760</v>
      </c>
      <c r="Z38">
        <v>2596158.59</v>
      </c>
      <c r="AA38">
        <v>26738</v>
      </c>
    </row>
    <row r="39" spans="1:31" x14ac:dyDescent="0.25">
      <c r="A39" t="s">
        <v>191</v>
      </c>
      <c r="B39">
        <v>12229.93</v>
      </c>
      <c r="C39">
        <v>66858.63</v>
      </c>
      <c r="D39">
        <v>21135.96</v>
      </c>
      <c r="E39">
        <v>1062012.04</v>
      </c>
      <c r="F39">
        <v>330110.32</v>
      </c>
      <c r="H39">
        <v>0</v>
      </c>
      <c r="I39">
        <v>12537.6</v>
      </c>
      <c r="L39">
        <v>756.35</v>
      </c>
      <c r="O39">
        <v>276488.92</v>
      </c>
      <c r="P39">
        <v>1440362.48</v>
      </c>
      <c r="R39">
        <v>268710.24</v>
      </c>
      <c r="S39">
        <v>23128</v>
      </c>
      <c r="U39">
        <v>444392</v>
      </c>
      <c r="W39">
        <v>573284</v>
      </c>
      <c r="X39">
        <v>2400</v>
      </c>
      <c r="Z39">
        <v>288145.84999999998</v>
      </c>
      <c r="AA39">
        <v>110198.86</v>
      </c>
    </row>
    <row r="40" spans="1:31" x14ac:dyDescent="0.25">
      <c r="A40" t="s">
        <v>192</v>
      </c>
      <c r="B40">
        <v>104837.62</v>
      </c>
      <c r="C40">
        <v>620</v>
      </c>
      <c r="D40">
        <v>15579.8</v>
      </c>
      <c r="E40">
        <v>3197902.5</v>
      </c>
      <c r="F40">
        <v>113091.77</v>
      </c>
      <c r="H40">
        <v>0</v>
      </c>
      <c r="I40">
        <v>12751.6</v>
      </c>
      <c r="L40">
        <v>37.380000000000003</v>
      </c>
      <c r="O40">
        <v>3208893.46</v>
      </c>
      <c r="P40">
        <v>455164.99</v>
      </c>
      <c r="R40">
        <v>335633.22</v>
      </c>
      <c r="T40">
        <v>8.26</v>
      </c>
      <c r="U40">
        <v>437067.58</v>
      </c>
      <c r="W40">
        <v>661240.57999999996</v>
      </c>
      <c r="X40">
        <v>12424</v>
      </c>
      <c r="Z40">
        <v>203543.75</v>
      </c>
      <c r="AA40">
        <v>134316.47</v>
      </c>
      <c r="AE40">
        <v>6000</v>
      </c>
    </row>
    <row r="41" spans="1:31" x14ac:dyDescent="0.25">
      <c r="A41" t="s">
        <v>193</v>
      </c>
      <c r="B41">
        <v>710084.45</v>
      </c>
      <c r="C41">
        <v>7866.95</v>
      </c>
      <c r="D41">
        <v>7384.67</v>
      </c>
      <c r="E41">
        <v>127253.07</v>
      </c>
      <c r="F41">
        <v>110206.83</v>
      </c>
      <c r="H41">
        <v>3000</v>
      </c>
      <c r="I41">
        <v>11410</v>
      </c>
      <c r="L41">
        <v>864.82</v>
      </c>
      <c r="O41">
        <v>-1513481.69</v>
      </c>
      <c r="P41">
        <v>1976836.89</v>
      </c>
      <c r="R41">
        <v>258332.16</v>
      </c>
      <c r="S41">
        <v>678730</v>
      </c>
      <c r="U41">
        <v>157315.53</v>
      </c>
      <c r="W41">
        <v>302898.53000000003</v>
      </c>
      <c r="X41">
        <v>6000</v>
      </c>
      <c r="Z41">
        <v>254441.82</v>
      </c>
      <c r="AA41">
        <v>46871.39</v>
      </c>
    </row>
    <row r="42" spans="1:31" x14ac:dyDescent="0.25">
      <c r="A42" t="s">
        <v>194</v>
      </c>
      <c r="B42">
        <v>1053482.68</v>
      </c>
      <c r="C42">
        <v>97322</v>
      </c>
      <c r="D42">
        <v>130442.13</v>
      </c>
      <c r="E42">
        <v>345231.64</v>
      </c>
      <c r="F42">
        <v>84561.06</v>
      </c>
      <c r="H42">
        <v>0</v>
      </c>
      <c r="I42">
        <v>13225</v>
      </c>
      <c r="L42">
        <v>0</v>
      </c>
      <c r="O42">
        <v>-1003368.19</v>
      </c>
      <c r="P42">
        <v>1732965.71</v>
      </c>
      <c r="R42">
        <v>669306.63</v>
      </c>
      <c r="S42">
        <v>936781.4</v>
      </c>
      <c r="U42">
        <v>595191.9</v>
      </c>
      <c r="W42">
        <v>864923.9</v>
      </c>
      <c r="X42">
        <v>39296</v>
      </c>
      <c r="Z42">
        <v>279290.89</v>
      </c>
      <c r="AA42">
        <v>49552.15</v>
      </c>
    </row>
    <row r="43" spans="1:31" x14ac:dyDescent="0.25">
      <c r="A43" t="s">
        <v>195</v>
      </c>
      <c r="B43">
        <v>50044.85</v>
      </c>
      <c r="C43">
        <v>24969</v>
      </c>
      <c r="D43">
        <v>15459.72</v>
      </c>
      <c r="E43">
        <v>288344.34999999998</v>
      </c>
      <c r="F43">
        <v>218</v>
      </c>
      <c r="H43">
        <v>1740</v>
      </c>
      <c r="I43">
        <v>18162.080000000002</v>
      </c>
      <c r="L43">
        <v>950.69</v>
      </c>
      <c r="O43">
        <v>-1626395.32</v>
      </c>
      <c r="P43">
        <v>2083523.09</v>
      </c>
      <c r="R43">
        <v>299810.56</v>
      </c>
      <c r="S43">
        <v>60000</v>
      </c>
      <c r="U43">
        <v>520482.28</v>
      </c>
      <c r="W43">
        <v>682662.28</v>
      </c>
      <c r="Z43">
        <v>267530.43</v>
      </c>
      <c r="AA43">
        <v>29044.75</v>
      </c>
    </row>
    <row r="44" spans="1:31" x14ac:dyDescent="0.25">
      <c r="A44" t="s">
        <v>196</v>
      </c>
      <c r="B44">
        <v>214276.86</v>
      </c>
      <c r="C44">
        <v>6010</v>
      </c>
      <c r="D44">
        <v>61389.14</v>
      </c>
      <c r="E44">
        <v>3983600.08</v>
      </c>
      <c r="F44">
        <v>275652.01</v>
      </c>
      <c r="H44">
        <v>2050</v>
      </c>
      <c r="I44">
        <v>39792.370000000003</v>
      </c>
      <c r="L44">
        <v>1823</v>
      </c>
      <c r="M44">
        <v>2500</v>
      </c>
      <c r="O44">
        <v>3945500.3</v>
      </c>
      <c r="P44">
        <v>664987.81999999995</v>
      </c>
      <c r="R44">
        <v>475076.13</v>
      </c>
      <c r="S44">
        <v>104440</v>
      </c>
      <c r="U44">
        <v>345499</v>
      </c>
      <c r="V44">
        <v>60000</v>
      </c>
      <c r="W44">
        <v>678870</v>
      </c>
      <c r="X44">
        <v>6510</v>
      </c>
      <c r="Y44">
        <v>6654</v>
      </c>
      <c r="Z44">
        <v>166569.92000000001</v>
      </c>
      <c r="AA44">
        <v>182136.61</v>
      </c>
      <c r="AE44">
        <v>60000</v>
      </c>
    </row>
    <row r="45" spans="1:31" x14ac:dyDescent="0.25">
      <c r="A45" t="s">
        <v>197</v>
      </c>
      <c r="B45">
        <v>46109.96</v>
      </c>
      <c r="C45">
        <v>32826</v>
      </c>
      <c r="D45">
        <v>36789.550000000003</v>
      </c>
      <c r="E45">
        <v>468710.73</v>
      </c>
      <c r="F45">
        <v>9968.5</v>
      </c>
      <c r="H45">
        <v>2000</v>
      </c>
      <c r="I45">
        <v>13333.82</v>
      </c>
      <c r="L45">
        <v>1276.45</v>
      </c>
      <c r="O45">
        <v>-818639.97</v>
      </c>
      <c r="P45">
        <v>1500565.11</v>
      </c>
      <c r="R45">
        <v>437538.94</v>
      </c>
      <c r="U45">
        <v>481285</v>
      </c>
      <c r="W45">
        <v>718635</v>
      </c>
      <c r="X45">
        <v>10355</v>
      </c>
      <c r="Z45">
        <v>267392.36</v>
      </c>
      <c r="AA45">
        <v>26572.25</v>
      </c>
    </row>
    <row r="46" spans="1:31" x14ac:dyDescent="0.25">
      <c r="A46" t="s">
        <v>199</v>
      </c>
      <c r="B46">
        <v>49674.44</v>
      </c>
      <c r="C46">
        <v>14244.3</v>
      </c>
      <c r="D46">
        <v>71836.61</v>
      </c>
      <c r="E46">
        <v>4</v>
      </c>
      <c r="F46">
        <v>1925.04</v>
      </c>
      <c r="H46">
        <v>0</v>
      </c>
      <c r="I46">
        <v>70040</v>
      </c>
      <c r="L46">
        <v>0</v>
      </c>
      <c r="O46">
        <v>-2103832.9700000002</v>
      </c>
      <c r="P46">
        <v>2280594.58</v>
      </c>
      <c r="R46">
        <v>359233.54</v>
      </c>
      <c r="U46">
        <v>826707.9</v>
      </c>
      <c r="W46">
        <v>1150553.8999999999</v>
      </c>
      <c r="Z46">
        <v>139782.56</v>
      </c>
      <c r="AA46">
        <v>4722.2</v>
      </c>
    </row>
    <row r="47" spans="1:31" x14ac:dyDescent="0.25">
      <c r="A47" t="s">
        <v>203</v>
      </c>
      <c r="B47">
        <v>275657.63</v>
      </c>
      <c r="C47">
        <v>167513.34</v>
      </c>
      <c r="D47">
        <v>99647.55</v>
      </c>
      <c r="E47">
        <v>5080012.93</v>
      </c>
      <c r="F47">
        <v>402704.93</v>
      </c>
      <c r="H47">
        <v>0</v>
      </c>
      <c r="I47">
        <v>0</v>
      </c>
      <c r="L47">
        <v>1413.52</v>
      </c>
      <c r="O47">
        <v>5139436.96</v>
      </c>
      <c r="P47">
        <v>2114009</v>
      </c>
      <c r="R47">
        <v>555205.12</v>
      </c>
      <c r="U47">
        <v>234256.2</v>
      </c>
      <c r="V47">
        <v>31500</v>
      </c>
      <c r="W47">
        <v>397440.96</v>
      </c>
      <c r="Z47">
        <v>521586.53</v>
      </c>
      <c r="AA47">
        <v>1131256.93</v>
      </c>
    </row>
    <row r="48" spans="1:31" x14ac:dyDescent="0.25">
      <c r="A48" t="s">
        <v>204</v>
      </c>
      <c r="B48">
        <v>621916.06999999995</v>
      </c>
      <c r="C48">
        <v>30513.11</v>
      </c>
      <c r="D48">
        <v>24329.38</v>
      </c>
      <c r="E48">
        <v>1435424.54</v>
      </c>
      <c r="F48">
        <v>322345.13</v>
      </c>
      <c r="H48">
        <v>0</v>
      </c>
      <c r="I48">
        <v>108000</v>
      </c>
      <c r="L48">
        <v>2480.63</v>
      </c>
      <c r="O48">
        <v>670793.99</v>
      </c>
      <c r="P48">
        <v>1646714.98</v>
      </c>
      <c r="R48">
        <v>559904.27</v>
      </c>
      <c r="S48">
        <v>375912</v>
      </c>
      <c r="U48">
        <v>641989.19999999995</v>
      </c>
      <c r="W48">
        <v>967605.2</v>
      </c>
      <c r="Y48">
        <v>3983</v>
      </c>
      <c r="Z48">
        <v>480397.86</v>
      </c>
      <c r="AA48">
        <v>113280.78</v>
      </c>
      <c r="AE48">
        <v>6000</v>
      </c>
    </row>
    <row r="49" spans="1:31" x14ac:dyDescent="0.25">
      <c r="A49" t="s">
        <v>205</v>
      </c>
      <c r="B49">
        <v>753692.08</v>
      </c>
      <c r="C49">
        <v>0</v>
      </c>
      <c r="D49">
        <v>252894.07</v>
      </c>
      <c r="E49">
        <v>929471.65</v>
      </c>
      <c r="F49">
        <v>245922.22</v>
      </c>
      <c r="I49">
        <v>0</v>
      </c>
      <c r="K49">
        <v>73094</v>
      </c>
      <c r="L49">
        <v>1565</v>
      </c>
      <c r="O49">
        <v>-417612.61</v>
      </c>
      <c r="P49">
        <v>2273364.33</v>
      </c>
      <c r="R49">
        <v>350531.24</v>
      </c>
      <c r="S49">
        <v>368702</v>
      </c>
      <c r="U49">
        <v>261157.6</v>
      </c>
      <c r="V49">
        <v>96375</v>
      </c>
      <c r="W49">
        <v>374420.6</v>
      </c>
      <c r="Z49">
        <v>336168.19</v>
      </c>
      <c r="AA49">
        <v>114607.75</v>
      </c>
    </row>
    <row r="50" spans="1:31" x14ac:dyDescent="0.25">
      <c r="A50" t="s">
        <v>209</v>
      </c>
      <c r="B50">
        <v>1609399</v>
      </c>
      <c r="C50">
        <v>54955.76</v>
      </c>
      <c r="D50">
        <v>18.010000000000002</v>
      </c>
      <c r="E50">
        <v>20669.86</v>
      </c>
      <c r="F50">
        <v>618728.22</v>
      </c>
      <c r="H50">
        <v>0</v>
      </c>
      <c r="I50">
        <v>0</v>
      </c>
      <c r="L50">
        <v>2235</v>
      </c>
      <c r="O50">
        <v>-575698.23</v>
      </c>
      <c r="P50">
        <v>2191305.25</v>
      </c>
      <c r="R50">
        <v>1088326.27</v>
      </c>
      <c r="U50">
        <v>264550.59999999998</v>
      </c>
      <c r="W50">
        <v>388759.6</v>
      </c>
      <c r="Z50">
        <v>242979.09</v>
      </c>
      <c r="AA50">
        <v>35213.35</v>
      </c>
      <c r="AC50">
        <v>-4</v>
      </c>
    </row>
    <row r="51" spans="1:31" x14ac:dyDescent="0.25">
      <c r="A51" t="s">
        <v>210</v>
      </c>
      <c r="B51">
        <v>820304.05</v>
      </c>
      <c r="C51">
        <v>144818.29999999999</v>
      </c>
      <c r="D51">
        <v>180582.61</v>
      </c>
      <c r="E51">
        <v>942130.4</v>
      </c>
      <c r="F51">
        <v>1273592.58</v>
      </c>
      <c r="H51">
        <v>0</v>
      </c>
      <c r="I51">
        <v>0</v>
      </c>
      <c r="K51">
        <v>825438</v>
      </c>
      <c r="L51">
        <v>69501.990000000005</v>
      </c>
      <c r="O51">
        <v>200138.79</v>
      </c>
      <c r="P51">
        <v>2281491.52</v>
      </c>
      <c r="R51">
        <v>877520.3</v>
      </c>
      <c r="S51">
        <v>180000</v>
      </c>
      <c r="U51">
        <v>1548566.46</v>
      </c>
      <c r="W51">
        <v>1784346.46</v>
      </c>
      <c r="X51">
        <v>11462</v>
      </c>
      <c r="Z51">
        <v>675976.47</v>
      </c>
      <c r="AA51">
        <v>39568.99</v>
      </c>
      <c r="AB51">
        <v>110000</v>
      </c>
      <c r="AC51">
        <v>-124.8</v>
      </c>
    </row>
    <row r="52" spans="1:31" x14ac:dyDescent="0.25">
      <c r="A52" t="s">
        <v>211</v>
      </c>
      <c r="B52">
        <v>632023.77</v>
      </c>
      <c r="C52">
        <v>7023.92</v>
      </c>
      <c r="D52">
        <v>158863.24</v>
      </c>
      <c r="E52">
        <v>44859.78</v>
      </c>
      <c r="F52">
        <v>1726275.14</v>
      </c>
      <c r="H52">
        <v>0</v>
      </c>
      <c r="I52">
        <v>0</v>
      </c>
      <c r="L52">
        <v>1850</v>
      </c>
      <c r="O52">
        <v>-540021.31999999995</v>
      </c>
      <c r="P52">
        <v>2647377.69</v>
      </c>
      <c r="R52">
        <v>549209.29</v>
      </c>
      <c r="S52">
        <v>587052</v>
      </c>
      <c r="U52">
        <v>884296.5</v>
      </c>
      <c r="W52">
        <v>1025656.5</v>
      </c>
      <c r="X52">
        <v>1870</v>
      </c>
      <c r="Z52">
        <v>484629.34</v>
      </c>
      <c r="AA52">
        <v>48706.01</v>
      </c>
      <c r="AC52">
        <v>-143.54</v>
      </c>
    </row>
    <row r="53" spans="1:31" x14ac:dyDescent="0.25">
      <c r="A53" t="s">
        <v>212</v>
      </c>
      <c r="B53">
        <v>1736711.29</v>
      </c>
      <c r="C53">
        <v>33374.69</v>
      </c>
      <c r="D53">
        <v>78997.95</v>
      </c>
      <c r="E53">
        <v>14</v>
      </c>
      <c r="F53">
        <v>257152.2</v>
      </c>
      <c r="H53">
        <v>0</v>
      </c>
      <c r="I53">
        <v>0</v>
      </c>
      <c r="J53">
        <v>299520</v>
      </c>
      <c r="L53">
        <v>5915</v>
      </c>
      <c r="O53">
        <v>-3099605.45</v>
      </c>
      <c r="P53">
        <v>4706462.17</v>
      </c>
      <c r="R53">
        <v>1449215.47</v>
      </c>
      <c r="S53">
        <v>1450</v>
      </c>
      <c r="U53">
        <v>726103.5</v>
      </c>
      <c r="W53">
        <v>1027992.5</v>
      </c>
      <c r="X53">
        <v>1000</v>
      </c>
      <c r="Z53">
        <v>938721.41</v>
      </c>
      <c r="AA53">
        <v>15435.05</v>
      </c>
      <c r="AC53">
        <v>-338.4</v>
      </c>
    </row>
    <row r="54" spans="1:31" x14ac:dyDescent="0.25">
      <c r="A54" t="s">
        <v>216</v>
      </c>
      <c r="B54">
        <v>661251.37</v>
      </c>
      <c r="C54">
        <v>112519</v>
      </c>
      <c r="D54">
        <v>34235.75</v>
      </c>
      <c r="E54">
        <v>1687439.77</v>
      </c>
      <c r="F54">
        <v>1102123.31</v>
      </c>
      <c r="H54">
        <v>0</v>
      </c>
      <c r="I54">
        <v>126125</v>
      </c>
      <c r="L54">
        <v>2043.47</v>
      </c>
      <c r="O54">
        <v>2881631.7</v>
      </c>
      <c r="P54">
        <v>954921</v>
      </c>
      <c r="R54">
        <v>1024649.69</v>
      </c>
      <c r="U54">
        <v>444888.51</v>
      </c>
      <c r="W54">
        <v>732513.51</v>
      </c>
      <c r="X54">
        <v>5608</v>
      </c>
      <c r="Y54">
        <v>328</v>
      </c>
      <c r="Z54">
        <v>665790.12</v>
      </c>
      <c r="AA54">
        <v>245650.54</v>
      </c>
      <c r="AE54">
        <v>186800</v>
      </c>
    </row>
    <row r="55" spans="1:31" x14ac:dyDescent="0.25">
      <c r="A55" t="s">
        <v>217</v>
      </c>
      <c r="B55">
        <v>2765549.08</v>
      </c>
      <c r="C55">
        <v>55372</v>
      </c>
      <c r="D55">
        <v>131241.85</v>
      </c>
      <c r="E55">
        <v>1098885.96</v>
      </c>
      <c r="F55">
        <v>431319.33</v>
      </c>
      <c r="I55">
        <v>37834.160000000003</v>
      </c>
      <c r="L55">
        <v>1425</v>
      </c>
      <c r="O55">
        <v>595649.04</v>
      </c>
      <c r="P55">
        <v>2528782.23</v>
      </c>
      <c r="R55">
        <v>2538810.79</v>
      </c>
      <c r="U55">
        <v>746516.8</v>
      </c>
      <c r="V55">
        <v>24000</v>
      </c>
      <c r="W55">
        <v>920054.8</v>
      </c>
      <c r="X55">
        <v>3720</v>
      </c>
      <c r="Z55">
        <v>930822.9</v>
      </c>
      <c r="AA55">
        <v>136052.1</v>
      </c>
    </row>
    <row r="56" spans="1:31" x14ac:dyDescent="0.25">
      <c r="A56" t="s">
        <v>218</v>
      </c>
      <c r="B56">
        <v>1087225.7</v>
      </c>
      <c r="C56">
        <v>61563</v>
      </c>
      <c r="D56">
        <v>53978.8</v>
      </c>
      <c r="E56">
        <v>606654.53</v>
      </c>
      <c r="F56">
        <v>194371</v>
      </c>
      <c r="H56">
        <v>0</v>
      </c>
      <c r="I56">
        <v>44750.26</v>
      </c>
      <c r="L56">
        <v>889</v>
      </c>
      <c r="O56">
        <v>-1201336.03</v>
      </c>
      <c r="P56">
        <v>2500517.0699999998</v>
      </c>
      <c r="R56">
        <v>1262156.1499999999</v>
      </c>
      <c r="U56">
        <v>864554.53</v>
      </c>
      <c r="V56">
        <v>12000</v>
      </c>
      <c r="W56">
        <v>939750.53</v>
      </c>
      <c r="X56">
        <v>5016</v>
      </c>
      <c r="Z56">
        <v>451584.72</v>
      </c>
      <c r="AA56">
        <v>83386.7</v>
      </c>
    </row>
    <row r="57" spans="1:31" x14ac:dyDescent="0.25">
      <c r="A57" t="s">
        <v>219</v>
      </c>
      <c r="B57">
        <v>1075439.9099999999</v>
      </c>
      <c r="C57">
        <v>4831</v>
      </c>
      <c r="D57">
        <v>80389.59</v>
      </c>
      <c r="E57">
        <v>279826.19</v>
      </c>
      <c r="F57">
        <v>256156.11</v>
      </c>
      <c r="H57">
        <v>0</v>
      </c>
      <c r="I57">
        <v>70255.039999999994</v>
      </c>
      <c r="L57">
        <v>1265</v>
      </c>
      <c r="O57">
        <v>-631955</v>
      </c>
      <c r="P57">
        <v>1946573.94</v>
      </c>
      <c r="R57">
        <v>1272476.76</v>
      </c>
      <c r="U57">
        <v>679106.2</v>
      </c>
      <c r="V57">
        <v>146202.32999999999</v>
      </c>
      <c r="W57">
        <v>898837.2</v>
      </c>
      <c r="X57">
        <v>2032</v>
      </c>
      <c r="Y57">
        <v>2016</v>
      </c>
      <c r="Z57">
        <v>842138.68</v>
      </c>
      <c r="AA57">
        <v>30257.59</v>
      </c>
      <c r="AE57">
        <v>12000</v>
      </c>
    </row>
    <row r="58" spans="1:31" x14ac:dyDescent="0.25">
      <c r="A58" t="s">
        <v>220</v>
      </c>
      <c r="B58">
        <v>567399.75</v>
      </c>
      <c r="C58">
        <v>17707</v>
      </c>
      <c r="D58">
        <v>99390.15</v>
      </c>
      <c r="E58">
        <v>558581.46</v>
      </c>
      <c r="F58">
        <v>241329.98</v>
      </c>
      <c r="I58">
        <v>36036.019999999997</v>
      </c>
      <c r="L58">
        <v>581</v>
      </c>
      <c r="O58">
        <v>564590.5</v>
      </c>
      <c r="P58">
        <v>980950.37</v>
      </c>
      <c r="R58">
        <v>719314.24</v>
      </c>
      <c r="U58">
        <v>655354</v>
      </c>
      <c r="W58">
        <v>720055.07</v>
      </c>
      <c r="X58">
        <v>1728</v>
      </c>
      <c r="Z58">
        <v>534027.93000000005</v>
      </c>
      <c r="AA58">
        <v>216606.79</v>
      </c>
    </row>
    <row r="59" spans="1:31" x14ac:dyDescent="0.25">
      <c r="A59" t="s">
        <v>221</v>
      </c>
      <c r="B59">
        <v>253555.01</v>
      </c>
      <c r="C59">
        <v>1494</v>
      </c>
      <c r="D59">
        <v>15070.02</v>
      </c>
      <c r="E59">
        <v>401227.28</v>
      </c>
      <c r="F59">
        <v>123329.31</v>
      </c>
      <c r="I59">
        <v>39334.29</v>
      </c>
      <c r="L59">
        <v>433</v>
      </c>
      <c r="O59">
        <v>-1092472.58</v>
      </c>
      <c r="P59">
        <v>1692734</v>
      </c>
      <c r="R59">
        <v>621892.81999999995</v>
      </c>
      <c r="U59">
        <v>345188.2</v>
      </c>
      <c r="V59">
        <v>50000</v>
      </c>
      <c r="W59">
        <v>420694.2</v>
      </c>
      <c r="X59">
        <v>848</v>
      </c>
      <c r="Z59">
        <v>350519.26</v>
      </c>
      <c r="AA59">
        <v>90372.65</v>
      </c>
    </row>
    <row r="60" spans="1:31" x14ac:dyDescent="0.25">
      <c r="A60" t="s">
        <v>225</v>
      </c>
      <c r="B60">
        <v>336338.62</v>
      </c>
      <c r="C60">
        <v>5200</v>
      </c>
      <c r="D60">
        <v>16684.150000000001</v>
      </c>
      <c r="E60">
        <v>173215.59</v>
      </c>
      <c r="F60">
        <v>-632031.72</v>
      </c>
      <c r="H60">
        <v>0</v>
      </c>
      <c r="I60">
        <v>24480</v>
      </c>
      <c r="L60">
        <v>0</v>
      </c>
      <c r="O60">
        <v>-2300510.5499999998</v>
      </c>
      <c r="P60">
        <v>2210713.7999999998</v>
      </c>
      <c r="R60">
        <v>674867.59</v>
      </c>
      <c r="S60">
        <v>430400</v>
      </c>
      <c r="U60">
        <v>599261.5</v>
      </c>
      <c r="W60">
        <v>887322.5</v>
      </c>
      <c r="Y60">
        <v>4040</v>
      </c>
      <c r="Z60">
        <v>548545.9</v>
      </c>
      <c r="AA60">
        <v>261757.3</v>
      </c>
      <c r="AE60">
        <v>38140</v>
      </c>
    </row>
    <row r="61" spans="1:31" x14ac:dyDescent="0.25">
      <c r="A61" t="s">
        <v>226</v>
      </c>
      <c r="B61">
        <v>309033.33</v>
      </c>
      <c r="C61">
        <v>158162</v>
      </c>
      <c r="D61">
        <v>34557.199999999997</v>
      </c>
      <c r="E61">
        <v>86022.71</v>
      </c>
      <c r="F61">
        <v>28932.87</v>
      </c>
      <c r="H61">
        <v>0</v>
      </c>
      <c r="I61">
        <v>13907.4</v>
      </c>
      <c r="L61">
        <v>34934.5</v>
      </c>
      <c r="O61">
        <v>-1030052.57</v>
      </c>
      <c r="P61">
        <v>1549075.07</v>
      </c>
      <c r="R61">
        <v>1027434.15</v>
      </c>
      <c r="S61">
        <v>138821</v>
      </c>
      <c r="U61">
        <v>1110052.5</v>
      </c>
      <c r="W61">
        <v>1364923.5</v>
      </c>
      <c r="X61">
        <v>2300</v>
      </c>
      <c r="Y61">
        <v>5768</v>
      </c>
      <c r="Z61">
        <v>784123.61</v>
      </c>
      <c r="AA61">
        <v>29948.83</v>
      </c>
      <c r="AE61">
        <v>40400</v>
      </c>
    </row>
    <row r="62" spans="1:31" x14ac:dyDescent="0.25">
      <c r="A62" t="s">
        <v>227</v>
      </c>
      <c r="B62">
        <v>538167.32999999996</v>
      </c>
      <c r="C62">
        <v>44920</v>
      </c>
      <c r="D62">
        <v>77825.05</v>
      </c>
      <c r="E62">
        <v>1893941.67</v>
      </c>
      <c r="F62">
        <v>515566.27</v>
      </c>
      <c r="H62">
        <v>0</v>
      </c>
      <c r="I62">
        <v>63310</v>
      </c>
      <c r="L62">
        <v>28500</v>
      </c>
      <c r="O62">
        <v>-820324.22</v>
      </c>
      <c r="P62">
        <v>3406179.86</v>
      </c>
      <c r="R62">
        <v>1360428.28</v>
      </c>
      <c r="S62">
        <v>560718</v>
      </c>
      <c r="U62">
        <v>887762.5</v>
      </c>
      <c r="W62">
        <v>1311091.5</v>
      </c>
      <c r="X62">
        <v>8640</v>
      </c>
      <c r="Z62">
        <v>902240.52</v>
      </c>
      <c r="AA62">
        <v>150101.07999999999</v>
      </c>
      <c r="AE62">
        <v>44081</v>
      </c>
    </row>
    <row r="63" spans="1:31" x14ac:dyDescent="0.25">
      <c r="A63" t="s">
        <v>228</v>
      </c>
      <c r="B63">
        <v>159382.88</v>
      </c>
      <c r="C63">
        <v>2717</v>
      </c>
      <c r="D63">
        <v>19392.55</v>
      </c>
      <c r="E63">
        <v>1321669.48</v>
      </c>
      <c r="F63">
        <v>181768.97</v>
      </c>
      <c r="H63">
        <v>0</v>
      </c>
      <c r="I63">
        <v>31870</v>
      </c>
      <c r="L63">
        <v>11050</v>
      </c>
      <c r="O63">
        <v>-70146.039999999994</v>
      </c>
      <c r="P63">
        <v>1679166.57</v>
      </c>
      <c r="R63">
        <v>781085.53</v>
      </c>
      <c r="S63">
        <v>81810</v>
      </c>
      <c r="U63">
        <v>708304.67</v>
      </c>
      <c r="W63">
        <v>817233.67</v>
      </c>
      <c r="X63">
        <v>48380</v>
      </c>
      <c r="Y63">
        <v>2176</v>
      </c>
      <c r="Z63">
        <v>584555.98</v>
      </c>
      <c r="AA63">
        <v>79404.2</v>
      </c>
      <c r="AE63">
        <v>6460</v>
      </c>
    </row>
    <row r="64" spans="1:31" x14ac:dyDescent="0.25">
      <c r="A64" t="s">
        <v>229</v>
      </c>
      <c r="B64">
        <v>169121.66</v>
      </c>
      <c r="C64">
        <v>37514.51</v>
      </c>
      <c r="D64">
        <v>29434.15</v>
      </c>
      <c r="E64">
        <v>739067.99</v>
      </c>
      <c r="F64">
        <v>19325.98</v>
      </c>
      <c r="H64">
        <v>0</v>
      </c>
      <c r="I64">
        <v>79801.509999999995</v>
      </c>
      <c r="L64">
        <v>0</v>
      </c>
      <c r="O64">
        <v>-425729.15</v>
      </c>
      <c r="P64">
        <v>1290095.46</v>
      </c>
      <c r="R64">
        <v>372693.3</v>
      </c>
      <c r="S64">
        <v>501216</v>
      </c>
      <c r="U64">
        <v>1008716</v>
      </c>
      <c r="V64">
        <v>5000</v>
      </c>
      <c r="W64">
        <v>1120904</v>
      </c>
      <c r="Y64">
        <v>10956</v>
      </c>
      <c r="Z64">
        <v>672141.44</v>
      </c>
      <c r="AA64">
        <v>33327.39</v>
      </c>
    </row>
    <row r="65" spans="1:31" x14ac:dyDescent="0.25">
      <c r="A65" t="s">
        <v>230</v>
      </c>
      <c r="B65">
        <v>206475.82</v>
      </c>
      <c r="C65">
        <v>51846</v>
      </c>
      <c r="D65">
        <v>70730.570000000007</v>
      </c>
      <c r="E65">
        <v>573631.22</v>
      </c>
      <c r="F65">
        <v>615381.47</v>
      </c>
      <c r="H65">
        <v>0</v>
      </c>
      <c r="I65">
        <v>130590</v>
      </c>
      <c r="L65">
        <v>23150</v>
      </c>
      <c r="O65">
        <v>-1186267.1299999999</v>
      </c>
      <c r="P65">
        <v>2056145.55</v>
      </c>
      <c r="R65">
        <v>1059315.74</v>
      </c>
      <c r="S65">
        <v>198398</v>
      </c>
      <c r="U65">
        <v>1038629.5</v>
      </c>
      <c r="W65">
        <v>1177592.5</v>
      </c>
      <c r="Y65">
        <v>3468</v>
      </c>
      <c r="Z65">
        <v>570894.81999999995</v>
      </c>
      <c r="AA65">
        <v>26419.26</v>
      </c>
      <c r="AE65">
        <v>23522</v>
      </c>
    </row>
    <row r="66" spans="1:31" x14ac:dyDescent="0.25">
      <c r="A66" t="s">
        <v>234</v>
      </c>
      <c r="B66">
        <v>1038126.86</v>
      </c>
      <c r="C66">
        <v>18817</v>
      </c>
      <c r="D66">
        <v>109274.82</v>
      </c>
      <c r="E66">
        <v>314760.95</v>
      </c>
      <c r="F66">
        <v>685212.41</v>
      </c>
      <c r="H66">
        <v>21795</v>
      </c>
      <c r="I66">
        <v>41754.04</v>
      </c>
      <c r="K66">
        <v>298162</v>
      </c>
      <c r="L66">
        <v>47352.58</v>
      </c>
      <c r="O66">
        <v>-1102006.17</v>
      </c>
      <c r="P66">
        <v>2912713.08</v>
      </c>
      <c r="R66">
        <v>810619.29</v>
      </c>
      <c r="S66">
        <v>282400</v>
      </c>
      <c r="U66">
        <v>826090</v>
      </c>
      <c r="V66">
        <v>22140</v>
      </c>
      <c r="W66">
        <v>984037</v>
      </c>
      <c r="X66">
        <v>7308</v>
      </c>
      <c r="Z66">
        <v>885641.29</v>
      </c>
      <c r="AA66">
        <v>93795.49</v>
      </c>
      <c r="AE66">
        <v>24046</v>
      </c>
    </row>
    <row r="67" spans="1:31" x14ac:dyDescent="0.25">
      <c r="A67" t="s">
        <v>235</v>
      </c>
      <c r="B67">
        <v>675177.61</v>
      </c>
      <c r="C67">
        <v>19628</v>
      </c>
      <c r="D67">
        <v>30728.85</v>
      </c>
      <c r="E67">
        <v>614554.99</v>
      </c>
      <c r="F67">
        <v>375864.73</v>
      </c>
      <c r="H67">
        <v>0</v>
      </c>
      <c r="I67">
        <v>29778.959999999999</v>
      </c>
      <c r="L67">
        <v>708.38</v>
      </c>
      <c r="O67">
        <v>54052.27</v>
      </c>
      <c r="P67">
        <v>1364480.05</v>
      </c>
      <c r="R67">
        <v>750786.1</v>
      </c>
      <c r="S67">
        <v>239540</v>
      </c>
      <c r="U67">
        <v>1067350</v>
      </c>
      <c r="V67">
        <v>101400</v>
      </c>
      <c r="W67">
        <v>1239350</v>
      </c>
      <c r="Z67">
        <v>498027.34</v>
      </c>
      <c r="AA67">
        <v>109995.24</v>
      </c>
      <c r="AB67">
        <v>6000</v>
      </c>
      <c r="AE67">
        <v>38769</v>
      </c>
    </row>
    <row r="68" spans="1:31" x14ac:dyDescent="0.25">
      <c r="A68" t="s">
        <v>236</v>
      </c>
      <c r="B68">
        <v>407663.69</v>
      </c>
      <c r="C68">
        <v>5292.35</v>
      </c>
      <c r="D68">
        <v>28233.83</v>
      </c>
      <c r="E68">
        <v>1553945.11</v>
      </c>
      <c r="F68">
        <v>203973.53</v>
      </c>
      <c r="H68">
        <v>19100</v>
      </c>
      <c r="I68">
        <v>27434</v>
      </c>
      <c r="L68">
        <v>19895.07</v>
      </c>
      <c r="O68">
        <v>-254411.77</v>
      </c>
      <c r="P68">
        <v>2067672.51</v>
      </c>
      <c r="R68">
        <v>723129.64</v>
      </c>
      <c r="S68">
        <v>112095</v>
      </c>
      <c r="U68">
        <v>598720</v>
      </c>
      <c r="V68">
        <v>55200</v>
      </c>
      <c r="W68">
        <v>655088</v>
      </c>
      <c r="Z68">
        <v>436848.72</v>
      </c>
      <c r="AA68">
        <v>59858.22</v>
      </c>
      <c r="AB68">
        <v>4140</v>
      </c>
      <c r="AE68">
        <v>13791</v>
      </c>
    </row>
    <row r="69" spans="1:31" x14ac:dyDescent="0.25">
      <c r="A69" t="s">
        <v>237</v>
      </c>
      <c r="B69">
        <v>563205.15</v>
      </c>
      <c r="C69">
        <v>26307</v>
      </c>
      <c r="D69">
        <v>14150.12</v>
      </c>
      <c r="E69">
        <v>862098.04</v>
      </c>
      <c r="F69">
        <v>186551.49</v>
      </c>
      <c r="H69">
        <v>0</v>
      </c>
      <c r="I69">
        <v>37844.25</v>
      </c>
      <c r="K69">
        <v>204400</v>
      </c>
      <c r="L69">
        <v>10615</v>
      </c>
      <c r="O69">
        <v>-955263.12</v>
      </c>
      <c r="P69">
        <v>2226508.67</v>
      </c>
      <c r="R69">
        <v>1140837.32</v>
      </c>
      <c r="S69">
        <v>94680</v>
      </c>
      <c r="U69">
        <v>1224150</v>
      </c>
      <c r="W69">
        <v>1410635</v>
      </c>
      <c r="X69">
        <v>5620</v>
      </c>
      <c r="Z69">
        <v>792536.23</v>
      </c>
      <c r="AA69">
        <v>83063.09</v>
      </c>
      <c r="AB69">
        <v>6000</v>
      </c>
      <c r="AE69">
        <v>33606</v>
      </c>
    </row>
    <row r="70" spans="1:31" x14ac:dyDescent="0.25">
      <c r="A70" t="s">
        <v>238</v>
      </c>
      <c r="B70">
        <v>1035155.48</v>
      </c>
      <c r="C70">
        <v>13561</v>
      </c>
      <c r="D70">
        <v>60079.87</v>
      </c>
      <c r="E70">
        <v>494542.56</v>
      </c>
      <c r="F70">
        <v>246214.95</v>
      </c>
      <c r="H70">
        <v>5000</v>
      </c>
      <c r="I70">
        <v>33300.769999999997</v>
      </c>
      <c r="L70">
        <v>11725.66</v>
      </c>
      <c r="O70">
        <v>-1296994.1499999999</v>
      </c>
      <c r="P70">
        <v>2114406.96</v>
      </c>
      <c r="R70">
        <v>991480.54</v>
      </c>
      <c r="S70">
        <v>910050</v>
      </c>
      <c r="U70">
        <v>873300</v>
      </c>
      <c r="W70">
        <v>1033549</v>
      </c>
      <c r="Z70">
        <v>658237.93000000005</v>
      </c>
      <c r="AA70">
        <v>69859.990000000005</v>
      </c>
      <c r="AB70">
        <v>6000</v>
      </c>
      <c r="AE70">
        <v>25069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F22"/>
  <sheetViews>
    <sheetView topLeftCell="S1" zoomScale="102" zoomScaleNormal="102" workbookViewId="0">
      <selection activeCell="AE4" sqref="AE4:AE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6" width="8.796875"/>
    <col min="27" max="27" width="20.09765625" style="58" customWidth="1"/>
    <col min="28" max="28" width="15.5" style="28" bestFit="1" customWidth="1"/>
    <col min="29" max="29" width="14.09765625" style="23" bestFit="1" customWidth="1"/>
    <col min="30" max="30" width="15.09765625" style="32" bestFit="1" customWidth="1"/>
    <col min="31" max="31" width="15.09765625" style="33" bestFit="1" customWidth="1"/>
    <col min="32" max="32" width="16.69921875" style="24" bestFit="1" customWidth="1"/>
    <col min="33" max="16384" width="9" style="1"/>
  </cols>
  <sheetData>
    <row r="1" spans="1:32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2064</v>
      </c>
      <c r="L1" t="s">
        <v>2067</v>
      </c>
      <c r="M1" t="s">
        <v>2069</v>
      </c>
      <c r="N1" t="s">
        <v>2070</v>
      </c>
      <c r="O1" t="s">
        <v>2072</v>
      </c>
      <c r="P1" t="s">
        <v>2073</v>
      </c>
      <c r="Q1" t="s">
        <v>2074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2082</v>
      </c>
      <c r="Z1" t="s">
        <v>2084</v>
      </c>
      <c r="AA1" s="59" t="s">
        <v>0</v>
      </c>
      <c r="AB1" s="28" t="s">
        <v>1</v>
      </c>
      <c r="AC1" s="30" t="s">
        <v>2</v>
      </c>
      <c r="AD1" s="31" t="s">
        <v>3</v>
      </c>
      <c r="AE1" s="21" t="s">
        <v>4</v>
      </c>
      <c r="AF1" s="24" t="s">
        <v>5</v>
      </c>
    </row>
    <row r="2" spans="1:32" x14ac:dyDescent="0.25">
      <c r="E2" t="s">
        <v>2086</v>
      </c>
      <c r="F2" t="s">
        <v>2087</v>
      </c>
      <c r="G2" t="s">
        <v>2088</v>
      </c>
      <c r="H2" t="s">
        <v>2089</v>
      </c>
      <c r="I2" t="s">
        <v>2090</v>
      </c>
      <c r="J2" t="s">
        <v>2091</v>
      </c>
      <c r="K2" t="s">
        <v>2094</v>
      </c>
      <c r="L2" t="s">
        <v>2097</v>
      </c>
      <c r="M2" t="s">
        <v>2099</v>
      </c>
      <c r="N2" t="s">
        <v>2100</v>
      </c>
      <c r="O2" t="s">
        <v>2102</v>
      </c>
      <c r="P2" t="s">
        <v>2103</v>
      </c>
      <c r="Q2" t="s">
        <v>2104</v>
      </c>
      <c r="R2" t="s">
        <v>2105</v>
      </c>
      <c r="S2" t="s">
        <v>2106</v>
      </c>
      <c r="T2" t="s">
        <v>2107</v>
      </c>
      <c r="U2" t="s">
        <v>2108</v>
      </c>
      <c r="V2" t="s">
        <v>2109</v>
      </c>
      <c r="W2" t="s">
        <v>2110</v>
      </c>
      <c r="X2" t="s">
        <v>2111</v>
      </c>
      <c r="Y2" t="s">
        <v>2112</v>
      </c>
      <c r="Z2" t="s">
        <v>2114</v>
      </c>
      <c r="AA2" s="57"/>
      <c r="AC2" s="30"/>
      <c r="AD2" s="31"/>
      <c r="AE2" s="21"/>
    </row>
    <row r="3" spans="1:32" x14ac:dyDescent="0.25">
      <c r="E3" t="s">
        <v>2116</v>
      </c>
      <c r="F3">
        <v>19944012.93</v>
      </c>
      <c r="G3">
        <v>969383.96</v>
      </c>
      <c r="H3">
        <v>2357249.96</v>
      </c>
      <c r="I3">
        <v>3519370.84</v>
      </c>
      <c r="J3">
        <v>2080976.67</v>
      </c>
      <c r="K3">
        <v>18900</v>
      </c>
      <c r="L3">
        <v>625071.43000000005</v>
      </c>
      <c r="M3">
        <v>-13447851.310000001</v>
      </c>
      <c r="N3">
        <v>39665988.380000003</v>
      </c>
      <c r="O3">
        <v>17580907.030000001</v>
      </c>
      <c r="P3">
        <v>723048.56</v>
      </c>
      <c r="Q3">
        <v>7216.04</v>
      </c>
      <c r="R3">
        <v>16768236.24</v>
      </c>
      <c r="S3">
        <v>912448.25</v>
      </c>
      <c r="T3">
        <v>23512172.640000001</v>
      </c>
      <c r="U3">
        <v>45827</v>
      </c>
      <c r="V3">
        <v>17309.400000000001</v>
      </c>
      <c r="W3">
        <v>9476582.3100000005</v>
      </c>
      <c r="X3">
        <v>602118.91</v>
      </c>
      <c r="Y3">
        <v>320000</v>
      </c>
      <c r="Z3">
        <v>8960</v>
      </c>
      <c r="AA3" s="59"/>
      <c r="AB3" s="29">
        <f t="shared" ref="AB3:AF3" si="0">SUM(AB4:AB22)</f>
        <v>641942.43000000005</v>
      </c>
      <c r="AC3" s="19">
        <f>SUM(AC4:AC22)</f>
        <v>13954661.040000001</v>
      </c>
      <c r="AD3" s="13">
        <f t="shared" si="0"/>
        <v>33838946.240000002</v>
      </c>
      <c r="AE3" s="186">
        <f t="shared" si="0"/>
        <v>32436314.59</v>
      </c>
      <c r="AF3" s="24">
        <f t="shared" si="0"/>
        <v>1402631.6499999994</v>
      </c>
    </row>
    <row r="4" spans="1:32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2517</v>
      </c>
      <c r="F4">
        <v>233952.32</v>
      </c>
      <c r="H4">
        <v>85861.62</v>
      </c>
      <c r="I4">
        <v>3851.26</v>
      </c>
      <c r="J4">
        <v>5046.3100000000004</v>
      </c>
      <c r="L4">
        <v>410.1</v>
      </c>
      <c r="M4">
        <v>-2074649.05</v>
      </c>
      <c r="N4">
        <v>2454167.9500000002</v>
      </c>
      <c r="O4">
        <v>97389.13</v>
      </c>
      <c r="P4">
        <v>30000</v>
      </c>
      <c r="Q4">
        <v>16.59</v>
      </c>
      <c r="R4">
        <v>482400</v>
      </c>
      <c r="S4">
        <v>353571.25</v>
      </c>
      <c r="T4">
        <v>749582</v>
      </c>
      <c r="W4">
        <v>263345.81</v>
      </c>
      <c r="X4">
        <v>1666.65</v>
      </c>
      <c r="AA4" s="59">
        <f>SUM(F4:H4)</f>
        <v>319813.94</v>
      </c>
      <c r="AB4" s="185">
        <f>SUM(K4:L4)</f>
        <v>410.1</v>
      </c>
      <c r="AC4" s="19">
        <f>AA4-AB4</f>
        <v>319403.84000000003</v>
      </c>
      <c r="AD4" s="186">
        <f>SUM(O4:S4)</f>
        <v>963376.97</v>
      </c>
      <c r="AE4" s="187">
        <f>SUM(T4:Z4)</f>
        <v>1014594.4600000001</v>
      </c>
      <c r="AF4" s="24">
        <f t="shared" ref="AF4:AF5" si="1">AD4-AE4</f>
        <v>-51217.490000000107</v>
      </c>
    </row>
    <row r="5" spans="1:32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2518</v>
      </c>
      <c r="F5">
        <v>150462.59</v>
      </c>
      <c r="H5">
        <v>59718.76</v>
      </c>
      <c r="I5">
        <v>495078.54</v>
      </c>
      <c r="J5">
        <v>65132.57</v>
      </c>
      <c r="L5">
        <v>47.93</v>
      </c>
      <c r="M5">
        <v>-1443691.26</v>
      </c>
      <c r="N5">
        <v>2340789.7799999998</v>
      </c>
      <c r="O5">
        <v>56734.76</v>
      </c>
      <c r="P5">
        <v>33800</v>
      </c>
      <c r="Q5">
        <v>41.1</v>
      </c>
      <c r="R5">
        <v>451100</v>
      </c>
      <c r="S5">
        <v>319577</v>
      </c>
      <c r="T5">
        <v>716050</v>
      </c>
      <c r="V5">
        <v>14309.4</v>
      </c>
      <c r="W5">
        <v>209625.25</v>
      </c>
      <c r="X5">
        <v>48022.2</v>
      </c>
      <c r="AA5" s="59">
        <f t="shared" ref="AA5:AA22" si="2">SUM(F5:H5)</f>
        <v>210181.35</v>
      </c>
      <c r="AB5" s="185">
        <f t="shared" ref="AB5:AB22" si="3">SUM(K5:L5)</f>
        <v>47.93</v>
      </c>
      <c r="AC5" s="19">
        <f t="shared" ref="AC5:AC22" si="4">AA5-AB5</f>
        <v>210133.42</v>
      </c>
      <c r="AD5" s="186">
        <f t="shared" ref="AD5:AD22" si="5">SUM(O5:S5)</f>
        <v>861252.86</v>
      </c>
      <c r="AE5" s="187">
        <f t="shared" ref="AE5:AE22" si="6">SUM(T5:Z5)</f>
        <v>988006.85</v>
      </c>
      <c r="AF5" s="24">
        <f t="shared" si="1"/>
        <v>-126753.98999999999</v>
      </c>
    </row>
    <row r="6" spans="1:32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2519</v>
      </c>
      <c r="F6">
        <v>993113.73</v>
      </c>
      <c r="G6">
        <v>0</v>
      </c>
      <c r="H6">
        <v>143805.1</v>
      </c>
      <c r="I6">
        <v>398101.53</v>
      </c>
      <c r="J6">
        <v>307099.83</v>
      </c>
      <c r="K6"/>
      <c r="L6">
        <v>3463</v>
      </c>
      <c r="M6">
        <v>-277280.90000000002</v>
      </c>
      <c r="N6">
        <v>2227185.62</v>
      </c>
      <c r="O6">
        <v>871497.57</v>
      </c>
      <c r="P6"/>
      <c r="Q6">
        <v>552.41999999999996</v>
      </c>
      <c r="R6">
        <v>1250510</v>
      </c>
      <c r="S6"/>
      <c r="T6">
        <v>1500939</v>
      </c>
      <c r="U6"/>
      <c r="V6"/>
      <c r="W6">
        <v>687887.47</v>
      </c>
      <c r="X6">
        <v>44981.05</v>
      </c>
      <c r="Y6"/>
      <c r="Z6"/>
      <c r="AA6" s="59">
        <f t="shared" si="2"/>
        <v>1136918.83</v>
      </c>
      <c r="AB6" s="185">
        <f t="shared" si="3"/>
        <v>3463</v>
      </c>
      <c r="AC6" s="19">
        <f t="shared" si="4"/>
        <v>1133455.83</v>
      </c>
      <c r="AD6" s="186">
        <f t="shared" si="5"/>
        <v>2122559.9900000002</v>
      </c>
      <c r="AE6" s="187">
        <f t="shared" si="6"/>
        <v>2233807.5199999996</v>
      </c>
      <c r="AF6" s="24">
        <f t="shared" ref="AF6:AF18" si="7">AD6-AE6</f>
        <v>-111247.52999999933</v>
      </c>
    </row>
    <row r="7" spans="1:32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2520</v>
      </c>
      <c r="F7">
        <v>1162359.1100000001</v>
      </c>
      <c r="G7">
        <v>0</v>
      </c>
      <c r="H7">
        <v>278439.90000000002</v>
      </c>
      <c r="I7">
        <v>-49443.81</v>
      </c>
      <c r="J7">
        <v>27028.35</v>
      </c>
      <c r="K7"/>
      <c r="L7"/>
      <c r="M7">
        <v>-908714.31</v>
      </c>
      <c r="N7">
        <v>2082417.38</v>
      </c>
      <c r="O7">
        <v>787410.31</v>
      </c>
      <c r="P7"/>
      <c r="Q7">
        <v>291.2</v>
      </c>
      <c r="R7">
        <v>956810</v>
      </c>
      <c r="S7">
        <v>300</v>
      </c>
      <c r="T7">
        <v>1168410</v>
      </c>
      <c r="U7"/>
      <c r="V7"/>
      <c r="W7">
        <v>289196.83</v>
      </c>
      <c r="X7">
        <v>42524.2</v>
      </c>
      <c r="Y7"/>
      <c r="Z7"/>
      <c r="AA7" s="59">
        <f t="shared" si="2"/>
        <v>1440799.0100000002</v>
      </c>
      <c r="AB7" s="185">
        <f t="shared" si="3"/>
        <v>0</v>
      </c>
      <c r="AC7" s="19">
        <f t="shared" si="4"/>
        <v>1440799.0100000002</v>
      </c>
      <c r="AD7" s="186">
        <f t="shared" si="5"/>
        <v>1744811.51</v>
      </c>
      <c r="AE7" s="187">
        <f t="shared" si="6"/>
        <v>1500131.03</v>
      </c>
      <c r="AF7" s="24">
        <f t="shared" si="7"/>
        <v>244680.47999999998</v>
      </c>
    </row>
    <row r="8" spans="1:32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2521</v>
      </c>
      <c r="F8">
        <v>1277185.56</v>
      </c>
      <c r="G8">
        <v>0</v>
      </c>
      <c r="H8">
        <v>71267.839999999997</v>
      </c>
      <c r="I8">
        <v>4</v>
      </c>
      <c r="J8">
        <v>406059.06</v>
      </c>
      <c r="K8"/>
      <c r="L8">
        <v>251.82</v>
      </c>
      <c r="M8">
        <v>-284251.51</v>
      </c>
      <c r="N8">
        <v>2028298.74</v>
      </c>
      <c r="O8">
        <v>799739.25</v>
      </c>
      <c r="P8"/>
      <c r="Q8"/>
      <c r="R8">
        <v>959517.74</v>
      </c>
      <c r="S8"/>
      <c r="T8">
        <v>1271606.74</v>
      </c>
      <c r="U8"/>
      <c r="V8"/>
      <c r="W8">
        <v>453998.29</v>
      </c>
      <c r="X8">
        <v>23434.55</v>
      </c>
      <c r="Y8"/>
      <c r="Z8"/>
      <c r="AA8" s="59">
        <f t="shared" si="2"/>
        <v>1348453.4000000001</v>
      </c>
      <c r="AB8" s="185">
        <f t="shared" si="3"/>
        <v>251.82</v>
      </c>
      <c r="AC8" s="19">
        <f t="shared" si="4"/>
        <v>1348201.58</v>
      </c>
      <c r="AD8" s="186">
        <f t="shared" si="5"/>
        <v>1759256.99</v>
      </c>
      <c r="AE8" s="187">
        <f t="shared" si="6"/>
        <v>1749039.58</v>
      </c>
      <c r="AF8" s="24">
        <f t="shared" si="7"/>
        <v>10217.409999999916</v>
      </c>
    </row>
    <row r="9" spans="1:32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2522</v>
      </c>
      <c r="F9">
        <v>228859.41</v>
      </c>
      <c r="G9">
        <v>0</v>
      </c>
      <c r="H9">
        <v>150823.99</v>
      </c>
      <c r="I9">
        <v>-61412.25</v>
      </c>
      <c r="J9">
        <v>-14283.26</v>
      </c>
      <c r="K9"/>
      <c r="L9"/>
      <c r="M9">
        <v>-2038945.78</v>
      </c>
      <c r="N9">
        <v>2569886.96</v>
      </c>
      <c r="O9">
        <v>584383.86</v>
      </c>
      <c r="P9"/>
      <c r="Q9">
        <v>2447.6999999999998</v>
      </c>
      <c r="R9">
        <v>1096160</v>
      </c>
      <c r="S9"/>
      <c r="T9">
        <v>1500676</v>
      </c>
      <c r="U9">
        <v>500</v>
      </c>
      <c r="V9"/>
      <c r="W9">
        <v>388096.5</v>
      </c>
      <c r="X9">
        <v>20672.349999999999</v>
      </c>
      <c r="Y9"/>
      <c r="Z9"/>
      <c r="AA9" s="59">
        <f t="shared" si="2"/>
        <v>379683.4</v>
      </c>
      <c r="AB9" s="185">
        <f t="shared" si="3"/>
        <v>0</v>
      </c>
      <c r="AC9" s="19">
        <f t="shared" si="4"/>
        <v>379683.4</v>
      </c>
      <c r="AD9" s="186">
        <f t="shared" si="5"/>
        <v>1682991.56</v>
      </c>
      <c r="AE9" s="187">
        <f t="shared" si="6"/>
        <v>1909944.85</v>
      </c>
      <c r="AF9" s="24">
        <f t="shared" si="7"/>
        <v>-226953.29000000004</v>
      </c>
    </row>
    <row r="10" spans="1:32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2523</v>
      </c>
      <c r="F10">
        <v>849416</v>
      </c>
      <c r="G10">
        <v>0</v>
      </c>
      <c r="H10">
        <v>72235.490000000005</v>
      </c>
      <c r="I10">
        <v>-150818.87</v>
      </c>
      <c r="J10">
        <v>-2079.6799999999998</v>
      </c>
      <c r="K10"/>
      <c r="L10">
        <v>6.9</v>
      </c>
      <c r="M10">
        <v>-757656.09</v>
      </c>
      <c r="N10">
        <v>1423307.83</v>
      </c>
      <c r="O10">
        <v>683064.55</v>
      </c>
      <c r="P10"/>
      <c r="Q10">
        <v>2211.46</v>
      </c>
      <c r="R10">
        <v>845500</v>
      </c>
      <c r="S10"/>
      <c r="T10">
        <v>1128900</v>
      </c>
      <c r="U10">
        <v>624</v>
      </c>
      <c r="V10"/>
      <c r="W10">
        <v>295980.61</v>
      </c>
      <c r="X10">
        <v>2177.1</v>
      </c>
      <c r="Y10"/>
      <c r="Z10"/>
      <c r="AA10" s="59">
        <f t="shared" si="2"/>
        <v>921651.49</v>
      </c>
      <c r="AB10" s="185">
        <f t="shared" si="3"/>
        <v>6.9</v>
      </c>
      <c r="AC10" s="19">
        <f t="shared" si="4"/>
        <v>921644.59</v>
      </c>
      <c r="AD10" s="186">
        <f t="shared" si="5"/>
        <v>1530776.01</v>
      </c>
      <c r="AE10" s="187">
        <f t="shared" si="6"/>
        <v>1427681.71</v>
      </c>
      <c r="AF10" s="24">
        <f t="shared" si="7"/>
        <v>103094.30000000005</v>
      </c>
    </row>
    <row r="11" spans="1:32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2524</v>
      </c>
      <c r="F11">
        <v>606926.12</v>
      </c>
      <c r="G11">
        <v>0</v>
      </c>
      <c r="H11">
        <v>38316.86</v>
      </c>
      <c r="I11">
        <v>5</v>
      </c>
      <c r="J11">
        <v>61930.37</v>
      </c>
      <c r="L11">
        <v>146.72999999999999</v>
      </c>
      <c r="M11">
        <v>-1808484.81</v>
      </c>
      <c r="N11">
        <v>2154589.06</v>
      </c>
      <c r="O11">
        <v>1111026.3999999999</v>
      </c>
      <c r="P11">
        <v>28922</v>
      </c>
      <c r="Q11">
        <v>60.13</v>
      </c>
      <c r="R11">
        <v>1189800</v>
      </c>
      <c r="S11">
        <v>15000</v>
      </c>
      <c r="T11">
        <v>1485170.27</v>
      </c>
      <c r="W11">
        <v>455503.68</v>
      </c>
      <c r="X11">
        <v>3207.21</v>
      </c>
      <c r="Y11">
        <v>40000</v>
      </c>
      <c r="AA11" s="59">
        <f t="shared" si="2"/>
        <v>645242.98</v>
      </c>
      <c r="AB11" s="185">
        <f t="shared" si="3"/>
        <v>146.72999999999999</v>
      </c>
      <c r="AC11" s="19">
        <f t="shared" si="4"/>
        <v>645096.25</v>
      </c>
      <c r="AD11" s="186">
        <f t="shared" si="5"/>
        <v>2344808.5299999998</v>
      </c>
      <c r="AE11" s="187">
        <f t="shared" si="6"/>
        <v>1983881.16</v>
      </c>
      <c r="AF11" s="24">
        <f t="shared" si="7"/>
        <v>360927.36999999988</v>
      </c>
    </row>
    <row r="12" spans="1:32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2525</v>
      </c>
      <c r="F12">
        <v>427623.85</v>
      </c>
      <c r="G12">
        <v>0</v>
      </c>
      <c r="H12">
        <v>65759.02</v>
      </c>
      <c r="I12">
        <v>4</v>
      </c>
      <c r="J12">
        <v>30457.759999999998</v>
      </c>
      <c r="L12">
        <v>0</v>
      </c>
      <c r="M12">
        <v>30946.17</v>
      </c>
      <c r="N12">
        <v>266818</v>
      </c>
      <c r="O12">
        <v>882521.42</v>
      </c>
      <c r="P12">
        <v>92764</v>
      </c>
      <c r="Q12">
        <v>5.34</v>
      </c>
      <c r="R12">
        <v>1239650</v>
      </c>
      <c r="S12">
        <v>19000</v>
      </c>
      <c r="T12">
        <v>1528849</v>
      </c>
      <c r="U12">
        <v>2140</v>
      </c>
      <c r="V12">
        <v>3000</v>
      </c>
      <c r="W12">
        <v>433093.5</v>
      </c>
      <c r="X12">
        <v>777.8</v>
      </c>
      <c r="Y12">
        <v>40000</v>
      </c>
      <c r="AA12" s="59">
        <f t="shared" si="2"/>
        <v>493382.87</v>
      </c>
      <c r="AB12" s="185">
        <f t="shared" si="3"/>
        <v>0</v>
      </c>
      <c r="AC12" s="19">
        <f t="shared" si="4"/>
        <v>493382.87</v>
      </c>
      <c r="AD12" s="186">
        <f t="shared" si="5"/>
        <v>2233940.7599999998</v>
      </c>
      <c r="AE12" s="187">
        <f t="shared" si="6"/>
        <v>2007860.3</v>
      </c>
      <c r="AF12" s="24">
        <f t="shared" si="7"/>
        <v>226080.45999999973</v>
      </c>
    </row>
    <row r="13" spans="1:32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2526</v>
      </c>
      <c r="F13">
        <v>145655.78</v>
      </c>
      <c r="G13">
        <v>0</v>
      </c>
      <c r="H13">
        <v>59883.7</v>
      </c>
      <c r="I13">
        <v>3</v>
      </c>
      <c r="J13">
        <v>15932.73</v>
      </c>
      <c r="M13">
        <v>-2262752.5499999998</v>
      </c>
      <c r="N13">
        <v>2543552.06</v>
      </c>
      <c r="O13">
        <v>897732.87</v>
      </c>
      <c r="P13">
        <v>97372.56</v>
      </c>
      <c r="Q13">
        <v>245</v>
      </c>
      <c r="R13">
        <v>341500</v>
      </c>
      <c r="S13">
        <v>100000</v>
      </c>
      <c r="T13">
        <v>769299</v>
      </c>
      <c r="W13">
        <v>674882.68</v>
      </c>
      <c r="X13">
        <v>11993.05</v>
      </c>
      <c r="Y13">
        <v>40000</v>
      </c>
      <c r="AA13" s="59">
        <f t="shared" si="2"/>
        <v>205539.47999999998</v>
      </c>
      <c r="AB13" s="185">
        <f t="shared" si="3"/>
        <v>0</v>
      </c>
      <c r="AC13" s="19">
        <f t="shared" si="4"/>
        <v>205539.47999999998</v>
      </c>
      <c r="AD13" s="186">
        <f t="shared" si="5"/>
        <v>1436850.43</v>
      </c>
      <c r="AE13" s="187">
        <f t="shared" si="6"/>
        <v>1496174.7300000002</v>
      </c>
      <c r="AF13" s="24">
        <f t="shared" si="7"/>
        <v>-59324.300000000279</v>
      </c>
    </row>
    <row r="14" spans="1:32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2527</v>
      </c>
      <c r="F14">
        <v>407006.88</v>
      </c>
      <c r="G14">
        <v>0</v>
      </c>
      <c r="H14">
        <v>54437.04</v>
      </c>
      <c r="I14">
        <v>2</v>
      </c>
      <c r="J14">
        <v>38012.959999999999</v>
      </c>
      <c r="M14">
        <v>-1277481.8700000001</v>
      </c>
      <c r="N14">
        <v>1708771</v>
      </c>
      <c r="O14">
        <v>1005187.57</v>
      </c>
      <c r="P14">
        <v>68440</v>
      </c>
      <c r="Q14">
        <v>303.7</v>
      </c>
      <c r="R14">
        <v>931550</v>
      </c>
      <c r="S14">
        <v>19000</v>
      </c>
      <c r="T14">
        <v>1351021.54</v>
      </c>
      <c r="U14">
        <v>22228</v>
      </c>
      <c r="W14">
        <v>528281.66</v>
      </c>
      <c r="X14">
        <v>14780.32</v>
      </c>
      <c r="Y14">
        <v>40000</v>
      </c>
      <c r="AA14" s="59">
        <f t="shared" si="2"/>
        <v>461443.92</v>
      </c>
      <c r="AB14" s="185">
        <f t="shared" si="3"/>
        <v>0</v>
      </c>
      <c r="AC14" s="19">
        <f t="shared" si="4"/>
        <v>461443.92</v>
      </c>
      <c r="AD14" s="186">
        <f t="shared" si="5"/>
        <v>2024481.2699999998</v>
      </c>
      <c r="AE14" s="187">
        <f t="shared" si="6"/>
        <v>1956311.5200000003</v>
      </c>
      <c r="AF14" s="24">
        <f t="shared" si="7"/>
        <v>68169.749999999534</v>
      </c>
    </row>
    <row r="15" spans="1:32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2528</v>
      </c>
      <c r="F15">
        <v>191618.18</v>
      </c>
      <c r="G15">
        <v>0</v>
      </c>
      <c r="H15">
        <v>40455.17</v>
      </c>
      <c r="I15">
        <v>4</v>
      </c>
      <c r="J15">
        <v>31</v>
      </c>
      <c r="L15">
        <v>0</v>
      </c>
      <c r="M15">
        <v>-428354.83</v>
      </c>
      <c r="N15">
        <v>803987.63</v>
      </c>
      <c r="O15">
        <v>692313.68</v>
      </c>
      <c r="P15">
        <v>2900</v>
      </c>
      <c r="R15">
        <v>344550</v>
      </c>
      <c r="T15">
        <v>722328</v>
      </c>
      <c r="W15">
        <v>420960.13</v>
      </c>
      <c r="X15">
        <v>0</v>
      </c>
      <c r="Y15">
        <v>40000</v>
      </c>
      <c r="AA15" s="59">
        <f t="shared" si="2"/>
        <v>232073.34999999998</v>
      </c>
      <c r="AB15" s="185">
        <f t="shared" si="3"/>
        <v>0</v>
      </c>
      <c r="AC15" s="19">
        <f t="shared" si="4"/>
        <v>232073.34999999998</v>
      </c>
      <c r="AD15" s="186">
        <f t="shared" si="5"/>
        <v>1039763.68</v>
      </c>
      <c r="AE15" s="187">
        <f t="shared" si="6"/>
        <v>1183288.1299999999</v>
      </c>
      <c r="AF15" s="24">
        <f t="shared" si="7"/>
        <v>-143524.44999999984</v>
      </c>
    </row>
    <row r="16" spans="1:32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2529</v>
      </c>
      <c r="F16">
        <v>621805.19999999995</v>
      </c>
      <c r="G16">
        <v>0</v>
      </c>
      <c r="H16">
        <v>75705.77</v>
      </c>
      <c r="I16">
        <v>110007.33</v>
      </c>
      <c r="J16">
        <v>99331.96</v>
      </c>
      <c r="L16">
        <v>0</v>
      </c>
      <c r="M16">
        <v>-571456.93999999994</v>
      </c>
      <c r="N16">
        <v>1350408.04</v>
      </c>
      <c r="O16">
        <v>974999.99</v>
      </c>
      <c r="P16">
        <v>21570</v>
      </c>
      <c r="Q16">
        <v>75.67</v>
      </c>
      <c r="R16">
        <v>907440</v>
      </c>
      <c r="S16">
        <v>9500</v>
      </c>
      <c r="T16">
        <v>1171479.1299999999</v>
      </c>
      <c r="W16">
        <v>542809.93000000005</v>
      </c>
      <c r="X16">
        <v>31397.439999999999</v>
      </c>
      <c r="Y16">
        <v>40000</v>
      </c>
      <c r="AA16" s="59">
        <f t="shared" si="2"/>
        <v>697510.97</v>
      </c>
      <c r="AB16" s="185">
        <f t="shared" si="3"/>
        <v>0</v>
      </c>
      <c r="AC16" s="19">
        <f t="shared" si="4"/>
        <v>697510.97</v>
      </c>
      <c r="AD16" s="186">
        <f t="shared" si="5"/>
        <v>1913585.6600000001</v>
      </c>
      <c r="AE16" s="187">
        <f t="shared" si="6"/>
        <v>1785686.5</v>
      </c>
      <c r="AF16" s="24">
        <f t="shared" si="7"/>
        <v>127899.16000000015</v>
      </c>
    </row>
    <row r="17" spans="1:32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2530</v>
      </c>
      <c r="F17">
        <v>583860.99</v>
      </c>
      <c r="G17">
        <v>0</v>
      </c>
      <c r="H17">
        <v>50330.26</v>
      </c>
      <c r="I17">
        <v>3</v>
      </c>
      <c r="J17">
        <v>32</v>
      </c>
      <c r="M17">
        <v>-1898982.77</v>
      </c>
      <c r="N17">
        <v>2389700.83</v>
      </c>
      <c r="O17">
        <v>843591.67</v>
      </c>
      <c r="P17">
        <v>10500</v>
      </c>
      <c r="R17">
        <v>488610</v>
      </c>
      <c r="S17">
        <v>12500</v>
      </c>
      <c r="T17">
        <v>854141.46</v>
      </c>
      <c r="W17">
        <v>317552.02</v>
      </c>
      <c r="X17">
        <v>0</v>
      </c>
      <c r="Y17">
        <v>40000</v>
      </c>
      <c r="AA17" s="59">
        <f t="shared" si="2"/>
        <v>634191.25</v>
      </c>
      <c r="AB17" s="185">
        <f t="shared" si="3"/>
        <v>0</v>
      </c>
      <c r="AC17" s="19">
        <f t="shared" si="4"/>
        <v>634191.25</v>
      </c>
      <c r="AD17" s="186">
        <f t="shared" si="5"/>
        <v>1355201.67</v>
      </c>
      <c r="AE17" s="187">
        <f t="shared" si="6"/>
        <v>1211693.48</v>
      </c>
      <c r="AF17" s="24">
        <f t="shared" si="7"/>
        <v>143508.18999999994</v>
      </c>
    </row>
    <row r="18" spans="1:32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2531</v>
      </c>
      <c r="F18">
        <v>421417.62</v>
      </c>
      <c r="G18">
        <v>0</v>
      </c>
      <c r="H18">
        <v>44197.9</v>
      </c>
      <c r="I18">
        <v>21067.67</v>
      </c>
      <c r="J18">
        <v>26549.48</v>
      </c>
      <c r="M18">
        <v>-4836145.3499999996</v>
      </c>
      <c r="N18">
        <v>5385590.1100000003</v>
      </c>
      <c r="O18">
        <v>744078.62</v>
      </c>
      <c r="P18">
        <v>800</v>
      </c>
      <c r="R18">
        <v>477250</v>
      </c>
      <c r="S18">
        <v>10000</v>
      </c>
      <c r="T18">
        <v>783399</v>
      </c>
      <c r="W18">
        <v>434602.81</v>
      </c>
      <c r="X18">
        <v>10338.9</v>
      </c>
      <c r="Y18">
        <v>40000</v>
      </c>
      <c r="AA18" s="59">
        <f t="shared" si="2"/>
        <v>465615.52</v>
      </c>
      <c r="AB18" s="185">
        <f t="shared" si="3"/>
        <v>0</v>
      </c>
      <c r="AC18" s="19">
        <f t="shared" si="4"/>
        <v>465615.52</v>
      </c>
      <c r="AD18" s="186">
        <f t="shared" si="5"/>
        <v>1232128.6200000001</v>
      </c>
      <c r="AE18" s="187">
        <f t="shared" si="6"/>
        <v>1268340.71</v>
      </c>
      <c r="AF18" s="24">
        <f t="shared" si="7"/>
        <v>-36212.089999999851</v>
      </c>
    </row>
    <row r="19" spans="1:32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2532</v>
      </c>
      <c r="F19">
        <v>1398728.84</v>
      </c>
      <c r="G19">
        <v>0</v>
      </c>
      <c r="H19">
        <v>174160.74</v>
      </c>
      <c r="I19">
        <v>621659.38</v>
      </c>
      <c r="J19">
        <v>632010.04</v>
      </c>
      <c r="K19">
        <v>4500</v>
      </c>
      <c r="L19">
        <v>99861.05</v>
      </c>
      <c r="M19">
        <v>1653349.35</v>
      </c>
      <c r="N19">
        <v>1034850.95</v>
      </c>
      <c r="O19">
        <v>1276785.8400000001</v>
      </c>
      <c r="Q19">
        <v>0.05</v>
      </c>
      <c r="R19">
        <v>1631892.5</v>
      </c>
      <c r="S19">
        <v>12000</v>
      </c>
      <c r="T19">
        <v>2138573.5</v>
      </c>
      <c r="W19">
        <v>594026.43000000005</v>
      </c>
      <c r="X19">
        <v>154080.81</v>
      </c>
      <c r="AA19" s="59">
        <f t="shared" si="2"/>
        <v>1572889.58</v>
      </c>
      <c r="AB19" s="185">
        <f t="shared" si="3"/>
        <v>104361.05</v>
      </c>
      <c r="AC19" s="19">
        <f t="shared" si="4"/>
        <v>1468528.53</v>
      </c>
      <c r="AD19" s="186">
        <f t="shared" si="5"/>
        <v>2920678.39</v>
      </c>
      <c r="AE19" s="187">
        <f t="shared" si="6"/>
        <v>2886680.74</v>
      </c>
      <c r="AF19" s="24">
        <f t="shared" ref="AF19:AF22" si="8">AD19-AE19</f>
        <v>33997.649999999907</v>
      </c>
    </row>
    <row r="20" spans="1:32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2533</v>
      </c>
      <c r="F20">
        <v>884771.32</v>
      </c>
      <c r="G20">
        <v>0</v>
      </c>
      <c r="H20">
        <v>101542.36</v>
      </c>
      <c r="I20">
        <v>29610.69</v>
      </c>
      <c r="J20">
        <v>50439.8</v>
      </c>
      <c r="K20">
        <v>4500</v>
      </c>
      <c r="L20">
        <v>209.8</v>
      </c>
      <c r="M20">
        <v>-878467.47</v>
      </c>
      <c r="N20">
        <v>1778360.15</v>
      </c>
      <c r="O20">
        <v>1224667.8400000001</v>
      </c>
      <c r="P20">
        <v>49080</v>
      </c>
      <c r="R20">
        <v>1172538.5</v>
      </c>
      <c r="S20">
        <v>15000</v>
      </c>
      <c r="T20">
        <v>1730755.5</v>
      </c>
      <c r="W20">
        <v>542366.27</v>
      </c>
      <c r="X20">
        <v>26402.880000000001</v>
      </c>
      <c r="AA20" s="59">
        <f t="shared" si="2"/>
        <v>986313.67999999993</v>
      </c>
      <c r="AB20" s="185">
        <f t="shared" si="3"/>
        <v>4709.8</v>
      </c>
      <c r="AC20" s="19">
        <f t="shared" si="4"/>
        <v>981603.87999999989</v>
      </c>
      <c r="AD20" s="186">
        <f t="shared" si="5"/>
        <v>2461286.34</v>
      </c>
      <c r="AE20" s="187">
        <f t="shared" si="6"/>
        <v>2299524.65</v>
      </c>
      <c r="AF20" s="24">
        <f t="shared" si="8"/>
        <v>161761.68999999994</v>
      </c>
    </row>
    <row r="21" spans="1:32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2534</v>
      </c>
      <c r="F21">
        <v>679517</v>
      </c>
      <c r="G21">
        <v>0</v>
      </c>
      <c r="H21">
        <v>412267.48</v>
      </c>
      <c r="I21">
        <v>878.25</v>
      </c>
      <c r="J21">
        <v>183027.61</v>
      </c>
      <c r="K21">
        <v>4400</v>
      </c>
      <c r="L21">
        <v>80074.2</v>
      </c>
      <c r="M21">
        <v>-1152408.81</v>
      </c>
      <c r="N21">
        <v>1748544.54</v>
      </c>
      <c r="O21">
        <v>1436144.5</v>
      </c>
      <c r="P21">
        <v>30000</v>
      </c>
      <c r="Q21">
        <v>90.34</v>
      </c>
      <c r="R21">
        <v>1296113</v>
      </c>
      <c r="S21">
        <v>19500</v>
      </c>
      <c r="T21">
        <v>1627617</v>
      </c>
      <c r="U21">
        <v>13303</v>
      </c>
      <c r="W21">
        <v>507786.5</v>
      </c>
      <c r="X21">
        <v>29100.93</v>
      </c>
      <c r="Z21">
        <v>8960</v>
      </c>
      <c r="AA21" s="59">
        <f t="shared" si="2"/>
        <v>1091784.48</v>
      </c>
      <c r="AB21" s="185">
        <f t="shared" si="3"/>
        <v>84474.2</v>
      </c>
      <c r="AC21" s="19">
        <f t="shared" si="4"/>
        <v>1007310.28</v>
      </c>
      <c r="AD21" s="186">
        <f t="shared" si="5"/>
        <v>2781847.84</v>
      </c>
      <c r="AE21" s="187">
        <f t="shared" si="6"/>
        <v>2186767.4300000002</v>
      </c>
      <c r="AF21" s="24">
        <f t="shared" si="8"/>
        <v>595080.40999999968</v>
      </c>
    </row>
    <row r="22" spans="1:32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2535</v>
      </c>
      <c r="F22">
        <v>1183397.45</v>
      </c>
      <c r="G22">
        <v>0</v>
      </c>
      <c r="H22">
        <v>169716.52</v>
      </c>
      <c r="I22">
        <v>1164809.51</v>
      </c>
      <c r="J22">
        <v>75211.63</v>
      </c>
      <c r="K22">
        <v>5500</v>
      </c>
      <c r="L22">
        <v>438570.9</v>
      </c>
      <c r="M22">
        <v>-638868.03</v>
      </c>
      <c r="N22">
        <v>2705484.32</v>
      </c>
      <c r="O22">
        <v>716502.66</v>
      </c>
      <c r="R22">
        <v>705344.5</v>
      </c>
      <c r="S22">
        <v>7500</v>
      </c>
      <c r="T22">
        <v>903605.5</v>
      </c>
      <c r="U22">
        <v>7032</v>
      </c>
      <c r="W22">
        <v>377377.69</v>
      </c>
      <c r="X22">
        <v>58884.05</v>
      </c>
      <c r="AA22" s="59">
        <f t="shared" si="2"/>
        <v>1353113.97</v>
      </c>
      <c r="AB22" s="185">
        <f t="shared" si="3"/>
        <v>444070.9</v>
      </c>
      <c r="AC22" s="19">
        <f t="shared" si="4"/>
        <v>909043.07</v>
      </c>
      <c r="AD22" s="186">
        <f t="shared" si="5"/>
        <v>1429347.1600000001</v>
      </c>
      <c r="AE22" s="187">
        <f t="shared" si="6"/>
        <v>1346899.24</v>
      </c>
      <c r="AF22" s="24">
        <f t="shared" si="8"/>
        <v>82447.920000000158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139"/>
  <sheetViews>
    <sheetView topLeftCell="Q1" zoomScale="102" zoomScaleNormal="102" workbookViewId="0">
      <selection sqref="A1:AI1048576"/>
    </sheetView>
  </sheetViews>
  <sheetFormatPr defaultRowHeight="13.8" x14ac:dyDescent="0.25"/>
  <cols>
    <col min="1" max="1" width="47" bestFit="1" customWidth="1"/>
  </cols>
  <sheetData>
    <row r="1" spans="1:35" x14ac:dyDescent="0.25">
      <c r="A1" t="s">
        <v>2056</v>
      </c>
      <c r="B1" t="s">
        <v>2057</v>
      </c>
      <c r="C1" t="s">
        <v>2058</v>
      </c>
      <c r="D1" t="s">
        <v>2059</v>
      </c>
      <c r="E1" t="s">
        <v>2121</v>
      </c>
      <c r="F1" t="s">
        <v>2060</v>
      </c>
      <c r="G1" t="s">
        <v>2061</v>
      </c>
      <c r="H1" t="s">
        <v>2062</v>
      </c>
      <c r="I1" t="s">
        <v>2123</v>
      </c>
      <c r="J1" t="s">
        <v>2063</v>
      </c>
      <c r="K1" t="s">
        <v>2064</v>
      </c>
      <c r="L1" t="s">
        <v>2065</v>
      </c>
      <c r="M1" t="s">
        <v>2066</v>
      </c>
      <c r="N1" t="s">
        <v>2067</v>
      </c>
      <c r="O1" t="s">
        <v>2068</v>
      </c>
      <c r="P1" t="s">
        <v>2125</v>
      </c>
      <c r="Q1" t="s">
        <v>2069</v>
      </c>
      <c r="R1" t="s">
        <v>2070</v>
      </c>
      <c r="S1" t="s">
        <v>2536</v>
      </c>
      <c r="T1" t="s">
        <v>2071</v>
      </c>
      <c r="U1" t="s">
        <v>2072</v>
      </c>
      <c r="V1" t="s">
        <v>2073</v>
      </c>
      <c r="W1" t="s">
        <v>2074</v>
      </c>
      <c r="X1" t="s">
        <v>2127</v>
      </c>
      <c r="Y1" t="s">
        <v>2075</v>
      </c>
      <c r="Z1" t="s">
        <v>2441</v>
      </c>
      <c r="AA1" t="s">
        <v>2076</v>
      </c>
      <c r="AB1" t="s">
        <v>2077</v>
      </c>
      <c r="AC1" t="s">
        <v>2078</v>
      </c>
      <c r="AD1" t="s">
        <v>2079</v>
      </c>
      <c r="AE1" t="s">
        <v>2080</v>
      </c>
      <c r="AF1" t="s">
        <v>2081</v>
      </c>
      <c r="AG1" t="s">
        <v>2082</v>
      </c>
      <c r="AH1" t="s">
        <v>2084</v>
      </c>
      <c r="AI1" t="s">
        <v>2085</v>
      </c>
    </row>
    <row r="2" spans="1:35" x14ac:dyDescent="0.25">
      <c r="A2" t="s">
        <v>2086</v>
      </c>
      <c r="B2" t="s">
        <v>2087</v>
      </c>
      <c r="C2" t="s">
        <v>2088</v>
      </c>
      <c r="D2" t="s">
        <v>2089</v>
      </c>
      <c r="E2" t="s">
        <v>2129</v>
      </c>
      <c r="F2" t="s">
        <v>2090</v>
      </c>
      <c r="G2" t="s">
        <v>2091</v>
      </c>
      <c r="H2" t="s">
        <v>2092</v>
      </c>
      <c r="I2" t="s">
        <v>2131</v>
      </c>
      <c r="J2" t="s">
        <v>2093</v>
      </c>
      <c r="K2" t="s">
        <v>2094</v>
      </c>
      <c r="L2" t="s">
        <v>2095</v>
      </c>
      <c r="M2" t="s">
        <v>2096</v>
      </c>
      <c r="N2" t="s">
        <v>2097</v>
      </c>
      <c r="O2" t="s">
        <v>2098</v>
      </c>
      <c r="P2" t="s">
        <v>2133</v>
      </c>
      <c r="Q2" t="s">
        <v>2099</v>
      </c>
      <c r="R2" t="s">
        <v>2100</v>
      </c>
      <c r="S2" t="s">
        <v>2537</v>
      </c>
      <c r="T2" t="s">
        <v>2101</v>
      </c>
      <c r="U2" t="s">
        <v>2102</v>
      </c>
      <c r="V2" t="s">
        <v>2103</v>
      </c>
      <c r="W2" t="s">
        <v>2104</v>
      </c>
      <c r="X2" t="s">
        <v>2135</v>
      </c>
      <c r="Y2" t="s">
        <v>2105</v>
      </c>
      <c r="Z2" t="s">
        <v>2442</v>
      </c>
      <c r="AA2" t="s">
        <v>2106</v>
      </c>
      <c r="AB2" t="s">
        <v>2107</v>
      </c>
      <c r="AC2" t="s">
        <v>2108</v>
      </c>
      <c r="AD2" t="s">
        <v>2109</v>
      </c>
      <c r="AE2" t="s">
        <v>2110</v>
      </c>
      <c r="AF2" t="s">
        <v>2111</v>
      </c>
      <c r="AG2" t="s">
        <v>2112</v>
      </c>
      <c r="AH2" t="s">
        <v>2114</v>
      </c>
      <c r="AI2" t="s">
        <v>2115</v>
      </c>
    </row>
    <row r="3" spans="1:35" x14ac:dyDescent="0.25">
      <c r="A3" t="s">
        <v>2116</v>
      </c>
      <c r="B3">
        <v>63438532.859999999</v>
      </c>
      <c r="C3">
        <v>1289926.8500000001</v>
      </c>
      <c r="D3">
        <v>25625267.350000001</v>
      </c>
      <c r="E3">
        <v>23.02</v>
      </c>
      <c r="F3">
        <v>75623514.180000007</v>
      </c>
      <c r="G3">
        <v>42330657.469999999</v>
      </c>
      <c r="H3">
        <v>6002</v>
      </c>
      <c r="I3">
        <v>194900</v>
      </c>
      <c r="J3">
        <v>488610</v>
      </c>
      <c r="K3">
        <v>2172994.87</v>
      </c>
      <c r="L3">
        <v>341923.45</v>
      </c>
      <c r="M3">
        <v>679422.47</v>
      </c>
      <c r="N3">
        <v>1147009.1200000001</v>
      </c>
      <c r="O3">
        <v>292769.31</v>
      </c>
      <c r="P3">
        <v>-1350181.04</v>
      </c>
      <c r="Q3">
        <v>-41804503.509999998</v>
      </c>
      <c r="R3">
        <v>245814712.97999999</v>
      </c>
      <c r="S3">
        <v>294.82</v>
      </c>
      <c r="T3">
        <v>6203.99</v>
      </c>
      <c r="U3">
        <v>51308093.93</v>
      </c>
      <c r="V3">
        <v>17824858.239999998</v>
      </c>
      <c r="W3">
        <v>50973.279999999999</v>
      </c>
      <c r="X3">
        <v>1</v>
      </c>
      <c r="Y3">
        <v>69485459.459999993</v>
      </c>
      <c r="Z3">
        <v>2013</v>
      </c>
      <c r="AA3">
        <v>13286635.390000001</v>
      </c>
      <c r="AB3">
        <v>86084227.299999997</v>
      </c>
      <c r="AC3">
        <v>449169</v>
      </c>
      <c r="AD3">
        <v>678206.5</v>
      </c>
      <c r="AE3">
        <v>54362060.659999996</v>
      </c>
      <c r="AF3">
        <v>7867291.5099999998</v>
      </c>
      <c r="AG3">
        <v>15000</v>
      </c>
      <c r="AH3">
        <v>1782485.63</v>
      </c>
      <c r="AI3">
        <v>26.43</v>
      </c>
    </row>
    <row r="4" spans="1:35" x14ac:dyDescent="0.25">
      <c r="A4" t="s">
        <v>2538</v>
      </c>
      <c r="B4">
        <v>115586.58</v>
      </c>
      <c r="C4">
        <v>0</v>
      </c>
      <c r="D4">
        <v>75725.86</v>
      </c>
      <c r="F4">
        <v>133187.72</v>
      </c>
      <c r="G4">
        <v>290644.74</v>
      </c>
      <c r="J4">
        <v>0</v>
      </c>
      <c r="K4">
        <v>6660</v>
      </c>
      <c r="N4">
        <v>798</v>
      </c>
      <c r="Q4">
        <v>-1231710.6100000001</v>
      </c>
      <c r="R4">
        <v>2193223.69</v>
      </c>
      <c r="U4">
        <v>121289.07</v>
      </c>
      <c r="V4">
        <v>3600</v>
      </c>
      <c r="W4">
        <v>90.04</v>
      </c>
      <c r="Y4">
        <v>556560</v>
      </c>
      <c r="AB4">
        <v>722568</v>
      </c>
      <c r="AC4">
        <v>4280</v>
      </c>
      <c r="AD4">
        <v>1952</v>
      </c>
      <c r="AE4">
        <v>280249.89</v>
      </c>
      <c r="AF4">
        <v>15459.4</v>
      </c>
      <c r="AH4">
        <v>10856</v>
      </c>
    </row>
    <row r="5" spans="1:35" x14ac:dyDescent="0.25">
      <c r="A5" t="s">
        <v>2539</v>
      </c>
      <c r="B5">
        <v>428526.56</v>
      </c>
      <c r="C5">
        <v>0</v>
      </c>
      <c r="D5">
        <v>129101.68</v>
      </c>
      <c r="F5">
        <v>845347.52</v>
      </c>
      <c r="G5">
        <v>1035862.7</v>
      </c>
      <c r="K5">
        <v>15682.3</v>
      </c>
      <c r="N5">
        <v>962.9</v>
      </c>
      <c r="Q5">
        <v>1492726.05</v>
      </c>
      <c r="R5">
        <v>1265427.9099999999</v>
      </c>
      <c r="U5">
        <v>126067.1</v>
      </c>
      <c r="W5">
        <v>156.19</v>
      </c>
      <c r="Y5">
        <v>486150</v>
      </c>
      <c r="AA5">
        <v>100000</v>
      </c>
      <c r="AB5">
        <v>714235</v>
      </c>
      <c r="AC5">
        <v>2020</v>
      </c>
      <c r="AD5">
        <v>2400</v>
      </c>
      <c r="AE5">
        <v>321154.09999999998</v>
      </c>
      <c r="AF5">
        <v>5864.89</v>
      </c>
      <c r="AH5">
        <v>2660</v>
      </c>
    </row>
    <row r="6" spans="1:35" x14ac:dyDescent="0.25">
      <c r="A6" t="s">
        <v>2540</v>
      </c>
      <c r="B6">
        <v>245281.19</v>
      </c>
      <c r="C6">
        <v>0</v>
      </c>
      <c r="D6">
        <v>79001.149999999994</v>
      </c>
      <c r="F6">
        <v>986260.83</v>
      </c>
      <c r="G6">
        <v>847686.47</v>
      </c>
      <c r="K6">
        <v>12660</v>
      </c>
      <c r="N6">
        <v>161.82</v>
      </c>
      <c r="Q6">
        <v>-1080204.93</v>
      </c>
      <c r="R6">
        <v>3482828.65</v>
      </c>
      <c r="U6">
        <v>121758.52</v>
      </c>
      <c r="V6">
        <v>24000</v>
      </c>
      <c r="W6">
        <v>50.63</v>
      </c>
      <c r="Y6">
        <v>649000</v>
      </c>
      <c r="AB6">
        <v>722277</v>
      </c>
      <c r="AE6">
        <v>314264.09999999998</v>
      </c>
      <c r="AF6">
        <v>5483.95</v>
      </c>
      <c r="AH6">
        <v>10000</v>
      </c>
    </row>
    <row r="7" spans="1:35" x14ac:dyDescent="0.25">
      <c r="A7" t="s">
        <v>2541</v>
      </c>
      <c r="B7">
        <v>788413.23</v>
      </c>
      <c r="C7">
        <v>0</v>
      </c>
      <c r="D7">
        <v>23589.49</v>
      </c>
      <c r="F7">
        <v>60981.41</v>
      </c>
      <c r="G7">
        <v>596792.57999999996</v>
      </c>
      <c r="J7">
        <v>3000</v>
      </c>
      <c r="K7">
        <v>18660</v>
      </c>
      <c r="O7">
        <v>0</v>
      </c>
      <c r="Q7">
        <v>-2492008.69</v>
      </c>
      <c r="R7">
        <v>3940312</v>
      </c>
      <c r="U7">
        <v>67316.36</v>
      </c>
      <c r="V7">
        <v>341644</v>
      </c>
      <c r="W7">
        <v>147.69</v>
      </c>
      <c r="Y7">
        <v>464100</v>
      </c>
      <c r="AA7">
        <v>1785</v>
      </c>
      <c r="AB7">
        <v>532100</v>
      </c>
      <c r="AC7">
        <v>3104</v>
      </c>
      <c r="AE7">
        <v>312490.5</v>
      </c>
      <c r="AF7">
        <v>7485.15</v>
      </c>
      <c r="AH7">
        <v>20000</v>
      </c>
    </row>
    <row r="8" spans="1:35" x14ac:dyDescent="0.25">
      <c r="A8" t="s">
        <v>2542</v>
      </c>
      <c r="B8">
        <v>329197.53000000003</v>
      </c>
      <c r="C8">
        <v>0</v>
      </c>
      <c r="D8">
        <v>110716.09</v>
      </c>
      <c r="F8">
        <v>265536.86</v>
      </c>
      <c r="G8">
        <v>517180.12</v>
      </c>
      <c r="I8">
        <v>194900</v>
      </c>
      <c r="J8">
        <v>0</v>
      </c>
      <c r="K8">
        <v>12600</v>
      </c>
      <c r="N8">
        <v>1029.8</v>
      </c>
      <c r="Q8">
        <v>-1315942.3999999999</v>
      </c>
      <c r="R8">
        <v>2735240.51</v>
      </c>
      <c r="U8">
        <v>86134.98</v>
      </c>
      <c r="V8">
        <v>208840</v>
      </c>
      <c r="W8">
        <v>252.09</v>
      </c>
      <c r="Y8">
        <v>711640</v>
      </c>
      <c r="AB8">
        <v>775244</v>
      </c>
      <c r="AE8">
        <v>237327.03</v>
      </c>
      <c r="AF8">
        <v>9693.35</v>
      </c>
    </row>
    <row r="9" spans="1:35" x14ac:dyDescent="0.25">
      <c r="A9" t="s">
        <v>2543</v>
      </c>
      <c r="B9">
        <v>742654.16</v>
      </c>
      <c r="C9">
        <v>0</v>
      </c>
      <c r="D9">
        <v>378137.71</v>
      </c>
      <c r="F9">
        <v>746547.62</v>
      </c>
      <c r="G9">
        <v>1322417.49</v>
      </c>
      <c r="K9">
        <v>11925</v>
      </c>
      <c r="N9">
        <v>1761.21</v>
      </c>
      <c r="Q9">
        <v>824031.12</v>
      </c>
      <c r="R9">
        <v>2266802.89</v>
      </c>
      <c r="U9">
        <v>129491.9</v>
      </c>
      <c r="V9">
        <v>284608</v>
      </c>
      <c r="W9">
        <v>84.18</v>
      </c>
      <c r="Y9">
        <v>282100</v>
      </c>
      <c r="AB9">
        <v>356917</v>
      </c>
      <c r="AE9">
        <v>235797.02</v>
      </c>
      <c r="AF9">
        <v>18333.3</v>
      </c>
    </row>
    <row r="10" spans="1:35" x14ac:dyDescent="0.25">
      <c r="A10" t="s">
        <v>2544</v>
      </c>
      <c r="B10">
        <v>841174.11</v>
      </c>
      <c r="C10">
        <v>0</v>
      </c>
      <c r="D10">
        <v>21034.92</v>
      </c>
      <c r="F10">
        <v>925105.18</v>
      </c>
      <c r="G10">
        <v>320173.81</v>
      </c>
      <c r="K10">
        <v>26627</v>
      </c>
      <c r="N10">
        <v>1056.83</v>
      </c>
      <c r="Q10">
        <v>-729141.83</v>
      </c>
      <c r="R10">
        <v>2678016.84</v>
      </c>
      <c r="U10">
        <v>61908.93</v>
      </c>
      <c r="V10">
        <v>438564</v>
      </c>
      <c r="W10">
        <v>566.42999999999995</v>
      </c>
      <c r="Y10">
        <v>311100</v>
      </c>
      <c r="AB10">
        <v>382083</v>
      </c>
      <c r="AE10">
        <v>249594.37</v>
      </c>
      <c r="AF10">
        <v>15732.81</v>
      </c>
      <c r="AH10">
        <v>33800</v>
      </c>
    </row>
    <row r="11" spans="1:35" x14ac:dyDescent="0.25">
      <c r="A11" t="s">
        <v>2545</v>
      </c>
      <c r="B11">
        <v>552754.47</v>
      </c>
      <c r="C11">
        <v>0</v>
      </c>
      <c r="D11">
        <v>194334.96</v>
      </c>
      <c r="E11">
        <v>0.01</v>
      </c>
      <c r="F11">
        <v>207944.06</v>
      </c>
      <c r="G11">
        <v>361430.04</v>
      </c>
      <c r="K11">
        <v>21660</v>
      </c>
      <c r="N11">
        <v>530.94000000000005</v>
      </c>
      <c r="Q11">
        <v>-479503.23</v>
      </c>
      <c r="R11">
        <v>1804328.64</v>
      </c>
      <c r="U11">
        <v>69525.75</v>
      </c>
      <c r="V11">
        <v>292376</v>
      </c>
      <c r="W11">
        <v>98.36</v>
      </c>
      <c r="X11">
        <v>1</v>
      </c>
      <c r="Y11">
        <v>262650</v>
      </c>
      <c r="AB11">
        <v>377847</v>
      </c>
      <c r="AC11">
        <v>2560</v>
      </c>
      <c r="AD11">
        <v>2448</v>
      </c>
      <c r="AE11">
        <v>196516.52</v>
      </c>
      <c r="AF11">
        <v>54547.4</v>
      </c>
      <c r="AH11">
        <v>21285</v>
      </c>
    </row>
    <row r="12" spans="1:35" x14ac:dyDescent="0.25">
      <c r="A12" t="s">
        <v>2546</v>
      </c>
      <c r="B12">
        <v>497787.87</v>
      </c>
      <c r="C12">
        <v>0</v>
      </c>
      <c r="D12">
        <v>148585.68</v>
      </c>
      <c r="F12">
        <v>215108.77</v>
      </c>
      <c r="G12">
        <v>235582.54</v>
      </c>
      <c r="K12">
        <v>13660</v>
      </c>
      <c r="N12">
        <v>1870.1</v>
      </c>
      <c r="Q12">
        <v>424070.6</v>
      </c>
      <c r="R12">
        <v>667029.63</v>
      </c>
      <c r="U12">
        <v>242046.97</v>
      </c>
      <c r="V12">
        <v>240166</v>
      </c>
      <c r="W12">
        <v>212.6</v>
      </c>
      <c r="Y12">
        <v>419350</v>
      </c>
      <c r="AB12">
        <v>492649</v>
      </c>
      <c r="AC12">
        <v>456</v>
      </c>
      <c r="AD12">
        <v>504</v>
      </c>
      <c r="AE12">
        <v>360323.35</v>
      </c>
      <c r="AF12">
        <v>27408.69</v>
      </c>
      <c r="AH12">
        <v>30000</v>
      </c>
    </row>
    <row r="13" spans="1:35" x14ac:dyDescent="0.25">
      <c r="A13" t="s">
        <v>2547</v>
      </c>
      <c r="B13">
        <v>77322.11</v>
      </c>
      <c r="C13">
        <v>0</v>
      </c>
      <c r="D13">
        <v>246348.93</v>
      </c>
      <c r="F13">
        <v>3</v>
      </c>
      <c r="G13">
        <v>876045.96</v>
      </c>
      <c r="K13">
        <v>12660</v>
      </c>
      <c r="N13">
        <v>4398.95</v>
      </c>
      <c r="Q13">
        <v>738720.52</v>
      </c>
      <c r="R13">
        <v>818351.54</v>
      </c>
      <c r="U13">
        <v>157732.68</v>
      </c>
      <c r="V13">
        <v>449006</v>
      </c>
      <c r="W13">
        <v>320.2</v>
      </c>
      <c r="Y13">
        <v>608970</v>
      </c>
      <c r="AB13">
        <v>682899</v>
      </c>
      <c r="AE13">
        <v>725607.59</v>
      </c>
      <c r="AF13">
        <v>51933.3</v>
      </c>
      <c r="AH13">
        <v>130000</v>
      </c>
    </row>
    <row r="14" spans="1:35" x14ac:dyDescent="0.25">
      <c r="A14" t="s">
        <v>2548</v>
      </c>
      <c r="B14">
        <v>545379.31000000006</v>
      </c>
      <c r="C14">
        <v>0</v>
      </c>
      <c r="D14">
        <v>101956.01</v>
      </c>
      <c r="F14">
        <v>562422.82999999996</v>
      </c>
      <c r="G14">
        <v>167065.09</v>
      </c>
      <c r="K14">
        <v>21660</v>
      </c>
      <c r="N14">
        <v>1936.9</v>
      </c>
      <c r="Q14">
        <v>-2670714.87</v>
      </c>
      <c r="R14">
        <v>3873985.05</v>
      </c>
      <c r="U14">
        <v>40112.01</v>
      </c>
      <c r="V14">
        <v>565668</v>
      </c>
      <c r="Y14">
        <v>706100</v>
      </c>
      <c r="AB14">
        <v>756000</v>
      </c>
      <c r="AD14">
        <v>1852</v>
      </c>
      <c r="AE14">
        <v>400769.85</v>
      </c>
      <c r="AF14">
        <v>3302</v>
      </c>
    </row>
    <row r="15" spans="1:35" x14ac:dyDescent="0.25">
      <c r="A15" t="s">
        <v>2549</v>
      </c>
      <c r="B15">
        <v>246419.68</v>
      </c>
      <c r="C15">
        <v>50000</v>
      </c>
      <c r="D15">
        <v>173437.99</v>
      </c>
      <c r="F15">
        <v>1425731.95</v>
      </c>
      <c r="G15">
        <v>399733.57</v>
      </c>
      <c r="J15">
        <v>93060</v>
      </c>
      <c r="K15">
        <v>27739.53</v>
      </c>
      <c r="N15">
        <v>1782.8</v>
      </c>
      <c r="Q15">
        <v>662231.74</v>
      </c>
      <c r="R15">
        <v>2037072.22</v>
      </c>
      <c r="U15">
        <v>162410.44</v>
      </c>
      <c r="V15">
        <v>10000</v>
      </c>
      <c r="W15">
        <v>112.54</v>
      </c>
      <c r="Y15">
        <v>814390</v>
      </c>
      <c r="AB15">
        <v>872558</v>
      </c>
      <c r="AD15">
        <v>796</v>
      </c>
      <c r="AE15">
        <v>582383.03</v>
      </c>
      <c r="AF15">
        <v>47739.05</v>
      </c>
      <c r="AH15">
        <v>10000</v>
      </c>
    </row>
    <row r="16" spans="1:35" x14ac:dyDescent="0.25">
      <c r="A16" t="s">
        <v>2550</v>
      </c>
      <c r="B16">
        <v>143123.64000000001</v>
      </c>
      <c r="C16">
        <v>0</v>
      </c>
      <c r="D16">
        <v>101460.67</v>
      </c>
      <c r="F16">
        <v>1</v>
      </c>
      <c r="G16">
        <v>397209.58</v>
      </c>
      <c r="K16">
        <v>21991</v>
      </c>
      <c r="N16">
        <v>289</v>
      </c>
      <c r="Q16">
        <v>-1861267.56</v>
      </c>
      <c r="R16">
        <v>2706524.69</v>
      </c>
      <c r="U16">
        <v>79352.179999999993</v>
      </c>
      <c r="V16">
        <v>6000</v>
      </c>
      <c r="W16">
        <v>22.26</v>
      </c>
      <c r="Y16">
        <v>714370</v>
      </c>
      <c r="AB16">
        <v>764208</v>
      </c>
      <c r="AE16">
        <v>213176.83</v>
      </c>
      <c r="AF16">
        <v>38101.85</v>
      </c>
      <c r="AH16">
        <v>10000</v>
      </c>
    </row>
    <row r="17" spans="1:34" x14ac:dyDescent="0.25">
      <c r="A17" t="s">
        <v>2551</v>
      </c>
      <c r="B17">
        <v>15838.61</v>
      </c>
      <c r="C17">
        <v>0</v>
      </c>
      <c r="D17">
        <v>288806.84999999998</v>
      </c>
      <c r="F17">
        <v>2557244.14</v>
      </c>
      <c r="G17">
        <v>1361900.77</v>
      </c>
      <c r="J17">
        <v>50000</v>
      </c>
      <c r="K17">
        <v>73020</v>
      </c>
      <c r="N17">
        <v>166.08</v>
      </c>
      <c r="Q17">
        <v>3605702.12</v>
      </c>
      <c r="R17">
        <v>865508.28</v>
      </c>
      <c r="U17">
        <v>142546.18</v>
      </c>
      <c r="V17">
        <v>36032.15</v>
      </c>
      <c r="W17">
        <v>24.13</v>
      </c>
      <c r="Y17">
        <v>540560</v>
      </c>
      <c r="AB17">
        <v>660572</v>
      </c>
      <c r="AE17">
        <v>266934.96999999997</v>
      </c>
      <c r="AF17">
        <v>157261.6</v>
      </c>
      <c r="AH17">
        <v>5000</v>
      </c>
    </row>
    <row r="18" spans="1:34" x14ac:dyDescent="0.25">
      <c r="A18" t="s">
        <v>2552</v>
      </c>
      <c r="B18">
        <v>101238.26</v>
      </c>
      <c r="C18">
        <v>0</v>
      </c>
      <c r="D18">
        <v>57274.16</v>
      </c>
      <c r="F18">
        <v>-11296.38</v>
      </c>
      <c r="G18">
        <v>204063.15</v>
      </c>
      <c r="J18">
        <v>3000</v>
      </c>
      <c r="K18">
        <v>13660</v>
      </c>
      <c r="N18">
        <v>441</v>
      </c>
      <c r="Q18">
        <v>-1678677.89</v>
      </c>
      <c r="R18">
        <v>2831701.19</v>
      </c>
      <c r="U18">
        <v>92267.61</v>
      </c>
      <c r="W18">
        <v>142.51</v>
      </c>
      <c r="Y18">
        <v>689900</v>
      </c>
      <c r="AB18">
        <v>766865</v>
      </c>
      <c r="AC18">
        <v>13320</v>
      </c>
      <c r="AD18">
        <v>6328</v>
      </c>
      <c r="AE18">
        <v>782779.73</v>
      </c>
      <c r="AF18">
        <v>1862.5</v>
      </c>
      <c r="AH18">
        <v>30000</v>
      </c>
    </row>
    <row r="19" spans="1:34" x14ac:dyDescent="0.25">
      <c r="A19" t="s">
        <v>2553</v>
      </c>
      <c r="B19">
        <v>89830.8</v>
      </c>
      <c r="C19">
        <v>0</v>
      </c>
      <c r="D19">
        <v>165640.54999999999</v>
      </c>
      <c r="F19">
        <v>1558767.01</v>
      </c>
      <c r="G19">
        <v>489744.53</v>
      </c>
      <c r="J19">
        <v>3000</v>
      </c>
      <c r="K19">
        <v>13660</v>
      </c>
      <c r="N19">
        <v>1232</v>
      </c>
      <c r="Q19">
        <v>-2458539.9300000002</v>
      </c>
      <c r="R19">
        <v>5546813.3099999996</v>
      </c>
      <c r="U19">
        <v>117433.16</v>
      </c>
      <c r="V19">
        <v>7500</v>
      </c>
      <c r="W19">
        <v>48.2</v>
      </c>
      <c r="Y19">
        <v>241200</v>
      </c>
      <c r="AB19">
        <v>456254</v>
      </c>
      <c r="AC19">
        <v>1520</v>
      </c>
      <c r="AD19">
        <v>4056</v>
      </c>
      <c r="AE19">
        <v>587822.1</v>
      </c>
      <c r="AF19">
        <v>88111.75</v>
      </c>
      <c r="AH19">
        <v>30600</v>
      </c>
    </row>
    <row r="20" spans="1:34" x14ac:dyDescent="0.25">
      <c r="A20" t="s">
        <v>2554</v>
      </c>
      <c r="B20">
        <v>255952.97</v>
      </c>
      <c r="C20">
        <v>0</v>
      </c>
      <c r="D20">
        <v>73857.899999999994</v>
      </c>
      <c r="F20">
        <v>1199998.17</v>
      </c>
      <c r="G20">
        <v>668432.81000000006</v>
      </c>
      <c r="K20">
        <v>19660</v>
      </c>
      <c r="N20">
        <v>6570</v>
      </c>
      <c r="Q20">
        <v>1316389.92</v>
      </c>
      <c r="R20">
        <v>1373222.93</v>
      </c>
      <c r="U20">
        <v>45889.26</v>
      </c>
      <c r="W20">
        <v>22.53</v>
      </c>
      <c r="Y20">
        <v>412800</v>
      </c>
      <c r="AB20">
        <v>572647.64</v>
      </c>
      <c r="AC20">
        <v>480</v>
      </c>
      <c r="AD20">
        <v>35800</v>
      </c>
      <c r="AE20">
        <v>285473.37</v>
      </c>
      <c r="AF20">
        <v>81911.78</v>
      </c>
    </row>
    <row r="21" spans="1:34" x14ac:dyDescent="0.25">
      <c r="A21" t="s">
        <v>2555</v>
      </c>
      <c r="B21">
        <v>60268.06</v>
      </c>
      <c r="C21">
        <v>0</v>
      </c>
      <c r="D21">
        <v>205000.16</v>
      </c>
      <c r="F21">
        <v>1830299.68</v>
      </c>
      <c r="G21">
        <v>355375.64</v>
      </c>
      <c r="J21">
        <v>3000</v>
      </c>
      <c r="K21">
        <v>21480</v>
      </c>
      <c r="N21">
        <v>23.8</v>
      </c>
      <c r="Q21">
        <v>2137743.41</v>
      </c>
      <c r="R21">
        <v>466379.49</v>
      </c>
      <c r="U21">
        <v>238298.51</v>
      </c>
      <c r="V21">
        <v>340</v>
      </c>
      <c r="Y21">
        <v>413160</v>
      </c>
      <c r="AB21">
        <v>453160</v>
      </c>
      <c r="AE21">
        <v>272665.71999999997</v>
      </c>
      <c r="AF21">
        <v>83655.95</v>
      </c>
      <c r="AH21">
        <v>20000</v>
      </c>
    </row>
    <row r="22" spans="1:34" x14ac:dyDescent="0.25">
      <c r="A22" t="s">
        <v>2556</v>
      </c>
      <c r="B22">
        <v>391641.94</v>
      </c>
      <c r="C22">
        <v>0</v>
      </c>
      <c r="D22">
        <v>172045.45</v>
      </c>
      <c r="E22">
        <v>23.01</v>
      </c>
      <c r="F22">
        <v>223190.64</v>
      </c>
      <c r="G22">
        <v>161083.54999999999</v>
      </c>
      <c r="K22">
        <v>13660</v>
      </c>
      <c r="N22">
        <v>0</v>
      </c>
      <c r="Q22">
        <v>-619158.86</v>
      </c>
      <c r="R22">
        <v>1804328.64</v>
      </c>
      <c r="U22">
        <v>56488.06</v>
      </c>
      <c r="V22">
        <v>100000.6</v>
      </c>
      <c r="W22">
        <v>323</v>
      </c>
      <c r="Y22">
        <v>320740</v>
      </c>
      <c r="AA22">
        <v>3585</v>
      </c>
      <c r="AB22">
        <v>461820.99</v>
      </c>
      <c r="AE22">
        <v>230023.61</v>
      </c>
      <c r="AF22">
        <v>10137.25</v>
      </c>
      <c r="AH22">
        <v>30000</v>
      </c>
    </row>
    <row r="23" spans="1:34" x14ac:dyDescent="0.25">
      <c r="A23" t="s">
        <v>2557</v>
      </c>
      <c r="B23">
        <v>434109.83</v>
      </c>
      <c r="C23">
        <v>0</v>
      </c>
      <c r="D23">
        <v>187222.54</v>
      </c>
      <c r="F23">
        <v>229327.86</v>
      </c>
      <c r="G23">
        <v>613486.4</v>
      </c>
      <c r="K23">
        <v>18660</v>
      </c>
      <c r="N23">
        <v>3096.54</v>
      </c>
      <c r="Q23">
        <v>439832.92</v>
      </c>
      <c r="R23">
        <v>1601555.91</v>
      </c>
      <c r="U23">
        <v>69544.56</v>
      </c>
      <c r="V23">
        <v>220</v>
      </c>
      <c r="W23">
        <v>97.83</v>
      </c>
      <c r="Y23">
        <v>891450</v>
      </c>
      <c r="AB23">
        <v>984362</v>
      </c>
      <c r="AC23">
        <v>560</v>
      </c>
      <c r="AD23">
        <v>3302</v>
      </c>
      <c r="AE23">
        <v>499909.04</v>
      </c>
      <c r="AF23">
        <v>42178.09</v>
      </c>
      <c r="AH23">
        <v>30000</v>
      </c>
    </row>
    <row r="24" spans="1:34" x14ac:dyDescent="0.25">
      <c r="A24" t="s">
        <v>2558</v>
      </c>
      <c r="B24">
        <v>182512.99</v>
      </c>
      <c r="C24">
        <v>0</v>
      </c>
      <c r="D24">
        <v>171739.95</v>
      </c>
      <c r="F24">
        <v>29050.15</v>
      </c>
      <c r="G24">
        <v>408080.06</v>
      </c>
      <c r="K24">
        <v>15933.82</v>
      </c>
      <c r="N24">
        <v>2168.9</v>
      </c>
      <c r="Q24">
        <v>-282892.59000000003</v>
      </c>
      <c r="R24">
        <v>1188537.31</v>
      </c>
      <c r="U24">
        <v>140210.28</v>
      </c>
      <c r="V24">
        <v>81300</v>
      </c>
      <c r="W24">
        <v>61.15</v>
      </c>
      <c r="Y24">
        <v>218050</v>
      </c>
      <c r="AB24">
        <v>283812</v>
      </c>
      <c r="AE24">
        <v>281349.77</v>
      </c>
      <c r="AF24">
        <v>6823.95</v>
      </c>
    </row>
    <row r="25" spans="1:34" x14ac:dyDescent="0.25">
      <c r="A25" t="s">
        <v>2559</v>
      </c>
      <c r="B25">
        <v>647418.19999999995</v>
      </c>
      <c r="C25">
        <v>0</v>
      </c>
      <c r="D25">
        <v>42087.13</v>
      </c>
      <c r="E25">
        <v>0</v>
      </c>
      <c r="F25">
        <v>631493.80000000005</v>
      </c>
      <c r="G25">
        <v>242598.18</v>
      </c>
      <c r="J25">
        <v>3000</v>
      </c>
      <c r="K25">
        <v>12660</v>
      </c>
      <c r="N25">
        <v>555.75</v>
      </c>
      <c r="Q25">
        <v>-1387128.07</v>
      </c>
      <c r="R25">
        <v>3378480.39</v>
      </c>
      <c r="U25">
        <v>5049.13</v>
      </c>
      <c r="W25">
        <v>8.8699999999999992</v>
      </c>
      <c r="Y25">
        <v>335800</v>
      </c>
      <c r="AB25">
        <v>393489</v>
      </c>
      <c r="AD25">
        <v>8900</v>
      </c>
      <c r="AE25">
        <v>357908.01</v>
      </c>
      <c r="AF25">
        <v>4531.75</v>
      </c>
      <c r="AH25">
        <v>20000</v>
      </c>
    </row>
    <row r="26" spans="1:34" x14ac:dyDescent="0.25">
      <c r="A26" t="s">
        <v>2560</v>
      </c>
      <c r="B26">
        <v>221489.34</v>
      </c>
      <c r="C26">
        <v>0</v>
      </c>
      <c r="D26">
        <v>147449.82</v>
      </c>
      <c r="F26">
        <v>3312032.43</v>
      </c>
      <c r="G26">
        <v>624295.56000000006</v>
      </c>
      <c r="K26">
        <v>13660</v>
      </c>
      <c r="N26">
        <v>717.76</v>
      </c>
      <c r="Q26">
        <v>-49699.26</v>
      </c>
      <c r="R26">
        <v>4652638.84</v>
      </c>
      <c r="U26">
        <v>95501.86</v>
      </c>
      <c r="V26">
        <v>7500</v>
      </c>
      <c r="W26">
        <v>39.43</v>
      </c>
      <c r="Y26">
        <v>288920</v>
      </c>
      <c r="AB26">
        <v>358981</v>
      </c>
      <c r="AC26">
        <v>1400</v>
      </c>
      <c r="AD26">
        <v>2048</v>
      </c>
      <c r="AE26">
        <v>304348.23</v>
      </c>
      <c r="AF26">
        <v>27234.25</v>
      </c>
      <c r="AH26">
        <v>10000</v>
      </c>
    </row>
    <row r="27" spans="1:34" x14ac:dyDescent="0.25">
      <c r="A27" t="s">
        <v>2561</v>
      </c>
      <c r="B27">
        <v>1653523.54</v>
      </c>
      <c r="C27">
        <v>0</v>
      </c>
      <c r="D27">
        <v>16879.18</v>
      </c>
      <c r="F27">
        <v>1515419.41</v>
      </c>
      <c r="G27">
        <v>136666.12</v>
      </c>
      <c r="K27">
        <v>17.899999999999999</v>
      </c>
      <c r="N27">
        <v>9925.0400000000009</v>
      </c>
      <c r="Q27">
        <v>-1342425.9</v>
      </c>
      <c r="R27">
        <v>3908830.71</v>
      </c>
      <c r="U27">
        <v>639194.25</v>
      </c>
      <c r="V27">
        <v>1722930</v>
      </c>
      <c r="W27">
        <v>335.06</v>
      </c>
      <c r="Y27">
        <v>874790</v>
      </c>
      <c r="AA27">
        <v>251480</v>
      </c>
      <c r="AB27">
        <v>1003616</v>
      </c>
      <c r="AD27">
        <v>7300</v>
      </c>
      <c r="AE27">
        <v>1582763.36</v>
      </c>
      <c r="AF27">
        <v>148772.45000000001</v>
      </c>
      <c r="AH27">
        <v>137</v>
      </c>
    </row>
    <row r="28" spans="1:34" x14ac:dyDescent="0.25">
      <c r="A28" t="s">
        <v>2562</v>
      </c>
      <c r="B28">
        <v>190806.8</v>
      </c>
      <c r="C28">
        <v>0</v>
      </c>
      <c r="D28">
        <v>88926.91</v>
      </c>
      <c r="G28">
        <v>331318.01</v>
      </c>
      <c r="N28">
        <v>525</v>
      </c>
      <c r="Q28">
        <v>-1376522.32</v>
      </c>
      <c r="R28">
        <v>1729962.99</v>
      </c>
      <c r="U28">
        <v>910982.34</v>
      </c>
      <c r="W28">
        <v>23.7</v>
      </c>
      <c r="Y28">
        <v>793250</v>
      </c>
      <c r="AB28">
        <v>888205</v>
      </c>
      <c r="AC28">
        <v>3200</v>
      </c>
      <c r="AD28">
        <v>3520</v>
      </c>
      <c r="AE28">
        <v>524000.44</v>
      </c>
      <c r="AF28">
        <v>28244.55</v>
      </c>
    </row>
    <row r="29" spans="1:34" x14ac:dyDescent="0.25">
      <c r="A29" t="s">
        <v>2563</v>
      </c>
      <c r="B29">
        <v>1303624.67</v>
      </c>
      <c r="C29">
        <v>0</v>
      </c>
      <c r="D29">
        <v>87339.61</v>
      </c>
      <c r="F29">
        <v>3242201.3</v>
      </c>
      <c r="G29">
        <v>890232.38</v>
      </c>
      <c r="L29">
        <v>341923.45</v>
      </c>
      <c r="N29">
        <v>10918.11</v>
      </c>
      <c r="Q29">
        <v>2618559.2799999998</v>
      </c>
      <c r="R29">
        <v>2399403.2599999998</v>
      </c>
      <c r="U29">
        <v>536886.38</v>
      </c>
      <c r="W29">
        <v>16.170000000000002</v>
      </c>
      <c r="Y29">
        <v>875600</v>
      </c>
      <c r="AA29">
        <v>212140</v>
      </c>
      <c r="AB29">
        <v>945139</v>
      </c>
      <c r="AD29">
        <v>13940</v>
      </c>
      <c r="AE29">
        <v>465065.14</v>
      </c>
      <c r="AF29">
        <v>47904.55</v>
      </c>
    </row>
    <row r="30" spans="1:34" x14ac:dyDescent="0.25">
      <c r="A30" t="s">
        <v>2564</v>
      </c>
      <c r="B30">
        <v>813154.61</v>
      </c>
      <c r="C30">
        <v>0</v>
      </c>
      <c r="D30">
        <v>146397.51999999999</v>
      </c>
      <c r="F30">
        <v>-102031.77</v>
      </c>
      <c r="G30">
        <v>1180382.57</v>
      </c>
      <c r="N30">
        <v>465231.85</v>
      </c>
      <c r="Q30">
        <v>-656457.87</v>
      </c>
      <c r="R30">
        <v>2787489.35</v>
      </c>
      <c r="T30">
        <v>52.64</v>
      </c>
      <c r="U30">
        <v>924886.49</v>
      </c>
      <c r="AA30">
        <v>92619.13</v>
      </c>
      <c r="AB30">
        <v>170202</v>
      </c>
      <c r="AC30">
        <v>19600</v>
      </c>
      <c r="AE30">
        <v>1254563.56</v>
      </c>
      <c r="AF30">
        <v>131240.1</v>
      </c>
      <c r="AH30">
        <v>313</v>
      </c>
    </row>
    <row r="31" spans="1:34" x14ac:dyDescent="0.25">
      <c r="A31" t="s">
        <v>2565</v>
      </c>
      <c r="B31">
        <v>879273.79</v>
      </c>
      <c r="C31">
        <v>0</v>
      </c>
      <c r="D31">
        <v>153682.28</v>
      </c>
      <c r="F31">
        <v>2026501</v>
      </c>
      <c r="G31">
        <v>2035437.72</v>
      </c>
      <c r="K31">
        <v>100</v>
      </c>
      <c r="N31">
        <v>66084.509999999995</v>
      </c>
      <c r="Q31">
        <v>-661826.93999999994</v>
      </c>
      <c r="R31">
        <v>3676859.92</v>
      </c>
      <c r="U31">
        <v>1055933.08</v>
      </c>
      <c r="W31">
        <v>393.66</v>
      </c>
      <c r="AA31">
        <v>2140540</v>
      </c>
      <c r="AB31">
        <v>242267.16</v>
      </c>
      <c r="AE31">
        <v>868082.48</v>
      </c>
      <c r="AF31">
        <v>72839.8</v>
      </c>
    </row>
    <row r="32" spans="1:34" x14ac:dyDescent="0.25">
      <c r="A32" t="s">
        <v>2566</v>
      </c>
      <c r="B32">
        <v>558063.25</v>
      </c>
      <c r="C32">
        <v>0</v>
      </c>
      <c r="D32">
        <v>68322.63</v>
      </c>
      <c r="F32">
        <v>1912702.31</v>
      </c>
      <c r="G32">
        <v>525723.86</v>
      </c>
      <c r="K32">
        <v>33.799999999999997</v>
      </c>
      <c r="N32">
        <v>3060</v>
      </c>
      <c r="Q32">
        <v>1103357.3799999999</v>
      </c>
      <c r="R32">
        <v>1990284.18</v>
      </c>
      <c r="T32">
        <v>34.35</v>
      </c>
      <c r="U32">
        <v>533256.57999999996</v>
      </c>
      <c r="AA32">
        <v>285640</v>
      </c>
      <c r="AB32">
        <v>304983</v>
      </c>
      <c r="AE32">
        <v>500239.44</v>
      </c>
      <c r="AF32">
        <v>45631.8</v>
      </c>
    </row>
    <row r="33" spans="1:34" x14ac:dyDescent="0.25">
      <c r="A33" t="s">
        <v>2567</v>
      </c>
      <c r="B33">
        <v>495283.83</v>
      </c>
      <c r="C33">
        <v>0</v>
      </c>
      <c r="D33">
        <v>227290.4</v>
      </c>
      <c r="F33">
        <v>1086832.22</v>
      </c>
      <c r="G33">
        <v>353317.54</v>
      </c>
      <c r="K33">
        <v>233</v>
      </c>
      <c r="N33">
        <v>0</v>
      </c>
      <c r="Q33">
        <v>-181150.59</v>
      </c>
      <c r="R33">
        <v>2688683.71</v>
      </c>
      <c r="S33">
        <v>10</v>
      </c>
      <c r="U33">
        <v>567801.92000000004</v>
      </c>
      <c r="W33">
        <v>1889</v>
      </c>
      <c r="AA33">
        <v>51228.11</v>
      </c>
      <c r="AB33">
        <v>189059</v>
      </c>
      <c r="AD33">
        <v>6640</v>
      </c>
      <c r="AE33">
        <v>745831.11</v>
      </c>
      <c r="AF33">
        <v>24441.05</v>
      </c>
    </row>
    <row r="34" spans="1:34" x14ac:dyDescent="0.25">
      <c r="A34" t="s">
        <v>2568</v>
      </c>
      <c r="B34">
        <v>818212.2</v>
      </c>
      <c r="C34">
        <v>0</v>
      </c>
      <c r="D34">
        <v>143978.51999999999</v>
      </c>
      <c r="F34">
        <v>3</v>
      </c>
      <c r="G34">
        <v>81429.2</v>
      </c>
      <c r="K34">
        <v>11600</v>
      </c>
      <c r="N34">
        <v>0</v>
      </c>
      <c r="Q34">
        <v>-215228.08</v>
      </c>
      <c r="R34">
        <v>1153430.04</v>
      </c>
      <c r="U34">
        <v>465917.12</v>
      </c>
      <c r="W34">
        <v>200.41</v>
      </c>
      <c r="Y34">
        <v>359310</v>
      </c>
      <c r="AA34">
        <v>116316</v>
      </c>
      <c r="AB34">
        <v>483295</v>
      </c>
      <c r="AE34">
        <v>364603.57</v>
      </c>
      <c r="AF34">
        <v>24</v>
      </c>
    </row>
    <row r="35" spans="1:34" x14ac:dyDescent="0.25">
      <c r="A35" t="s">
        <v>2569</v>
      </c>
      <c r="B35">
        <v>612934.06000000006</v>
      </c>
      <c r="C35">
        <v>0</v>
      </c>
      <c r="D35">
        <v>811949.87</v>
      </c>
      <c r="F35">
        <v>-62586.66</v>
      </c>
      <c r="G35">
        <v>78470.759999999995</v>
      </c>
      <c r="K35">
        <v>18055.75</v>
      </c>
      <c r="N35">
        <v>488.12</v>
      </c>
      <c r="Q35">
        <v>-1404783.21</v>
      </c>
      <c r="R35">
        <v>2737074.7</v>
      </c>
      <c r="U35">
        <v>543787.02</v>
      </c>
      <c r="W35">
        <v>313.58999999999997</v>
      </c>
      <c r="Y35">
        <v>647960</v>
      </c>
      <c r="AA35">
        <v>104500</v>
      </c>
      <c r="AB35">
        <v>775413.25</v>
      </c>
      <c r="AC35">
        <v>7362</v>
      </c>
      <c r="AE35">
        <v>366086.93</v>
      </c>
      <c r="AF35">
        <v>57765.760000000002</v>
      </c>
    </row>
    <row r="36" spans="1:34" x14ac:dyDescent="0.25">
      <c r="A36" t="s">
        <v>2570</v>
      </c>
      <c r="B36">
        <v>1162249.72</v>
      </c>
      <c r="C36">
        <v>0</v>
      </c>
      <c r="D36">
        <v>175524.72</v>
      </c>
      <c r="F36">
        <v>4722.92</v>
      </c>
      <c r="G36">
        <v>70702.55</v>
      </c>
      <c r="K36">
        <v>6300</v>
      </c>
      <c r="N36">
        <v>0</v>
      </c>
      <c r="Q36">
        <v>-663957.14</v>
      </c>
      <c r="R36">
        <v>1656318.18</v>
      </c>
      <c r="U36">
        <v>467956.85</v>
      </c>
      <c r="V36">
        <v>464248</v>
      </c>
      <c r="W36">
        <v>1858.56</v>
      </c>
      <c r="Y36">
        <v>600820</v>
      </c>
      <c r="AA36">
        <v>12100</v>
      </c>
      <c r="AB36">
        <v>813720</v>
      </c>
      <c r="AD36">
        <v>7908</v>
      </c>
      <c r="AE36">
        <v>198848.38</v>
      </c>
      <c r="AF36">
        <v>11968.16</v>
      </c>
      <c r="AH36">
        <v>100000</v>
      </c>
    </row>
    <row r="37" spans="1:34" x14ac:dyDescent="0.25">
      <c r="A37" t="s">
        <v>2571</v>
      </c>
      <c r="B37">
        <v>1220092.8999999999</v>
      </c>
      <c r="C37">
        <v>0</v>
      </c>
      <c r="D37">
        <v>506033.09</v>
      </c>
      <c r="F37">
        <v>30668.639999999999</v>
      </c>
      <c r="G37">
        <v>232593.55</v>
      </c>
      <c r="K37">
        <v>185654</v>
      </c>
      <c r="N37">
        <v>2427.6</v>
      </c>
      <c r="Q37">
        <v>238164.76</v>
      </c>
      <c r="R37">
        <v>1118559.83</v>
      </c>
      <c r="U37">
        <v>491999.23</v>
      </c>
      <c r="V37">
        <v>469890</v>
      </c>
      <c r="W37">
        <v>672.32</v>
      </c>
      <c r="Y37">
        <v>452800</v>
      </c>
      <c r="AA37">
        <v>124650</v>
      </c>
      <c r="AB37">
        <v>726562</v>
      </c>
      <c r="AD37">
        <v>7982</v>
      </c>
      <c r="AE37">
        <v>354125.66</v>
      </c>
      <c r="AF37">
        <v>6759.9</v>
      </c>
    </row>
    <row r="38" spans="1:34" x14ac:dyDescent="0.25">
      <c r="A38" t="s">
        <v>2572</v>
      </c>
      <c r="B38">
        <v>622051.94999999995</v>
      </c>
      <c r="C38">
        <v>0</v>
      </c>
      <c r="D38">
        <v>593299.87</v>
      </c>
      <c r="F38">
        <v>-61183.040000000001</v>
      </c>
      <c r="G38">
        <v>-25338.31</v>
      </c>
      <c r="K38">
        <v>22981.25</v>
      </c>
      <c r="N38">
        <v>402.5</v>
      </c>
      <c r="Q38">
        <v>-757265.3</v>
      </c>
      <c r="R38">
        <v>1381444.13</v>
      </c>
      <c r="U38">
        <v>393087.9</v>
      </c>
      <c r="V38">
        <v>542984</v>
      </c>
      <c r="W38">
        <v>36.880000000000003</v>
      </c>
      <c r="Y38">
        <v>602900</v>
      </c>
      <c r="AA38">
        <v>52500</v>
      </c>
      <c r="AB38">
        <v>731378</v>
      </c>
      <c r="AE38">
        <v>292864.83</v>
      </c>
      <c r="AF38">
        <v>85998.06</v>
      </c>
    </row>
    <row r="39" spans="1:34" x14ac:dyDescent="0.25">
      <c r="A39" t="s">
        <v>2573</v>
      </c>
      <c r="B39">
        <v>375100.47</v>
      </c>
      <c r="C39">
        <v>0</v>
      </c>
      <c r="D39">
        <v>429461.31</v>
      </c>
      <c r="F39">
        <v>-2804.5</v>
      </c>
      <c r="G39">
        <v>173365.68</v>
      </c>
      <c r="N39">
        <v>141</v>
      </c>
      <c r="Q39">
        <v>-264453.53999999998</v>
      </c>
      <c r="R39">
        <v>1240631.49</v>
      </c>
      <c r="U39">
        <v>343157.64</v>
      </c>
      <c r="V39">
        <v>84650</v>
      </c>
      <c r="W39">
        <v>5.75</v>
      </c>
      <c r="Y39">
        <v>490250</v>
      </c>
      <c r="AA39">
        <v>60000</v>
      </c>
      <c r="AB39">
        <v>617406.43999999994</v>
      </c>
      <c r="AC39">
        <v>3000</v>
      </c>
      <c r="AD39">
        <v>12698</v>
      </c>
      <c r="AE39">
        <v>301428.42</v>
      </c>
      <c r="AF39">
        <v>44726.52</v>
      </c>
    </row>
    <row r="40" spans="1:34" x14ac:dyDescent="0.25">
      <c r="A40" t="s">
        <v>2574</v>
      </c>
      <c r="B40">
        <v>847150.97</v>
      </c>
      <c r="C40">
        <v>0</v>
      </c>
      <c r="D40">
        <v>65626.94</v>
      </c>
      <c r="F40">
        <v>-253859.66</v>
      </c>
      <c r="G40">
        <v>337883.82</v>
      </c>
      <c r="K40">
        <v>8540</v>
      </c>
      <c r="N40">
        <v>44</v>
      </c>
      <c r="Q40">
        <v>-1049991.6599999999</v>
      </c>
      <c r="R40">
        <v>2356118.79</v>
      </c>
      <c r="U40">
        <v>512345.09</v>
      </c>
      <c r="V40">
        <v>199040</v>
      </c>
      <c r="W40">
        <v>38.44</v>
      </c>
      <c r="Y40">
        <v>405490</v>
      </c>
      <c r="AA40">
        <v>81750</v>
      </c>
      <c r="AB40">
        <v>507200</v>
      </c>
      <c r="AC40">
        <v>2460</v>
      </c>
      <c r="AD40">
        <v>5592</v>
      </c>
      <c r="AE40">
        <v>483425.03</v>
      </c>
      <c r="AF40">
        <v>317895.56</v>
      </c>
      <c r="AH40">
        <v>200000</v>
      </c>
    </row>
    <row r="41" spans="1:34" x14ac:dyDescent="0.25">
      <c r="A41" t="s">
        <v>2575</v>
      </c>
      <c r="B41">
        <v>357679.53</v>
      </c>
      <c r="C41">
        <v>3840</v>
      </c>
      <c r="D41">
        <v>45405.81</v>
      </c>
      <c r="F41">
        <v>-103390.95</v>
      </c>
      <c r="G41">
        <v>50097.17</v>
      </c>
      <c r="K41">
        <v>58350</v>
      </c>
      <c r="M41">
        <v>2759</v>
      </c>
      <c r="N41">
        <v>1660.92</v>
      </c>
      <c r="P41">
        <v>7872.88</v>
      </c>
      <c r="Q41">
        <v>-1917462.31</v>
      </c>
      <c r="R41">
        <v>1990390.15</v>
      </c>
      <c r="U41">
        <v>294368.11</v>
      </c>
      <c r="V41">
        <v>292376</v>
      </c>
      <c r="W41">
        <v>46.76</v>
      </c>
      <c r="AA41">
        <v>102566.02</v>
      </c>
      <c r="AB41">
        <v>79602.48</v>
      </c>
      <c r="AE41">
        <v>360727.09</v>
      </c>
      <c r="AF41">
        <v>26726.400000000001</v>
      </c>
      <c r="AH41">
        <v>12240</v>
      </c>
    </row>
    <row r="42" spans="1:34" x14ac:dyDescent="0.25">
      <c r="A42" t="s">
        <v>2576</v>
      </c>
      <c r="B42">
        <v>415906.28</v>
      </c>
      <c r="C42">
        <v>0</v>
      </c>
      <c r="D42">
        <v>458885.6</v>
      </c>
      <c r="F42">
        <v>288142.64</v>
      </c>
      <c r="G42">
        <v>312054.48</v>
      </c>
      <c r="N42">
        <v>320.91000000000003</v>
      </c>
      <c r="Q42">
        <v>735112.47</v>
      </c>
      <c r="R42">
        <v>498635.02</v>
      </c>
      <c r="U42">
        <v>370157.33</v>
      </c>
      <c r="V42">
        <v>156630</v>
      </c>
      <c r="W42">
        <v>57.72</v>
      </c>
      <c r="Y42">
        <v>195510</v>
      </c>
      <c r="AA42">
        <v>46900</v>
      </c>
      <c r="AB42">
        <v>252951</v>
      </c>
      <c r="AE42">
        <v>268132.08</v>
      </c>
      <c r="AF42">
        <v>7251.37</v>
      </c>
    </row>
    <row r="43" spans="1:34" x14ac:dyDescent="0.25">
      <c r="A43" t="s">
        <v>2577</v>
      </c>
      <c r="B43">
        <v>63525.52</v>
      </c>
      <c r="C43">
        <v>0</v>
      </c>
      <c r="D43">
        <v>427359.33</v>
      </c>
      <c r="F43">
        <v>2</v>
      </c>
      <c r="G43">
        <v>661.79</v>
      </c>
      <c r="K43">
        <v>0</v>
      </c>
      <c r="N43">
        <v>0</v>
      </c>
      <c r="Q43">
        <v>693.86</v>
      </c>
      <c r="R43">
        <v>452082.82</v>
      </c>
      <c r="U43">
        <v>344376.2</v>
      </c>
      <c r="W43">
        <v>20.95</v>
      </c>
      <c r="Y43">
        <v>464480</v>
      </c>
      <c r="AA43">
        <v>57000</v>
      </c>
      <c r="AB43">
        <v>584868</v>
      </c>
      <c r="AE43">
        <v>239620.15</v>
      </c>
      <c r="AF43">
        <v>2617.04</v>
      </c>
    </row>
    <row r="44" spans="1:34" x14ac:dyDescent="0.25">
      <c r="A44" t="s">
        <v>2578</v>
      </c>
      <c r="B44">
        <v>398936.99</v>
      </c>
      <c r="C44">
        <v>0</v>
      </c>
      <c r="D44">
        <v>108578.19</v>
      </c>
      <c r="F44">
        <v>88492.11</v>
      </c>
      <c r="G44">
        <v>184700.51</v>
      </c>
      <c r="K44">
        <v>6000</v>
      </c>
      <c r="N44">
        <v>16369.17</v>
      </c>
      <c r="Q44">
        <v>-4703528.1399999997</v>
      </c>
      <c r="R44">
        <v>5378772.1500000004</v>
      </c>
      <c r="U44">
        <v>345799.6</v>
      </c>
      <c r="V44">
        <v>104420</v>
      </c>
      <c r="W44">
        <v>85.18</v>
      </c>
      <c r="Y44">
        <v>496700</v>
      </c>
      <c r="AA44">
        <v>50200</v>
      </c>
      <c r="AB44">
        <v>556167.96</v>
      </c>
      <c r="AE44">
        <v>330714.64</v>
      </c>
      <c r="AF44">
        <v>27227.56</v>
      </c>
    </row>
    <row r="45" spans="1:34" x14ac:dyDescent="0.25">
      <c r="A45" t="s">
        <v>2579</v>
      </c>
      <c r="B45">
        <v>273877.09999999998</v>
      </c>
      <c r="C45">
        <v>0</v>
      </c>
      <c r="D45">
        <v>540475.63</v>
      </c>
      <c r="F45">
        <v>-176.37</v>
      </c>
      <c r="G45">
        <v>86909.77</v>
      </c>
      <c r="N45">
        <v>5168.1400000000003</v>
      </c>
      <c r="Q45">
        <v>-868191.22</v>
      </c>
      <c r="R45">
        <v>1780248.13</v>
      </c>
      <c r="U45">
        <v>411152.09</v>
      </c>
      <c r="V45">
        <v>250608</v>
      </c>
      <c r="Y45">
        <v>838900</v>
      </c>
      <c r="AA45">
        <v>71600</v>
      </c>
      <c r="AB45">
        <v>980470.04</v>
      </c>
      <c r="AE45">
        <v>589288.87</v>
      </c>
      <c r="AF45">
        <v>18040.099999999999</v>
      </c>
      <c r="AH45">
        <v>600</v>
      </c>
    </row>
    <row r="46" spans="1:34" x14ac:dyDescent="0.25">
      <c r="A46" t="s">
        <v>2580</v>
      </c>
      <c r="B46">
        <v>339281.57</v>
      </c>
      <c r="C46">
        <v>694427.55</v>
      </c>
      <c r="D46">
        <v>36931.050000000003</v>
      </c>
      <c r="F46">
        <v>1917110.72</v>
      </c>
      <c r="G46">
        <v>347367.81</v>
      </c>
      <c r="K46">
        <v>24400</v>
      </c>
      <c r="M46">
        <v>57130</v>
      </c>
      <c r="N46">
        <v>15170.19</v>
      </c>
      <c r="O46">
        <v>28800</v>
      </c>
      <c r="Q46">
        <v>394652.67</v>
      </c>
      <c r="R46">
        <v>2690789.95</v>
      </c>
      <c r="U46">
        <v>626290.23</v>
      </c>
      <c r="W46">
        <v>270.3</v>
      </c>
      <c r="Y46">
        <v>749190</v>
      </c>
      <c r="AB46">
        <v>832324</v>
      </c>
      <c r="AE46">
        <v>418940.64</v>
      </c>
      <c r="AF46">
        <v>310</v>
      </c>
    </row>
    <row r="47" spans="1:34" x14ac:dyDescent="0.25">
      <c r="A47" t="s">
        <v>2581</v>
      </c>
      <c r="B47">
        <v>594300.53</v>
      </c>
      <c r="C47">
        <v>10000</v>
      </c>
      <c r="D47">
        <v>161038.73000000001</v>
      </c>
      <c r="F47">
        <v>106131.15</v>
      </c>
      <c r="G47">
        <v>49276.79</v>
      </c>
      <c r="N47">
        <v>6217.43</v>
      </c>
      <c r="Q47">
        <v>-891862.91</v>
      </c>
      <c r="R47">
        <v>2057308.95</v>
      </c>
      <c r="U47">
        <v>208983.56</v>
      </c>
      <c r="Y47">
        <v>336900</v>
      </c>
      <c r="AA47">
        <v>19200</v>
      </c>
      <c r="AB47">
        <v>427544</v>
      </c>
      <c r="AE47">
        <v>356671.54</v>
      </c>
      <c r="AF47">
        <v>31784.29</v>
      </c>
    </row>
    <row r="48" spans="1:34" x14ac:dyDescent="0.25">
      <c r="A48" t="s">
        <v>2582</v>
      </c>
      <c r="B48">
        <v>225571.43</v>
      </c>
      <c r="C48">
        <v>0</v>
      </c>
      <c r="D48">
        <v>115006.34</v>
      </c>
      <c r="F48">
        <v>82581.490000000005</v>
      </c>
      <c r="G48">
        <v>138851.07</v>
      </c>
      <c r="N48">
        <v>0</v>
      </c>
      <c r="Q48">
        <v>-1421678.91</v>
      </c>
      <c r="R48">
        <v>1988049.06</v>
      </c>
      <c r="U48">
        <v>438463.35</v>
      </c>
      <c r="W48">
        <v>72.180000000000007</v>
      </c>
      <c r="Y48">
        <v>490000</v>
      </c>
      <c r="AA48">
        <v>34200</v>
      </c>
      <c r="AB48">
        <v>610669</v>
      </c>
      <c r="AE48">
        <v>324693.84999999998</v>
      </c>
      <c r="AF48">
        <v>31732.5</v>
      </c>
    </row>
    <row r="49" spans="1:35" x14ac:dyDescent="0.25">
      <c r="A49" t="s">
        <v>2583</v>
      </c>
      <c r="B49">
        <v>243172.08</v>
      </c>
      <c r="C49">
        <v>0</v>
      </c>
      <c r="D49">
        <v>592300.84</v>
      </c>
      <c r="F49">
        <v>-29529.57</v>
      </c>
      <c r="G49">
        <v>156914.23999999999</v>
      </c>
      <c r="N49">
        <v>0</v>
      </c>
      <c r="Q49">
        <v>-984550.33</v>
      </c>
      <c r="R49">
        <v>1911374.52</v>
      </c>
      <c r="U49">
        <v>345901.32</v>
      </c>
      <c r="W49">
        <v>171.46</v>
      </c>
      <c r="Y49">
        <v>239700</v>
      </c>
      <c r="AA49">
        <v>112250</v>
      </c>
      <c r="AB49">
        <v>422752</v>
      </c>
      <c r="AE49">
        <v>227401.95</v>
      </c>
      <c r="AF49">
        <v>8805.43</v>
      </c>
      <c r="AH49">
        <v>3030</v>
      </c>
    </row>
    <row r="50" spans="1:35" x14ac:dyDescent="0.25">
      <c r="A50" t="s">
        <v>2584</v>
      </c>
      <c r="B50">
        <v>462242.15</v>
      </c>
      <c r="C50">
        <v>41401.31</v>
      </c>
      <c r="D50">
        <v>114936.97</v>
      </c>
      <c r="F50">
        <v>6</v>
      </c>
      <c r="G50">
        <v>108383.57</v>
      </c>
      <c r="K50">
        <v>7480</v>
      </c>
      <c r="N50">
        <v>962</v>
      </c>
      <c r="Q50">
        <v>-1539064.12</v>
      </c>
      <c r="R50">
        <v>1946410.43</v>
      </c>
      <c r="T50">
        <v>135.1</v>
      </c>
      <c r="U50">
        <v>587090.69999999995</v>
      </c>
      <c r="V50">
        <v>480332</v>
      </c>
      <c r="Y50">
        <v>677493.85</v>
      </c>
      <c r="AB50">
        <v>727445.85</v>
      </c>
      <c r="AC50">
        <v>10992</v>
      </c>
      <c r="AD50">
        <v>13162</v>
      </c>
      <c r="AE50">
        <v>644803.15</v>
      </c>
      <c r="AF50">
        <v>27440.53</v>
      </c>
      <c r="AH50">
        <v>10000</v>
      </c>
      <c r="AI50">
        <v>26.43</v>
      </c>
    </row>
    <row r="51" spans="1:35" x14ac:dyDescent="0.25">
      <c r="A51" t="s">
        <v>2585</v>
      </c>
      <c r="B51">
        <v>373083.82</v>
      </c>
      <c r="C51">
        <v>18826.25</v>
      </c>
      <c r="D51">
        <v>52336.47</v>
      </c>
      <c r="F51">
        <v>111458.17</v>
      </c>
      <c r="G51">
        <v>91688.73</v>
      </c>
      <c r="K51">
        <v>60350.29</v>
      </c>
      <c r="N51">
        <v>316.62</v>
      </c>
      <c r="Q51">
        <v>-1132487.06</v>
      </c>
      <c r="R51">
        <v>1372237.86</v>
      </c>
      <c r="U51">
        <v>326100.99</v>
      </c>
      <c r="V51">
        <v>344586</v>
      </c>
      <c r="Y51">
        <v>315577.5</v>
      </c>
      <c r="AA51">
        <v>7500</v>
      </c>
      <c r="AB51">
        <v>438767.5</v>
      </c>
      <c r="AC51">
        <v>1040</v>
      </c>
      <c r="AD51">
        <v>4198</v>
      </c>
      <c r="AE51">
        <v>174245.89</v>
      </c>
      <c r="AF51">
        <v>18537.37</v>
      </c>
      <c r="AH51">
        <v>10000</v>
      </c>
    </row>
    <row r="52" spans="1:35" x14ac:dyDescent="0.25">
      <c r="A52" t="s">
        <v>2586</v>
      </c>
      <c r="B52">
        <v>469874.88</v>
      </c>
      <c r="C52">
        <v>0</v>
      </c>
      <c r="D52">
        <v>5722.95</v>
      </c>
      <c r="F52">
        <v>32549.72</v>
      </c>
      <c r="G52">
        <v>57831.74</v>
      </c>
      <c r="J52">
        <v>4000</v>
      </c>
      <c r="K52">
        <v>19229.3</v>
      </c>
      <c r="N52">
        <v>1192.8399999999999</v>
      </c>
      <c r="Q52">
        <v>-322070.03000000003</v>
      </c>
      <c r="R52">
        <v>566631.65</v>
      </c>
      <c r="U52">
        <v>424807.78</v>
      </c>
      <c r="V52">
        <v>271492</v>
      </c>
      <c r="AB52">
        <v>101550</v>
      </c>
      <c r="AC52">
        <v>16080</v>
      </c>
      <c r="AD52">
        <v>14288</v>
      </c>
      <c r="AE52">
        <v>241505.51</v>
      </c>
      <c r="AF52">
        <v>15880.74</v>
      </c>
      <c r="AH52">
        <v>10000</v>
      </c>
    </row>
    <row r="53" spans="1:35" x14ac:dyDescent="0.25">
      <c r="A53" t="s">
        <v>2587</v>
      </c>
      <c r="B53">
        <v>425375.26</v>
      </c>
      <c r="C53">
        <v>3090</v>
      </c>
      <c r="D53">
        <v>73551.360000000001</v>
      </c>
      <c r="F53">
        <v>885467.52</v>
      </c>
      <c r="G53">
        <v>112343.83</v>
      </c>
      <c r="K53">
        <v>16130</v>
      </c>
      <c r="N53">
        <v>509</v>
      </c>
      <c r="Q53">
        <v>-492243.58</v>
      </c>
      <c r="R53">
        <v>1787234.17</v>
      </c>
      <c r="U53">
        <v>324253.57</v>
      </c>
      <c r="V53">
        <v>219282</v>
      </c>
      <c r="W53">
        <v>243.98</v>
      </c>
      <c r="Y53">
        <v>315160</v>
      </c>
      <c r="AA53">
        <v>57500</v>
      </c>
      <c r="AB53">
        <v>389694</v>
      </c>
      <c r="AC53">
        <v>21464</v>
      </c>
      <c r="AD53">
        <v>2848</v>
      </c>
      <c r="AE53">
        <v>243737.78</v>
      </c>
      <c r="AF53">
        <v>70497.39</v>
      </c>
    </row>
    <row r="54" spans="1:35" x14ac:dyDescent="0.25">
      <c r="A54" t="s">
        <v>2588</v>
      </c>
      <c r="B54">
        <v>558429.93000000005</v>
      </c>
      <c r="C54">
        <v>0</v>
      </c>
      <c r="D54">
        <v>28608.61</v>
      </c>
      <c r="F54">
        <v>36614.639999999999</v>
      </c>
      <c r="G54">
        <v>572650.5</v>
      </c>
      <c r="K54">
        <v>11700</v>
      </c>
      <c r="N54">
        <v>112.14</v>
      </c>
      <c r="Q54">
        <v>-1305114.82</v>
      </c>
      <c r="R54">
        <v>2469567.41</v>
      </c>
      <c r="T54">
        <v>21.25</v>
      </c>
      <c r="U54">
        <v>506984.27</v>
      </c>
      <c r="Y54">
        <v>356107.5</v>
      </c>
      <c r="AA54">
        <v>7500</v>
      </c>
      <c r="AB54">
        <v>464173.53</v>
      </c>
      <c r="AC54">
        <v>15500</v>
      </c>
      <c r="AD54">
        <v>7200</v>
      </c>
      <c r="AE54">
        <v>327495.24</v>
      </c>
      <c r="AF54">
        <v>36205.300000000003</v>
      </c>
    </row>
    <row r="55" spans="1:35" x14ac:dyDescent="0.25">
      <c r="A55" t="s">
        <v>2589</v>
      </c>
      <c r="B55">
        <v>96684.56</v>
      </c>
      <c r="C55">
        <v>0</v>
      </c>
      <c r="D55">
        <v>44825.04</v>
      </c>
      <c r="F55">
        <v>185405.7</v>
      </c>
      <c r="G55">
        <v>51992.74</v>
      </c>
      <c r="J55">
        <v>4000</v>
      </c>
      <c r="K55">
        <v>13870</v>
      </c>
      <c r="N55">
        <v>159.02000000000001</v>
      </c>
      <c r="Q55">
        <v>-1600204.2</v>
      </c>
      <c r="R55">
        <v>2114448.44</v>
      </c>
      <c r="U55">
        <v>254686.93</v>
      </c>
      <c r="V55">
        <v>3257.96</v>
      </c>
      <c r="W55">
        <v>257.83999999999997</v>
      </c>
      <c r="Y55">
        <v>727251</v>
      </c>
      <c r="AA55">
        <v>12500</v>
      </c>
      <c r="AB55">
        <v>739751</v>
      </c>
      <c r="AC55">
        <v>9920</v>
      </c>
      <c r="AD55">
        <v>6528</v>
      </c>
      <c r="AE55">
        <v>334473.18</v>
      </c>
      <c r="AF55">
        <v>50646.77</v>
      </c>
      <c r="AH55">
        <v>10000</v>
      </c>
    </row>
    <row r="56" spans="1:35" x14ac:dyDescent="0.25">
      <c r="A56" t="s">
        <v>2590</v>
      </c>
      <c r="B56">
        <v>120735.96</v>
      </c>
      <c r="C56">
        <v>0</v>
      </c>
      <c r="D56">
        <v>23994</v>
      </c>
      <c r="F56">
        <v>880979.51</v>
      </c>
      <c r="G56">
        <v>54943.360000000001</v>
      </c>
      <c r="K56">
        <v>41371</v>
      </c>
      <c r="N56">
        <v>485.3</v>
      </c>
      <c r="Q56">
        <v>-1640735.02</v>
      </c>
      <c r="R56">
        <v>2791483.6</v>
      </c>
      <c r="U56">
        <v>204741.63</v>
      </c>
      <c r="V56">
        <v>303338</v>
      </c>
      <c r="W56">
        <v>20.77</v>
      </c>
      <c r="Y56">
        <v>308688.5</v>
      </c>
      <c r="AA56">
        <v>15000</v>
      </c>
      <c r="AB56">
        <v>405983.5</v>
      </c>
      <c r="AC56">
        <v>5520</v>
      </c>
      <c r="AD56">
        <v>3710</v>
      </c>
      <c r="AE56">
        <v>438163.98</v>
      </c>
      <c r="AF56">
        <v>80363.47</v>
      </c>
      <c r="AH56">
        <v>10000</v>
      </c>
    </row>
    <row r="57" spans="1:35" x14ac:dyDescent="0.25">
      <c r="A57" t="s">
        <v>2591</v>
      </c>
      <c r="B57">
        <v>610452.96</v>
      </c>
      <c r="C57">
        <v>0</v>
      </c>
      <c r="D57">
        <v>206205.89</v>
      </c>
      <c r="F57">
        <v>257369.87</v>
      </c>
      <c r="G57">
        <v>70031.039999999994</v>
      </c>
      <c r="J57">
        <v>0</v>
      </c>
      <c r="K57">
        <v>19560</v>
      </c>
      <c r="M57">
        <v>0</v>
      </c>
      <c r="N57">
        <v>569</v>
      </c>
      <c r="O57">
        <v>0</v>
      </c>
      <c r="P57">
        <v>0</v>
      </c>
      <c r="Q57">
        <v>-292379.07</v>
      </c>
      <c r="R57">
        <v>1683662.57</v>
      </c>
      <c r="S57">
        <v>0</v>
      </c>
      <c r="U57">
        <v>133343.32</v>
      </c>
      <c r="W57">
        <v>1754.98</v>
      </c>
      <c r="Y57">
        <v>676970</v>
      </c>
      <c r="AA57">
        <v>38700</v>
      </c>
      <c r="AB57">
        <v>740687</v>
      </c>
      <c r="AC57">
        <v>29108</v>
      </c>
      <c r="AE57">
        <v>268661.8</v>
      </c>
      <c r="AF57">
        <v>79663.490000000005</v>
      </c>
      <c r="AH57">
        <v>0.75</v>
      </c>
    </row>
    <row r="58" spans="1:35" x14ac:dyDescent="0.25">
      <c r="A58" t="s">
        <v>2592</v>
      </c>
      <c r="B58">
        <v>658353.96</v>
      </c>
      <c r="C58">
        <v>0</v>
      </c>
      <c r="D58">
        <v>173785.69</v>
      </c>
      <c r="F58">
        <v>-376840.5</v>
      </c>
      <c r="G58">
        <v>644454.04</v>
      </c>
      <c r="J58">
        <v>0</v>
      </c>
      <c r="K58">
        <v>7200</v>
      </c>
      <c r="N58">
        <v>8948.34</v>
      </c>
      <c r="O58">
        <v>1671.51</v>
      </c>
      <c r="Q58">
        <v>-67106.5</v>
      </c>
      <c r="R58">
        <v>1188971.67</v>
      </c>
      <c r="U58">
        <v>394901.96</v>
      </c>
      <c r="W58">
        <v>2062.5500000000002</v>
      </c>
      <c r="Y58">
        <v>753860.8</v>
      </c>
      <c r="AA58">
        <v>0</v>
      </c>
      <c r="AB58">
        <v>838141.8</v>
      </c>
      <c r="AC58">
        <v>240</v>
      </c>
      <c r="AD58">
        <v>9404</v>
      </c>
      <c r="AE58">
        <v>290434.3</v>
      </c>
      <c r="AF58">
        <v>52537.04</v>
      </c>
    </row>
    <row r="59" spans="1:35" x14ac:dyDescent="0.25">
      <c r="A59" t="s">
        <v>2593</v>
      </c>
      <c r="B59">
        <v>180253.83</v>
      </c>
      <c r="C59">
        <v>0</v>
      </c>
      <c r="D59">
        <v>19581.77</v>
      </c>
      <c r="F59">
        <v>195073.34</v>
      </c>
      <c r="G59">
        <v>73669.990000000005</v>
      </c>
      <c r="J59">
        <v>0</v>
      </c>
      <c r="K59">
        <v>18274.3</v>
      </c>
      <c r="N59">
        <v>0</v>
      </c>
      <c r="Q59">
        <v>-1644297.21</v>
      </c>
      <c r="R59">
        <v>2121250.9300000002</v>
      </c>
      <c r="U59">
        <v>143767.78</v>
      </c>
      <c r="V59">
        <v>204000</v>
      </c>
      <c r="W59">
        <v>191.79</v>
      </c>
      <c r="Y59">
        <v>323280</v>
      </c>
      <c r="AA59">
        <v>167315.81</v>
      </c>
      <c r="AB59">
        <v>476569</v>
      </c>
      <c r="AD59">
        <v>368</v>
      </c>
      <c r="AE59">
        <v>334322</v>
      </c>
      <c r="AF59">
        <v>53610.81</v>
      </c>
      <c r="AH59">
        <v>334.66</v>
      </c>
    </row>
    <row r="60" spans="1:35" x14ac:dyDescent="0.25">
      <c r="A60" t="s">
        <v>2594</v>
      </c>
      <c r="B60">
        <v>878000.58</v>
      </c>
      <c r="C60">
        <v>0</v>
      </c>
      <c r="D60">
        <v>469935.95</v>
      </c>
      <c r="F60">
        <v>8</v>
      </c>
      <c r="G60">
        <v>114508.73</v>
      </c>
      <c r="M60">
        <v>0</v>
      </c>
      <c r="N60">
        <v>0</v>
      </c>
      <c r="O60">
        <v>0</v>
      </c>
      <c r="Q60">
        <v>-326303.81</v>
      </c>
      <c r="R60">
        <v>1374864.38</v>
      </c>
      <c r="U60">
        <v>363071.01</v>
      </c>
      <c r="V60">
        <v>533028</v>
      </c>
      <c r="W60">
        <v>738.24</v>
      </c>
      <c r="Y60">
        <v>684417.8</v>
      </c>
      <c r="AB60">
        <v>838500.8</v>
      </c>
      <c r="AC60">
        <v>812</v>
      </c>
      <c r="AE60">
        <v>245876.89</v>
      </c>
      <c r="AF60">
        <v>82172.67</v>
      </c>
    </row>
    <row r="61" spans="1:35" x14ac:dyDescent="0.25">
      <c r="A61" t="s">
        <v>2595</v>
      </c>
      <c r="B61">
        <v>902741.6</v>
      </c>
      <c r="C61">
        <v>0</v>
      </c>
      <c r="D61">
        <v>128720.02</v>
      </c>
      <c r="F61">
        <v>138412.4</v>
      </c>
      <c r="G61">
        <v>182112.41</v>
      </c>
      <c r="J61">
        <v>0</v>
      </c>
      <c r="K61">
        <v>22060</v>
      </c>
      <c r="N61">
        <v>1922</v>
      </c>
      <c r="O61">
        <v>0</v>
      </c>
      <c r="Q61">
        <v>-1822940.01</v>
      </c>
      <c r="R61">
        <v>2680574.06</v>
      </c>
      <c r="U61">
        <v>256827.76</v>
      </c>
      <c r="V61">
        <v>816824</v>
      </c>
      <c r="W61">
        <v>1004.05</v>
      </c>
      <c r="Y61">
        <v>767616.5</v>
      </c>
      <c r="AA61">
        <v>90800</v>
      </c>
      <c r="AB61">
        <v>1052573.5</v>
      </c>
      <c r="AC61">
        <v>4512</v>
      </c>
      <c r="AE61">
        <v>318776.14</v>
      </c>
      <c r="AF61">
        <v>86815.64</v>
      </c>
      <c r="AH61">
        <v>24.65</v>
      </c>
    </row>
    <row r="62" spans="1:35" x14ac:dyDescent="0.25">
      <c r="A62" t="s">
        <v>2596</v>
      </c>
      <c r="B62">
        <v>363841.81</v>
      </c>
      <c r="C62">
        <v>0</v>
      </c>
      <c r="D62">
        <v>269707.59000000003</v>
      </c>
      <c r="F62">
        <v>1171.6500000000001</v>
      </c>
      <c r="G62">
        <v>391014.01</v>
      </c>
      <c r="K62">
        <v>6660</v>
      </c>
      <c r="N62">
        <v>13636.54</v>
      </c>
      <c r="Q62">
        <v>-1102207.52</v>
      </c>
      <c r="R62">
        <v>2191965</v>
      </c>
      <c r="U62">
        <v>110040.65</v>
      </c>
      <c r="V62">
        <v>390844</v>
      </c>
      <c r="W62">
        <v>1423.93</v>
      </c>
      <c r="Y62">
        <v>608650</v>
      </c>
      <c r="AB62">
        <v>710316</v>
      </c>
      <c r="AC62">
        <v>688</v>
      </c>
      <c r="AE62">
        <v>444618.8</v>
      </c>
      <c r="AF62">
        <v>39654.74</v>
      </c>
    </row>
    <row r="63" spans="1:35" x14ac:dyDescent="0.25">
      <c r="A63" t="s">
        <v>2597</v>
      </c>
      <c r="B63">
        <v>1103270.8999999999</v>
      </c>
      <c r="C63">
        <v>0</v>
      </c>
      <c r="D63">
        <v>79594.720000000001</v>
      </c>
      <c r="F63">
        <v>3189487.53</v>
      </c>
      <c r="G63">
        <v>313321.52</v>
      </c>
      <c r="J63">
        <v>13500</v>
      </c>
      <c r="K63">
        <v>18460</v>
      </c>
      <c r="N63">
        <v>0</v>
      </c>
      <c r="O63">
        <v>1800</v>
      </c>
      <c r="Q63">
        <v>3865467.62</v>
      </c>
      <c r="R63">
        <v>1302561.3500000001</v>
      </c>
      <c r="T63">
        <v>3712.3</v>
      </c>
      <c r="U63">
        <v>338494.66</v>
      </c>
      <c r="W63">
        <v>2104.6799999999998</v>
      </c>
      <c r="Y63">
        <v>699772.5</v>
      </c>
      <c r="AA63">
        <v>198680</v>
      </c>
      <c r="AB63">
        <v>888046.5</v>
      </c>
      <c r="AE63">
        <v>744739.53</v>
      </c>
      <c r="AF63">
        <v>126092.41</v>
      </c>
      <c r="AH63">
        <v>0</v>
      </c>
    </row>
    <row r="64" spans="1:35" x14ac:dyDescent="0.25">
      <c r="A64" t="s">
        <v>2598</v>
      </c>
      <c r="B64">
        <v>597720.73</v>
      </c>
      <c r="C64">
        <v>0</v>
      </c>
      <c r="D64">
        <v>175247.3</v>
      </c>
      <c r="F64">
        <v>273551.59999999998</v>
      </c>
      <c r="G64">
        <v>568477.02</v>
      </c>
      <c r="K64">
        <v>6660</v>
      </c>
      <c r="M64">
        <v>116578.47</v>
      </c>
      <c r="N64">
        <v>719</v>
      </c>
      <c r="Q64">
        <v>-139529.48000000001</v>
      </c>
      <c r="R64">
        <v>1726865.73</v>
      </c>
      <c r="U64">
        <v>336376.98</v>
      </c>
      <c r="V64">
        <v>154925</v>
      </c>
      <c r="W64">
        <v>666.6</v>
      </c>
      <c r="Y64">
        <v>672011.5</v>
      </c>
      <c r="AA64">
        <v>100000</v>
      </c>
      <c r="AB64">
        <v>797801.5</v>
      </c>
      <c r="AC64">
        <v>6264</v>
      </c>
      <c r="AE64">
        <v>491093.56</v>
      </c>
      <c r="AF64">
        <v>65118.09</v>
      </c>
    </row>
    <row r="65" spans="1:34" x14ac:dyDescent="0.25">
      <c r="A65" t="s">
        <v>2599</v>
      </c>
      <c r="B65">
        <v>391655.07</v>
      </c>
      <c r="C65">
        <v>0</v>
      </c>
      <c r="D65">
        <v>292409.99</v>
      </c>
      <c r="F65">
        <v>116353.69</v>
      </c>
      <c r="G65">
        <v>456690.37</v>
      </c>
      <c r="J65">
        <v>0</v>
      </c>
      <c r="K65">
        <v>0</v>
      </c>
      <c r="N65">
        <v>0</v>
      </c>
      <c r="Q65">
        <v>295224.2</v>
      </c>
      <c r="R65">
        <v>1340923.19</v>
      </c>
      <c r="U65">
        <v>183497.69</v>
      </c>
      <c r="V65">
        <v>121700</v>
      </c>
      <c r="W65">
        <v>1246.1199999999999</v>
      </c>
      <c r="Y65">
        <v>561621.5</v>
      </c>
      <c r="AB65">
        <v>752839.5</v>
      </c>
      <c r="AC65">
        <v>31440</v>
      </c>
      <c r="AD65">
        <v>17184</v>
      </c>
      <c r="AE65">
        <v>375510.77</v>
      </c>
      <c r="AF65">
        <v>70129.31</v>
      </c>
    </row>
    <row r="66" spans="1:34" x14ac:dyDescent="0.25">
      <c r="A66" t="s">
        <v>2600</v>
      </c>
      <c r="B66">
        <v>424185.58</v>
      </c>
      <c r="C66">
        <v>0</v>
      </c>
      <c r="D66">
        <v>175991.98</v>
      </c>
      <c r="F66">
        <v>150401.07999999999</v>
      </c>
      <c r="G66">
        <v>301851.86</v>
      </c>
      <c r="K66">
        <v>10899.14</v>
      </c>
      <c r="N66">
        <v>5052</v>
      </c>
      <c r="O66">
        <v>418</v>
      </c>
      <c r="Q66">
        <v>9170.9</v>
      </c>
      <c r="R66">
        <v>1363793.05</v>
      </c>
      <c r="S66">
        <v>279.82</v>
      </c>
      <c r="U66">
        <v>386862.32</v>
      </c>
      <c r="Y66">
        <v>944600</v>
      </c>
      <c r="AA66">
        <v>36400</v>
      </c>
      <c r="AB66">
        <v>1007111</v>
      </c>
      <c r="AE66">
        <v>635203.57999999996</v>
      </c>
      <c r="AF66">
        <v>62730.15</v>
      </c>
    </row>
    <row r="67" spans="1:34" x14ac:dyDescent="0.25">
      <c r="A67" t="s">
        <v>2601</v>
      </c>
      <c r="B67">
        <v>196880.31</v>
      </c>
      <c r="C67">
        <v>0</v>
      </c>
      <c r="D67">
        <v>70726.8</v>
      </c>
      <c r="F67">
        <v>1523158.48</v>
      </c>
      <c r="G67">
        <v>243539.68</v>
      </c>
      <c r="J67">
        <v>0</v>
      </c>
      <c r="K67">
        <v>15660</v>
      </c>
      <c r="N67">
        <v>295</v>
      </c>
      <c r="O67">
        <v>0</v>
      </c>
      <c r="Q67">
        <v>1766349.56</v>
      </c>
      <c r="R67">
        <v>464694.52</v>
      </c>
      <c r="U67">
        <v>118734.72</v>
      </c>
      <c r="V67">
        <v>62950</v>
      </c>
      <c r="W67">
        <v>306.98</v>
      </c>
      <c r="Y67">
        <v>302827.2</v>
      </c>
      <c r="AA67">
        <v>2</v>
      </c>
      <c r="AB67">
        <v>353526.05</v>
      </c>
      <c r="AE67">
        <v>230208.97</v>
      </c>
      <c r="AF67">
        <v>113779.69</v>
      </c>
    </row>
    <row r="68" spans="1:34" x14ac:dyDescent="0.25">
      <c r="A68" t="s">
        <v>2602</v>
      </c>
      <c r="B68">
        <v>744431.8</v>
      </c>
      <c r="C68">
        <v>0</v>
      </c>
      <c r="D68">
        <v>209358.3</v>
      </c>
      <c r="F68">
        <v>721961.16</v>
      </c>
      <c r="G68">
        <v>285949.94</v>
      </c>
      <c r="J68">
        <v>0</v>
      </c>
      <c r="N68">
        <v>1248.9100000000001</v>
      </c>
      <c r="Q68">
        <v>1449305.95</v>
      </c>
      <c r="R68">
        <v>961521.58</v>
      </c>
      <c r="T68">
        <v>2031.05</v>
      </c>
      <c r="U68">
        <v>148945.43</v>
      </c>
      <c r="Y68">
        <v>763295</v>
      </c>
      <c r="AB68">
        <v>861374</v>
      </c>
      <c r="AC68">
        <v>7256</v>
      </c>
      <c r="AE68">
        <v>347242.23</v>
      </c>
      <c r="AF68">
        <v>98774.49</v>
      </c>
      <c r="AH68">
        <v>50000</v>
      </c>
    </row>
    <row r="69" spans="1:34" x14ac:dyDescent="0.25">
      <c r="A69" t="s">
        <v>2603</v>
      </c>
      <c r="B69">
        <v>2330739.4700000002</v>
      </c>
      <c r="C69">
        <v>0</v>
      </c>
      <c r="D69">
        <v>56778.39</v>
      </c>
      <c r="F69">
        <v>31707.25</v>
      </c>
      <c r="G69">
        <v>426100.14</v>
      </c>
      <c r="J69">
        <v>0</v>
      </c>
      <c r="K69">
        <v>20460</v>
      </c>
      <c r="N69">
        <v>1030.07</v>
      </c>
      <c r="Q69">
        <v>978227.77</v>
      </c>
      <c r="R69">
        <v>2317512.06</v>
      </c>
      <c r="U69">
        <v>159493.16</v>
      </c>
      <c r="W69">
        <v>5587.22</v>
      </c>
      <c r="Y69">
        <v>506476</v>
      </c>
      <c r="AA69">
        <v>41400</v>
      </c>
      <c r="AB69">
        <v>632721</v>
      </c>
      <c r="AC69">
        <v>536</v>
      </c>
      <c r="AE69">
        <v>457993.23</v>
      </c>
      <c r="AF69">
        <v>93610.8</v>
      </c>
    </row>
    <row r="70" spans="1:34" x14ac:dyDescent="0.25">
      <c r="A70" t="s">
        <v>2604</v>
      </c>
      <c r="B70">
        <v>268344.06</v>
      </c>
      <c r="C70">
        <v>0</v>
      </c>
      <c r="D70">
        <v>69019.39</v>
      </c>
      <c r="F70">
        <v>354128.23</v>
      </c>
      <c r="G70">
        <v>195662.2</v>
      </c>
      <c r="J70">
        <v>0</v>
      </c>
      <c r="K70">
        <v>22515.02</v>
      </c>
      <c r="M70">
        <v>0</v>
      </c>
      <c r="N70">
        <v>564.72</v>
      </c>
      <c r="O70">
        <v>0</v>
      </c>
      <c r="Q70">
        <v>-1397019.31</v>
      </c>
      <c r="R70">
        <v>2233839.69</v>
      </c>
      <c r="U70">
        <v>155117.17000000001</v>
      </c>
      <c r="V70">
        <v>288250</v>
      </c>
      <c r="W70">
        <v>1073.0999999999999</v>
      </c>
      <c r="Y70">
        <v>628232.80000000005</v>
      </c>
      <c r="AA70">
        <v>29698</v>
      </c>
      <c r="AB70">
        <v>704507.8</v>
      </c>
      <c r="AC70">
        <v>856</v>
      </c>
      <c r="AE70">
        <v>286177.33</v>
      </c>
      <c r="AF70">
        <v>83576.179999999993</v>
      </c>
    </row>
    <row r="71" spans="1:34" x14ac:dyDescent="0.25">
      <c r="A71" t="s">
        <v>2605</v>
      </c>
      <c r="B71">
        <v>332916.90999999997</v>
      </c>
      <c r="C71">
        <v>0</v>
      </c>
      <c r="D71">
        <v>152238.54999999999</v>
      </c>
      <c r="F71">
        <v>-400980.84</v>
      </c>
      <c r="G71">
        <v>424298.22</v>
      </c>
      <c r="N71">
        <v>1107</v>
      </c>
      <c r="Q71">
        <v>-1896304.03</v>
      </c>
      <c r="R71">
        <v>2560558.21</v>
      </c>
      <c r="U71">
        <v>102613.86</v>
      </c>
      <c r="V71">
        <v>131824</v>
      </c>
      <c r="W71">
        <v>1419.37</v>
      </c>
      <c r="Y71">
        <v>414140.8</v>
      </c>
      <c r="AB71">
        <v>529233.80000000005</v>
      </c>
      <c r="AD71">
        <v>3000</v>
      </c>
      <c r="AE71">
        <v>185031.94</v>
      </c>
      <c r="AF71">
        <v>89620.63</v>
      </c>
    </row>
    <row r="72" spans="1:34" x14ac:dyDescent="0.25">
      <c r="A72" t="s">
        <v>2606</v>
      </c>
      <c r="B72">
        <v>502036.7</v>
      </c>
      <c r="C72">
        <v>0</v>
      </c>
      <c r="D72">
        <v>243135.4</v>
      </c>
      <c r="F72">
        <v>14212.8</v>
      </c>
      <c r="G72">
        <v>271431.87</v>
      </c>
      <c r="K72">
        <v>33163</v>
      </c>
      <c r="N72">
        <v>211</v>
      </c>
      <c r="Q72">
        <v>-1271757.73</v>
      </c>
      <c r="R72">
        <v>1431387.54</v>
      </c>
      <c r="U72">
        <v>634718.99</v>
      </c>
      <c r="V72">
        <v>591400</v>
      </c>
      <c r="W72">
        <v>34.04</v>
      </c>
      <c r="Y72">
        <v>886067</v>
      </c>
      <c r="AB72">
        <v>944844</v>
      </c>
      <c r="AD72">
        <v>35319.5</v>
      </c>
      <c r="AE72">
        <v>257783.57</v>
      </c>
      <c r="AF72">
        <v>36460</v>
      </c>
    </row>
    <row r="73" spans="1:34" x14ac:dyDescent="0.25">
      <c r="A73" t="s">
        <v>2607</v>
      </c>
      <c r="B73">
        <v>286752.93</v>
      </c>
      <c r="C73">
        <v>0</v>
      </c>
      <c r="D73">
        <v>220216.12</v>
      </c>
      <c r="F73">
        <v>-41747.65</v>
      </c>
      <c r="G73">
        <v>896866.78</v>
      </c>
      <c r="K73">
        <v>17544</v>
      </c>
      <c r="N73">
        <v>0</v>
      </c>
      <c r="Q73">
        <v>-548011.31000000006</v>
      </c>
      <c r="R73">
        <v>2041384.85</v>
      </c>
      <c r="U73">
        <v>449836.51</v>
      </c>
      <c r="W73">
        <v>725.18</v>
      </c>
      <c r="Y73">
        <v>931300</v>
      </c>
      <c r="AA73">
        <v>73200</v>
      </c>
      <c r="AB73">
        <v>1070379.3799999999</v>
      </c>
      <c r="AE73">
        <v>304496.34999999998</v>
      </c>
      <c r="AF73">
        <v>229015.32</v>
      </c>
    </row>
    <row r="74" spans="1:34" x14ac:dyDescent="0.25">
      <c r="A74" t="s">
        <v>2608</v>
      </c>
      <c r="B74">
        <v>294150.61</v>
      </c>
      <c r="C74">
        <v>0</v>
      </c>
      <c r="D74">
        <v>71691.27</v>
      </c>
      <c r="F74">
        <v>273383.98</v>
      </c>
      <c r="G74">
        <v>271978.08</v>
      </c>
      <c r="Q74">
        <v>-236341.17</v>
      </c>
      <c r="R74">
        <v>1173118.8999999999</v>
      </c>
      <c r="U74">
        <v>424075.57</v>
      </c>
      <c r="W74">
        <v>19.89</v>
      </c>
      <c r="Y74">
        <v>596200</v>
      </c>
      <c r="AA74">
        <v>65400</v>
      </c>
      <c r="AB74">
        <v>731929</v>
      </c>
      <c r="AD74">
        <v>480</v>
      </c>
      <c r="AE74">
        <v>325980.58</v>
      </c>
      <c r="AF74">
        <v>52879.67</v>
      </c>
    </row>
    <row r="75" spans="1:34" x14ac:dyDescent="0.25">
      <c r="A75" t="s">
        <v>2609</v>
      </c>
      <c r="B75">
        <v>1084208.52</v>
      </c>
      <c r="C75">
        <v>0</v>
      </c>
      <c r="D75">
        <v>34555.449999999997</v>
      </c>
      <c r="F75">
        <v>159929.9</v>
      </c>
      <c r="G75">
        <v>387085.51</v>
      </c>
      <c r="N75">
        <v>0</v>
      </c>
      <c r="Q75">
        <v>-166227.42000000001</v>
      </c>
      <c r="R75">
        <v>1745362.84</v>
      </c>
      <c r="U75">
        <v>895180.49</v>
      </c>
      <c r="V75">
        <v>120000</v>
      </c>
      <c r="W75">
        <v>146.99</v>
      </c>
      <c r="Y75">
        <v>967000</v>
      </c>
      <c r="AA75">
        <v>369400</v>
      </c>
      <c r="AB75">
        <v>1086597</v>
      </c>
      <c r="AC75">
        <v>6480</v>
      </c>
      <c r="AD75">
        <v>18008</v>
      </c>
      <c r="AE75">
        <v>621388.77</v>
      </c>
      <c r="AF75">
        <v>182609.75</v>
      </c>
      <c r="AH75">
        <v>350000</v>
      </c>
    </row>
    <row r="76" spans="1:34" x14ac:dyDescent="0.25">
      <c r="A76" t="s">
        <v>2610</v>
      </c>
      <c r="B76">
        <v>801573.29</v>
      </c>
      <c r="C76">
        <v>66840.740000000005</v>
      </c>
      <c r="D76">
        <v>55506.5</v>
      </c>
      <c r="F76">
        <v>67436.05</v>
      </c>
      <c r="G76">
        <v>305152.03000000003</v>
      </c>
      <c r="K76">
        <v>29283.67</v>
      </c>
      <c r="M76">
        <v>35000</v>
      </c>
      <c r="N76">
        <v>6166.64</v>
      </c>
      <c r="Q76">
        <v>-655779.18000000005</v>
      </c>
      <c r="R76">
        <v>1851699.47</v>
      </c>
      <c r="U76">
        <v>390458.05</v>
      </c>
      <c r="W76">
        <v>497.99</v>
      </c>
      <c r="Y76">
        <v>1198050</v>
      </c>
      <c r="AA76">
        <v>113288</v>
      </c>
      <c r="AB76">
        <v>1314655</v>
      </c>
      <c r="AD76">
        <v>10456</v>
      </c>
      <c r="AE76">
        <v>260986.82</v>
      </c>
      <c r="AF76">
        <v>35834.21</v>
      </c>
      <c r="AH76">
        <v>50224</v>
      </c>
    </row>
    <row r="77" spans="1:34" x14ac:dyDescent="0.25">
      <c r="A77" t="s">
        <v>2611</v>
      </c>
      <c r="B77">
        <v>29390.36</v>
      </c>
      <c r="C77">
        <v>31270.13</v>
      </c>
      <c r="D77">
        <v>99211.6</v>
      </c>
      <c r="F77">
        <v>412269.08</v>
      </c>
      <c r="G77">
        <v>484718.6</v>
      </c>
      <c r="K77">
        <v>7150</v>
      </c>
      <c r="N77">
        <v>300.79000000000002</v>
      </c>
      <c r="Q77">
        <v>240100.27</v>
      </c>
      <c r="R77">
        <v>1211766.1200000001</v>
      </c>
      <c r="U77">
        <v>235555.11</v>
      </c>
      <c r="W77">
        <v>1408.79</v>
      </c>
      <c r="Y77">
        <v>801700</v>
      </c>
      <c r="AA77">
        <v>30000</v>
      </c>
      <c r="AB77">
        <v>944003</v>
      </c>
      <c r="AD77">
        <v>1632</v>
      </c>
      <c r="AE77">
        <v>514978.31</v>
      </c>
      <c r="AF77">
        <v>10508</v>
      </c>
    </row>
    <row r="78" spans="1:34" x14ac:dyDescent="0.25">
      <c r="A78" t="s">
        <v>2612</v>
      </c>
      <c r="B78">
        <v>708093.66</v>
      </c>
      <c r="C78">
        <v>0</v>
      </c>
      <c r="D78">
        <v>11725.11</v>
      </c>
      <c r="F78">
        <v>4</v>
      </c>
      <c r="G78">
        <v>313706.8</v>
      </c>
      <c r="K78">
        <v>76076.490000000005</v>
      </c>
      <c r="M78">
        <v>90000</v>
      </c>
      <c r="N78">
        <v>354</v>
      </c>
      <c r="Q78">
        <v>-971382.5</v>
      </c>
      <c r="R78">
        <v>1379368.14</v>
      </c>
      <c r="U78">
        <v>828399.23</v>
      </c>
      <c r="V78">
        <v>578288</v>
      </c>
      <c r="W78">
        <v>50.05</v>
      </c>
      <c r="Y78">
        <v>719920</v>
      </c>
      <c r="AA78">
        <v>382200</v>
      </c>
      <c r="AB78">
        <v>901091</v>
      </c>
      <c r="AD78">
        <v>4244</v>
      </c>
      <c r="AE78">
        <v>1030753.24</v>
      </c>
      <c r="AF78">
        <v>63655.6</v>
      </c>
      <c r="AH78">
        <v>50000</v>
      </c>
    </row>
    <row r="79" spans="1:34" x14ac:dyDescent="0.25">
      <c r="A79" t="s">
        <v>2613</v>
      </c>
      <c r="B79">
        <v>201748.36</v>
      </c>
      <c r="C79">
        <v>0</v>
      </c>
      <c r="D79">
        <v>0</v>
      </c>
      <c r="F79">
        <v>45991.82</v>
      </c>
      <c r="G79">
        <v>326546.96000000002</v>
      </c>
      <c r="K79">
        <v>22800</v>
      </c>
      <c r="M79">
        <v>69755</v>
      </c>
      <c r="P79">
        <v>60017.65</v>
      </c>
      <c r="Q79">
        <v>-924734.44</v>
      </c>
      <c r="R79">
        <v>1583723.57</v>
      </c>
      <c r="U79">
        <v>204849.52</v>
      </c>
      <c r="Y79">
        <v>590150</v>
      </c>
      <c r="AA79">
        <v>82200</v>
      </c>
      <c r="AB79">
        <v>789650</v>
      </c>
      <c r="AD79">
        <v>3786</v>
      </c>
      <c r="AE79">
        <v>270175.56</v>
      </c>
      <c r="AF79">
        <v>50862.6</v>
      </c>
    </row>
    <row r="80" spans="1:34" x14ac:dyDescent="0.25">
      <c r="A80" t="s">
        <v>2614</v>
      </c>
      <c r="B80">
        <v>377344.49</v>
      </c>
      <c r="C80">
        <v>0</v>
      </c>
      <c r="D80">
        <v>43899.55</v>
      </c>
      <c r="F80">
        <v>2</v>
      </c>
      <c r="G80">
        <v>101397.59</v>
      </c>
      <c r="J80">
        <v>6500</v>
      </c>
      <c r="K80">
        <v>2519</v>
      </c>
      <c r="N80">
        <v>2810.47</v>
      </c>
      <c r="Q80">
        <v>-45258.1</v>
      </c>
      <c r="R80">
        <v>378255.64</v>
      </c>
      <c r="U80">
        <v>486397.61</v>
      </c>
      <c r="W80">
        <v>343.43</v>
      </c>
      <c r="Y80">
        <v>859806</v>
      </c>
      <c r="AA80">
        <v>135600</v>
      </c>
      <c r="AB80">
        <v>603408</v>
      </c>
      <c r="AD80">
        <v>4520</v>
      </c>
      <c r="AE80">
        <v>670759.31999999995</v>
      </c>
      <c r="AF80">
        <v>25643.1</v>
      </c>
    </row>
    <row r="81" spans="1:34" x14ac:dyDescent="0.25">
      <c r="A81" t="s">
        <v>2615</v>
      </c>
      <c r="B81">
        <v>810715.39</v>
      </c>
      <c r="C81">
        <v>4100</v>
      </c>
      <c r="D81">
        <v>117135.67999999999</v>
      </c>
      <c r="F81">
        <v>-5654.02</v>
      </c>
      <c r="G81">
        <v>560661.63</v>
      </c>
      <c r="K81">
        <v>12211</v>
      </c>
      <c r="N81">
        <v>1044</v>
      </c>
      <c r="Q81">
        <v>435177.71</v>
      </c>
      <c r="R81">
        <v>646396.12</v>
      </c>
      <c r="U81">
        <v>287700.36</v>
      </c>
      <c r="V81">
        <v>375912</v>
      </c>
      <c r="W81">
        <v>1438.52</v>
      </c>
      <c r="Y81">
        <v>238250</v>
      </c>
      <c r="AB81">
        <v>348164</v>
      </c>
      <c r="AC81">
        <v>3296</v>
      </c>
      <c r="AE81">
        <v>145452.22</v>
      </c>
      <c r="AF81">
        <v>14258.81</v>
      </c>
    </row>
    <row r="82" spans="1:34" x14ac:dyDescent="0.25">
      <c r="A82" t="s">
        <v>2616</v>
      </c>
      <c r="B82">
        <v>505661.63</v>
      </c>
      <c r="C82">
        <v>0</v>
      </c>
      <c r="D82">
        <v>77356.39</v>
      </c>
      <c r="F82">
        <v>2035990.52</v>
      </c>
      <c r="G82">
        <v>174349.04</v>
      </c>
      <c r="K82">
        <v>15440</v>
      </c>
      <c r="N82">
        <v>741.48</v>
      </c>
      <c r="Q82">
        <v>-464391.74</v>
      </c>
      <c r="R82">
        <v>3382854.97</v>
      </c>
      <c r="U82">
        <v>486761.88</v>
      </c>
      <c r="W82">
        <v>1303.3900000000001</v>
      </c>
      <c r="Y82">
        <v>484860</v>
      </c>
      <c r="AA82">
        <v>48800</v>
      </c>
      <c r="AB82">
        <v>609625.31999999995</v>
      </c>
      <c r="AC82">
        <v>8300</v>
      </c>
      <c r="AD82">
        <v>6212</v>
      </c>
      <c r="AE82">
        <v>433619.43</v>
      </c>
      <c r="AF82">
        <v>105255.65</v>
      </c>
    </row>
    <row r="83" spans="1:34" x14ac:dyDescent="0.25">
      <c r="A83" t="s">
        <v>2617</v>
      </c>
      <c r="B83">
        <v>306049.48</v>
      </c>
      <c r="C83">
        <v>0</v>
      </c>
      <c r="D83">
        <v>33850.949999999997</v>
      </c>
      <c r="F83">
        <v>315569.13</v>
      </c>
      <c r="G83">
        <v>199124.91</v>
      </c>
      <c r="J83">
        <v>6000</v>
      </c>
      <c r="K83">
        <v>6480</v>
      </c>
      <c r="N83">
        <v>1042</v>
      </c>
      <c r="Q83">
        <v>-253911.42</v>
      </c>
      <c r="R83">
        <v>1045747.78</v>
      </c>
      <c r="U83">
        <v>313421.11</v>
      </c>
      <c r="W83">
        <v>381.15</v>
      </c>
      <c r="Y83">
        <v>298980</v>
      </c>
      <c r="AA83">
        <v>275940</v>
      </c>
      <c r="AB83">
        <v>436489</v>
      </c>
      <c r="AC83">
        <v>8768</v>
      </c>
      <c r="AE83">
        <v>327762.13</v>
      </c>
      <c r="AF83">
        <v>66467.02</v>
      </c>
    </row>
    <row r="84" spans="1:34" x14ac:dyDescent="0.25">
      <c r="A84" t="s">
        <v>2618</v>
      </c>
      <c r="B84">
        <v>297020.55</v>
      </c>
      <c r="C84">
        <v>0</v>
      </c>
      <c r="D84">
        <v>164466.32</v>
      </c>
      <c r="F84">
        <v>14385.03</v>
      </c>
      <c r="G84">
        <v>378134.57</v>
      </c>
      <c r="J84">
        <v>6000</v>
      </c>
      <c r="K84">
        <v>3240</v>
      </c>
      <c r="N84">
        <v>2011.02</v>
      </c>
      <c r="Q84">
        <v>219536.71</v>
      </c>
      <c r="R84">
        <v>353356.72</v>
      </c>
      <c r="S84">
        <v>5</v>
      </c>
      <c r="U84">
        <v>578735.86</v>
      </c>
      <c r="V84">
        <v>100150</v>
      </c>
      <c r="W84">
        <v>279.07</v>
      </c>
      <c r="Y84">
        <v>810175.7</v>
      </c>
      <c r="Z84">
        <v>1509</v>
      </c>
      <c r="AA84">
        <v>42800</v>
      </c>
      <c r="AB84">
        <v>941505.7</v>
      </c>
      <c r="AC84">
        <v>1500</v>
      </c>
      <c r="AD84">
        <v>13136</v>
      </c>
      <c r="AE84">
        <v>292408.55</v>
      </c>
      <c r="AF84">
        <v>15242.36</v>
      </c>
    </row>
    <row r="85" spans="1:34" x14ac:dyDescent="0.25">
      <c r="A85" t="s">
        <v>2619</v>
      </c>
      <c r="B85">
        <v>254985.47</v>
      </c>
      <c r="C85">
        <v>39200</v>
      </c>
      <c r="D85">
        <v>86279.4</v>
      </c>
      <c r="F85">
        <v>535457.77</v>
      </c>
      <c r="G85">
        <v>4695.04</v>
      </c>
      <c r="J85">
        <v>6000</v>
      </c>
      <c r="K85">
        <v>6660</v>
      </c>
      <c r="N85">
        <v>694.36</v>
      </c>
      <c r="Q85">
        <v>314395.64</v>
      </c>
      <c r="R85">
        <v>628012.71</v>
      </c>
      <c r="U85">
        <v>226724.55</v>
      </c>
      <c r="W85">
        <v>435.07</v>
      </c>
      <c r="Y85">
        <v>333789</v>
      </c>
      <c r="AA85">
        <v>196792</v>
      </c>
      <c r="AB85">
        <v>424573.27</v>
      </c>
      <c r="AD85">
        <v>6063</v>
      </c>
      <c r="AE85">
        <v>306408.03999999998</v>
      </c>
      <c r="AF85">
        <v>55841.34</v>
      </c>
    </row>
    <row r="86" spans="1:34" x14ac:dyDescent="0.25">
      <c r="A86" t="s">
        <v>2620</v>
      </c>
      <c r="B86">
        <v>218639.78</v>
      </c>
      <c r="C86">
        <v>0</v>
      </c>
      <c r="D86">
        <v>116541.45</v>
      </c>
      <c r="F86">
        <v>3</v>
      </c>
      <c r="G86">
        <v>454603.85</v>
      </c>
      <c r="J86">
        <v>6000</v>
      </c>
      <c r="K86">
        <v>9240</v>
      </c>
      <c r="N86">
        <v>1382.18</v>
      </c>
      <c r="Q86">
        <v>284353.7</v>
      </c>
      <c r="R86">
        <v>573056.03</v>
      </c>
      <c r="T86">
        <v>217.3</v>
      </c>
      <c r="U86">
        <v>278031.06</v>
      </c>
      <c r="Y86">
        <v>881200</v>
      </c>
      <c r="AA86">
        <v>309837.8</v>
      </c>
      <c r="AB86">
        <v>1040273</v>
      </c>
      <c r="AC86">
        <v>688</v>
      </c>
      <c r="AE86">
        <v>309381.40000000002</v>
      </c>
      <c r="AF86">
        <v>93187.59</v>
      </c>
      <c r="AH86">
        <v>110000</v>
      </c>
    </row>
    <row r="87" spans="1:34" x14ac:dyDescent="0.25">
      <c r="A87" t="s">
        <v>2621</v>
      </c>
      <c r="B87">
        <v>82842.78</v>
      </c>
      <c r="C87">
        <v>0</v>
      </c>
      <c r="D87">
        <v>34232.22</v>
      </c>
      <c r="F87">
        <v>995992.33</v>
      </c>
      <c r="G87">
        <v>102984.89</v>
      </c>
      <c r="J87">
        <v>5600</v>
      </c>
      <c r="K87">
        <v>3240</v>
      </c>
      <c r="N87">
        <v>406</v>
      </c>
      <c r="Q87">
        <v>-772030.89</v>
      </c>
      <c r="R87">
        <v>1997218.5</v>
      </c>
      <c r="U87">
        <v>287079.40000000002</v>
      </c>
      <c r="W87">
        <v>60.52</v>
      </c>
      <c r="Y87">
        <v>660350</v>
      </c>
      <c r="AA87">
        <v>42200</v>
      </c>
      <c r="AB87">
        <v>731300</v>
      </c>
      <c r="AC87">
        <v>3688</v>
      </c>
      <c r="AE87">
        <v>185884.42</v>
      </c>
      <c r="AF87">
        <v>87198.89</v>
      </c>
    </row>
    <row r="88" spans="1:34" x14ac:dyDescent="0.25">
      <c r="A88" t="s">
        <v>2622</v>
      </c>
      <c r="B88">
        <v>198195.98</v>
      </c>
      <c r="C88">
        <v>8628</v>
      </c>
      <c r="D88">
        <v>164890.13</v>
      </c>
      <c r="F88">
        <v>2906875.61</v>
      </c>
      <c r="G88">
        <v>102580.19</v>
      </c>
      <c r="J88">
        <v>6000</v>
      </c>
      <c r="K88">
        <v>3600</v>
      </c>
      <c r="N88">
        <v>1837</v>
      </c>
      <c r="Q88">
        <v>2822238.22</v>
      </c>
      <c r="R88">
        <v>569833.9</v>
      </c>
      <c r="U88">
        <v>236025.60000000001</v>
      </c>
      <c r="W88">
        <v>225.69</v>
      </c>
      <c r="Y88">
        <v>343830</v>
      </c>
      <c r="AA88">
        <v>222960</v>
      </c>
      <c r="AB88">
        <v>534916.28</v>
      </c>
      <c r="AC88">
        <v>1200</v>
      </c>
      <c r="AD88">
        <v>4096</v>
      </c>
      <c r="AE88">
        <v>205473.29</v>
      </c>
      <c r="AF88">
        <v>79694.929999999993</v>
      </c>
    </row>
    <row r="89" spans="1:34" x14ac:dyDescent="0.25">
      <c r="A89" t="s">
        <v>2623</v>
      </c>
      <c r="B89">
        <v>644174.05000000005</v>
      </c>
      <c r="C89">
        <v>0</v>
      </c>
      <c r="D89">
        <v>58418.83</v>
      </c>
      <c r="F89">
        <v>5421.31</v>
      </c>
      <c r="G89">
        <v>206394.29</v>
      </c>
      <c r="J89">
        <v>6500</v>
      </c>
      <c r="K89">
        <v>8100.84</v>
      </c>
      <c r="N89">
        <v>1006</v>
      </c>
      <c r="Q89">
        <v>483235.53</v>
      </c>
      <c r="R89">
        <v>528870.26</v>
      </c>
      <c r="U89">
        <v>282149.95</v>
      </c>
      <c r="W89">
        <v>1258.71</v>
      </c>
      <c r="Y89">
        <v>566340</v>
      </c>
      <c r="AA89">
        <v>141900</v>
      </c>
      <c r="AB89">
        <v>690589</v>
      </c>
      <c r="AC89">
        <v>3636</v>
      </c>
      <c r="AE89">
        <v>347500.6</v>
      </c>
      <c r="AF89">
        <v>63227.21</v>
      </c>
    </row>
    <row r="90" spans="1:34" x14ac:dyDescent="0.25">
      <c r="A90" t="s">
        <v>2624</v>
      </c>
      <c r="B90">
        <v>279891.24</v>
      </c>
      <c r="C90">
        <v>0</v>
      </c>
      <c r="D90">
        <v>648959.6</v>
      </c>
      <c r="F90">
        <v>404324.83</v>
      </c>
      <c r="G90">
        <v>78662.649999999994</v>
      </c>
      <c r="J90">
        <v>18000</v>
      </c>
      <c r="K90">
        <v>7060</v>
      </c>
      <c r="O90">
        <v>260079.8</v>
      </c>
      <c r="Q90">
        <v>649229.6</v>
      </c>
      <c r="R90">
        <v>715500.2</v>
      </c>
      <c r="U90">
        <v>250530.05</v>
      </c>
      <c r="W90">
        <v>809.27</v>
      </c>
      <c r="Y90">
        <v>650564</v>
      </c>
      <c r="Z90">
        <v>504</v>
      </c>
      <c r="AA90">
        <v>42800</v>
      </c>
      <c r="AB90">
        <v>717197</v>
      </c>
      <c r="AE90">
        <v>417202.68</v>
      </c>
      <c r="AF90">
        <v>48838.48</v>
      </c>
      <c r="AH90">
        <v>0.44</v>
      </c>
    </row>
    <row r="91" spans="1:34" x14ac:dyDescent="0.25">
      <c r="A91" t="s">
        <v>2625</v>
      </c>
      <c r="B91">
        <v>451358.37</v>
      </c>
      <c r="C91">
        <v>0</v>
      </c>
      <c r="D91">
        <v>15727.39</v>
      </c>
      <c r="F91">
        <v>2325.7199999999998</v>
      </c>
      <c r="G91">
        <v>190303.19</v>
      </c>
      <c r="J91">
        <v>13000</v>
      </c>
      <c r="K91">
        <v>3240</v>
      </c>
      <c r="N91">
        <v>2599</v>
      </c>
      <c r="Q91">
        <v>-285869.15999999997</v>
      </c>
      <c r="R91">
        <v>673323.61</v>
      </c>
      <c r="U91">
        <v>1056677</v>
      </c>
      <c r="W91">
        <v>305.13</v>
      </c>
      <c r="Y91">
        <v>401970</v>
      </c>
      <c r="AA91">
        <v>314133</v>
      </c>
      <c r="AB91">
        <v>538183</v>
      </c>
      <c r="AC91">
        <v>2640</v>
      </c>
      <c r="AE91">
        <v>934095.77</v>
      </c>
      <c r="AF91">
        <v>43733.14</v>
      </c>
      <c r="AH91">
        <v>1012</v>
      </c>
    </row>
    <row r="92" spans="1:34" x14ac:dyDescent="0.25">
      <c r="A92" t="s">
        <v>2626</v>
      </c>
      <c r="B92">
        <v>797592.76</v>
      </c>
      <c r="C92">
        <v>12648</v>
      </c>
      <c r="D92">
        <v>43205.89</v>
      </c>
      <c r="F92">
        <v>3</v>
      </c>
      <c r="G92">
        <v>273999.99</v>
      </c>
      <c r="J92">
        <v>5750</v>
      </c>
      <c r="K92">
        <v>6660</v>
      </c>
      <c r="N92">
        <v>709</v>
      </c>
      <c r="Q92">
        <v>-892971.16</v>
      </c>
      <c r="R92">
        <v>1404582.07</v>
      </c>
      <c r="U92">
        <v>194266.21</v>
      </c>
      <c r="V92">
        <v>520774</v>
      </c>
      <c r="W92">
        <v>602.28</v>
      </c>
      <c r="Y92">
        <v>510700</v>
      </c>
      <c r="AA92">
        <v>303554</v>
      </c>
      <c r="AB92">
        <v>642495</v>
      </c>
      <c r="AC92">
        <v>5272</v>
      </c>
      <c r="AE92">
        <v>222780.71</v>
      </c>
      <c r="AF92">
        <v>56629.05</v>
      </c>
    </row>
    <row r="93" spans="1:34" x14ac:dyDescent="0.25">
      <c r="A93" t="s">
        <v>2627</v>
      </c>
      <c r="B93">
        <v>305404.98</v>
      </c>
      <c r="C93">
        <v>0</v>
      </c>
      <c r="D93">
        <v>35355.06</v>
      </c>
      <c r="F93">
        <v>1</v>
      </c>
      <c r="G93">
        <v>33899</v>
      </c>
      <c r="J93">
        <v>0</v>
      </c>
      <c r="K93">
        <v>126039</v>
      </c>
      <c r="N93">
        <v>1886</v>
      </c>
      <c r="Q93">
        <v>-572474.36</v>
      </c>
      <c r="R93">
        <v>819557.49</v>
      </c>
      <c r="U93">
        <v>45783.4</v>
      </c>
      <c r="W93">
        <v>151.25</v>
      </c>
      <c r="Y93">
        <v>159550</v>
      </c>
      <c r="AA93">
        <v>501080</v>
      </c>
      <c r="AB93">
        <v>418231</v>
      </c>
      <c r="AC93">
        <v>1176</v>
      </c>
      <c r="AE93">
        <v>253369.97</v>
      </c>
      <c r="AF93">
        <v>31419.77</v>
      </c>
      <c r="AH93">
        <v>2716</v>
      </c>
    </row>
    <row r="94" spans="1:34" x14ac:dyDescent="0.25">
      <c r="A94" t="s">
        <v>2628</v>
      </c>
      <c r="B94">
        <v>251751.71</v>
      </c>
      <c r="C94">
        <v>0</v>
      </c>
      <c r="D94">
        <v>117627.99</v>
      </c>
      <c r="F94">
        <v>2</v>
      </c>
      <c r="G94">
        <v>248279.52</v>
      </c>
      <c r="J94">
        <v>6300</v>
      </c>
      <c r="K94">
        <v>6660</v>
      </c>
      <c r="N94">
        <v>575</v>
      </c>
      <c r="Q94">
        <v>261234.68</v>
      </c>
      <c r="R94">
        <v>474645.55</v>
      </c>
      <c r="U94">
        <v>206461.04</v>
      </c>
      <c r="W94">
        <v>678.36</v>
      </c>
      <c r="Y94">
        <v>938350</v>
      </c>
      <c r="AA94">
        <v>144800</v>
      </c>
      <c r="AB94">
        <v>998845</v>
      </c>
      <c r="AE94">
        <v>369318.68</v>
      </c>
      <c r="AF94">
        <v>53879.73</v>
      </c>
    </row>
    <row r="95" spans="1:34" x14ac:dyDescent="0.25">
      <c r="A95" t="s">
        <v>2629</v>
      </c>
      <c r="B95">
        <v>350384.41</v>
      </c>
      <c r="C95">
        <v>31112</v>
      </c>
      <c r="D95">
        <v>473317.27</v>
      </c>
      <c r="F95">
        <v>3</v>
      </c>
      <c r="G95">
        <v>241679.11</v>
      </c>
      <c r="J95">
        <v>6500</v>
      </c>
      <c r="K95">
        <v>3240</v>
      </c>
      <c r="N95">
        <v>3743.72</v>
      </c>
      <c r="Q95">
        <v>41515.71</v>
      </c>
      <c r="R95">
        <v>1172968.6100000001</v>
      </c>
      <c r="U95">
        <v>518779.75</v>
      </c>
      <c r="W95">
        <v>871.26</v>
      </c>
      <c r="Y95">
        <v>444050</v>
      </c>
      <c r="AB95">
        <v>644355</v>
      </c>
      <c r="AC95">
        <v>2372</v>
      </c>
      <c r="AD95">
        <v>564</v>
      </c>
      <c r="AE95">
        <v>421686.19</v>
      </c>
      <c r="AF95">
        <v>26196.07</v>
      </c>
    </row>
    <row r="96" spans="1:34" x14ac:dyDescent="0.25">
      <c r="A96" t="s">
        <v>2630</v>
      </c>
      <c r="B96">
        <v>953634.38</v>
      </c>
      <c r="C96">
        <v>5640</v>
      </c>
      <c r="D96">
        <v>110216.45</v>
      </c>
      <c r="F96">
        <v>3796.13</v>
      </c>
      <c r="G96">
        <v>131092.01999999999</v>
      </c>
      <c r="J96">
        <v>6000</v>
      </c>
      <c r="K96">
        <v>23640</v>
      </c>
      <c r="N96">
        <v>657</v>
      </c>
      <c r="Q96">
        <v>-150994.54999999999</v>
      </c>
      <c r="R96">
        <v>1035380.1</v>
      </c>
      <c r="U96">
        <v>422908.11</v>
      </c>
      <c r="W96">
        <v>1760.98</v>
      </c>
      <c r="Y96">
        <v>459960</v>
      </c>
      <c r="AA96">
        <v>416200</v>
      </c>
      <c r="AB96">
        <v>591341</v>
      </c>
      <c r="AC96">
        <v>4936</v>
      </c>
      <c r="AE96">
        <v>351617.34</v>
      </c>
      <c r="AF96">
        <v>63238.32</v>
      </c>
    </row>
    <row r="97" spans="1:34" x14ac:dyDescent="0.25">
      <c r="A97" t="s">
        <v>2631</v>
      </c>
      <c r="B97">
        <v>122124.19</v>
      </c>
      <c r="C97">
        <v>114458.62</v>
      </c>
      <c r="D97">
        <v>284404.87</v>
      </c>
      <c r="F97">
        <v>620620.93000000005</v>
      </c>
      <c r="G97">
        <v>238034.14</v>
      </c>
      <c r="J97">
        <v>6700</v>
      </c>
      <c r="K97">
        <v>9100</v>
      </c>
      <c r="N97">
        <v>6380</v>
      </c>
      <c r="Q97">
        <v>183838.68</v>
      </c>
      <c r="R97">
        <v>1242259.96</v>
      </c>
      <c r="U97">
        <v>262284.82</v>
      </c>
      <c r="W97">
        <v>40.89</v>
      </c>
      <c r="Y97">
        <v>533010</v>
      </c>
      <c r="AA97">
        <v>212133</v>
      </c>
      <c r="AB97">
        <v>752598</v>
      </c>
      <c r="AC97">
        <v>648</v>
      </c>
      <c r="AE97">
        <v>250346.89</v>
      </c>
      <c r="AF97">
        <v>71082.83</v>
      </c>
      <c r="AH97">
        <v>1428.88</v>
      </c>
    </row>
    <row r="98" spans="1:34" x14ac:dyDescent="0.25">
      <c r="A98" t="s">
        <v>2632</v>
      </c>
      <c r="B98">
        <v>697440.43</v>
      </c>
      <c r="C98">
        <v>0</v>
      </c>
      <c r="D98">
        <v>137816.62</v>
      </c>
      <c r="F98">
        <v>1333876.1200000001</v>
      </c>
      <c r="G98">
        <v>172840.02</v>
      </c>
      <c r="J98">
        <v>6000</v>
      </c>
      <c r="K98">
        <v>3240</v>
      </c>
      <c r="N98">
        <v>450</v>
      </c>
      <c r="Q98">
        <v>-541144.82999999996</v>
      </c>
      <c r="R98">
        <v>2616413.23</v>
      </c>
      <c r="U98">
        <v>499256.21</v>
      </c>
      <c r="W98">
        <v>1217.44</v>
      </c>
      <c r="Y98">
        <v>558590</v>
      </c>
      <c r="AA98">
        <v>309440</v>
      </c>
      <c r="AB98">
        <v>680833</v>
      </c>
      <c r="AC98">
        <v>10472</v>
      </c>
      <c r="AE98">
        <v>312144.06</v>
      </c>
      <c r="AF98">
        <v>108039.8</v>
      </c>
    </row>
    <row r="99" spans="1:34" x14ac:dyDescent="0.25">
      <c r="A99" t="s">
        <v>2633</v>
      </c>
      <c r="B99">
        <v>180332.85</v>
      </c>
      <c r="C99">
        <v>0</v>
      </c>
      <c r="D99">
        <v>40603.79</v>
      </c>
      <c r="F99">
        <v>11</v>
      </c>
      <c r="G99">
        <v>60229.57</v>
      </c>
      <c r="K99">
        <v>13000</v>
      </c>
      <c r="N99">
        <v>1001.3</v>
      </c>
      <c r="Q99">
        <v>-2218887.7000000002</v>
      </c>
      <c r="R99">
        <v>2310952.34</v>
      </c>
      <c r="U99">
        <v>378240.61</v>
      </c>
      <c r="V99">
        <v>199393</v>
      </c>
      <c r="W99">
        <v>548.16</v>
      </c>
      <c r="Y99">
        <v>456390</v>
      </c>
      <c r="AA99">
        <v>126680.95</v>
      </c>
      <c r="AB99">
        <v>591074</v>
      </c>
      <c r="AD99">
        <v>2388</v>
      </c>
      <c r="AE99">
        <v>378041.69</v>
      </c>
      <c r="AF99">
        <v>14637.76</v>
      </c>
    </row>
    <row r="100" spans="1:34" x14ac:dyDescent="0.25">
      <c r="A100" t="s">
        <v>2634</v>
      </c>
      <c r="B100">
        <v>322417.02</v>
      </c>
      <c r="C100">
        <v>0</v>
      </c>
      <c r="D100">
        <v>30283.48</v>
      </c>
      <c r="F100">
        <v>954384.08</v>
      </c>
      <c r="G100">
        <v>61081.48</v>
      </c>
      <c r="K100">
        <v>7000</v>
      </c>
      <c r="N100">
        <v>532.72</v>
      </c>
      <c r="Q100">
        <v>-177395.11</v>
      </c>
      <c r="R100">
        <v>1228203.58</v>
      </c>
      <c r="U100">
        <v>350187.29</v>
      </c>
      <c r="V100">
        <v>407238</v>
      </c>
      <c r="W100">
        <v>2208.29</v>
      </c>
      <c r="Y100">
        <v>488790</v>
      </c>
      <c r="AA100">
        <v>195855.21</v>
      </c>
      <c r="AB100">
        <v>602292</v>
      </c>
      <c r="AD100">
        <v>2500</v>
      </c>
      <c r="AE100">
        <v>477444.75</v>
      </c>
      <c r="AF100">
        <v>52217.17</v>
      </c>
    </row>
    <row r="101" spans="1:34" x14ac:dyDescent="0.25">
      <c r="A101" t="s">
        <v>2635</v>
      </c>
      <c r="B101">
        <v>263118.64</v>
      </c>
      <c r="C101">
        <v>0</v>
      </c>
      <c r="D101">
        <v>101179.98</v>
      </c>
      <c r="F101">
        <v>3</v>
      </c>
      <c r="G101">
        <v>58474.879999999997</v>
      </c>
      <c r="K101">
        <v>10820.3</v>
      </c>
      <c r="N101">
        <v>0</v>
      </c>
      <c r="Q101">
        <v>-101579.73</v>
      </c>
      <c r="R101">
        <v>1322855.6000000001</v>
      </c>
      <c r="U101">
        <v>373286.43</v>
      </c>
      <c r="W101">
        <v>18.329999999999998</v>
      </c>
      <c r="Y101">
        <v>358747.4</v>
      </c>
      <c r="AA101">
        <v>91800</v>
      </c>
      <c r="AB101">
        <v>487722.4</v>
      </c>
      <c r="AC101">
        <v>800</v>
      </c>
      <c r="AD101">
        <v>3656</v>
      </c>
      <c r="AE101">
        <v>510224.83</v>
      </c>
      <c r="AF101">
        <v>630768.6</v>
      </c>
    </row>
    <row r="102" spans="1:34" x14ac:dyDescent="0.25">
      <c r="A102" t="s">
        <v>2636</v>
      </c>
      <c r="B102">
        <v>596258.86</v>
      </c>
      <c r="C102">
        <v>0</v>
      </c>
      <c r="D102">
        <v>71319.740000000005</v>
      </c>
      <c r="F102">
        <v>808605.78</v>
      </c>
      <c r="G102">
        <v>245969.81</v>
      </c>
      <c r="N102">
        <v>0</v>
      </c>
      <c r="Q102">
        <v>-587060.18999999994</v>
      </c>
      <c r="R102">
        <v>2235714.37</v>
      </c>
      <c r="U102">
        <v>525415.52</v>
      </c>
      <c r="V102">
        <v>500</v>
      </c>
      <c r="Y102">
        <v>666000</v>
      </c>
      <c r="AA102">
        <v>79200</v>
      </c>
      <c r="AB102">
        <v>714369</v>
      </c>
      <c r="AC102">
        <v>1960</v>
      </c>
      <c r="AD102">
        <v>3000</v>
      </c>
      <c r="AE102">
        <v>450285.11</v>
      </c>
      <c r="AF102">
        <v>28001.4</v>
      </c>
    </row>
    <row r="103" spans="1:34" x14ac:dyDescent="0.25">
      <c r="A103" t="s">
        <v>2637</v>
      </c>
      <c r="B103">
        <v>67411.350000000006</v>
      </c>
      <c r="C103">
        <v>0</v>
      </c>
      <c r="D103">
        <v>68915.98</v>
      </c>
      <c r="F103">
        <v>286734.68</v>
      </c>
      <c r="G103">
        <v>81572.59</v>
      </c>
      <c r="J103">
        <v>37200</v>
      </c>
      <c r="K103">
        <v>10820.3</v>
      </c>
      <c r="N103">
        <v>0</v>
      </c>
      <c r="Q103">
        <v>-1015803.71</v>
      </c>
      <c r="R103">
        <v>1762414.5</v>
      </c>
      <c r="U103">
        <v>328581.09999999998</v>
      </c>
      <c r="W103">
        <v>27.96</v>
      </c>
      <c r="Y103">
        <v>503620</v>
      </c>
      <c r="AA103">
        <v>59100</v>
      </c>
      <c r="AB103">
        <v>624568</v>
      </c>
      <c r="AC103">
        <v>160</v>
      </c>
      <c r="AD103">
        <v>2056</v>
      </c>
      <c r="AE103">
        <v>495964.11</v>
      </c>
      <c r="AF103">
        <v>58577.440000000002</v>
      </c>
    </row>
    <row r="104" spans="1:34" x14ac:dyDescent="0.25">
      <c r="A104" t="s">
        <v>2638</v>
      </c>
      <c r="B104">
        <v>192377.9</v>
      </c>
      <c r="C104">
        <v>0</v>
      </c>
      <c r="D104">
        <v>44102.37</v>
      </c>
      <c r="F104">
        <v>1569651.37</v>
      </c>
      <c r="G104">
        <v>22872.83</v>
      </c>
      <c r="H104">
        <v>1</v>
      </c>
      <c r="K104">
        <v>11020.3</v>
      </c>
      <c r="N104">
        <v>1597.36</v>
      </c>
      <c r="Q104">
        <v>1332962.54</v>
      </c>
      <c r="R104">
        <v>513834.47</v>
      </c>
      <c r="U104">
        <v>249237.16</v>
      </c>
      <c r="V104">
        <v>108436</v>
      </c>
      <c r="W104">
        <v>8.6199999999999992</v>
      </c>
      <c r="Y104">
        <v>452695.3</v>
      </c>
      <c r="AA104">
        <v>71400</v>
      </c>
      <c r="AB104">
        <v>492295.3</v>
      </c>
      <c r="AC104">
        <v>1520</v>
      </c>
      <c r="AD104">
        <v>4840</v>
      </c>
      <c r="AE104">
        <v>363261.13</v>
      </c>
      <c r="AF104">
        <v>50269.85</v>
      </c>
    </row>
    <row r="105" spans="1:34" x14ac:dyDescent="0.25">
      <c r="A105" t="s">
        <v>2639</v>
      </c>
      <c r="B105">
        <v>171664.16</v>
      </c>
      <c r="C105">
        <v>0</v>
      </c>
      <c r="D105">
        <v>66430.429999999993</v>
      </c>
      <c r="F105">
        <v>275214.08000000002</v>
      </c>
      <c r="G105">
        <v>114738.08</v>
      </c>
      <c r="N105">
        <v>920.56</v>
      </c>
      <c r="Q105">
        <v>-3032603.19</v>
      </c>
      <c r="R105">
        <v>3774792.24</v>
      </c>
      <c r="U105">
        <v>649268.97</v>
      </c>
      <c r="V105">
        <v>175933.53</v>
      </c>
      <c r="W105">
        <v>20.260000000000002</v>
      </c>
      <c r="Y105">
        <v>568647.19999999995</v>
      </c>
      <c r="AA105">
        <v>8000</v>
      </c>
      <c r="AB105">
        <v>711669.24</v>
      </c>
      <c r="AC105">
        <v>41248</v>
      </c>
      <c r="AD105">
        <v>4960</v>
      </c>
      <c r="AE105">
        <v>692495.93</v>
      </c>
      <c r="AF105">
        <v>66559.649999999994</v>
      </c>
    </row>
    <row r="106" spans="1:34" x14ac:dyDescent="0.25">
      <c r="A106" t="s">
        <v>2640</v>
      </c>
      <c r="B106">
        <v>289895.24</v>
      </c>
      <c r="C106">
        <v>0</v>
      </c>
      <c r="D106">
        <v>42786.74</v>
      </c>
      <c r="F106">
        <v>219720.39</v>
      </c>
      <c r="G106">
        <v>273481.46999999997</v>
      </c>
      <c r="N106">
        <v>0</v>
      </c>
      <c r="Q106">
        <v>-1207221.1200000001</v>
      </c>
      <c r="R106">
        <v>1908283.93</v>
      </c>
      <c r="U106">
        <v>397080.42</v>
      </c>
      <c r="V106">
        <v>302818</v>
      </c>
      <c r="W106">
        <v>27.98</v>
      </c>
      <c r="Y106">
        <v>49801.49</v>
      </c>
      <c r="AA106">
        <v>87000</v>
      </c>
      <c r="AB106">
        <v>168032.49</v>
      </c>
      <c r="AC106">
        <v>3160</v>
      </c>
      <c r="AD106">
        <v>608</v>
      </c>
      <c r="AE106">
        <v>537214.94999999995</v>
      </c>
      <c r="AF106">
        <v>2891.42</v>
      </c>
    </row>
    <row r="107" spans="1:34" x14ac:dyDescent="0.25">
      <c r="A107" t="s">
        <v>2641</v>
      </c>
      <c r="B107">
        <v>34799.71</v>
      </c>
      <c r="C107">
        <v>0</v>
      </c>
      <c r="D107">
        <v>33710.39</v>
      </c>
      <c r="F107">
        <v>50609.49</v>
      </c>
      <c r="G107">
        <v>25029.51</v>
      </c>
      <c r="N107">
        <v>0</v>
      </c>
      <c r="Q107">
        <v>-2251591.7999999998</v>
      </c>
      <c r="R107">
        <v>2404357.2799999998</v>
      </c>
      <c r="U107">
        <v>464179.91</v>
      </c>
      <c r="W107">
        <v>142.34</v>
      </c>
      <c r="Y107">
        <v>272360</v>
      </c>
      <c r="AA107">
        <v>57500</v>
      </c>
      <c r="AB107">
        <v>411966</v>
      </c>
      <c r="AC107">
        <v>640</v>
      </c>
      <c r="AD107">
        <v>3632</v>
      </c>
      <c r="AE107">
        <v>345166.63</v>
      </c>
      <c r="AF107">
        <v>41394</v>
      </c>
    </row>
    <row r="108" spans="1:34" x14ac:dyDescent="0.25">
      <c r="A108" t="s">
        <v>2642</v>
      </c>
      <c r="B108">
        <v>104077.88</v>
      </c>
      <c r="C108">
        <v>0</v>
      </c>
      <c r="D108">
        <v>11317.09</v>
      </c>
      <c r="F108">
        <v>7</v>
      </c>
      <c r="G108">
        <v>232348.33</v>
      </c>
      <c r="K108">
        <v>7000</v>
      </c>
      <c r="N108">
        <v>493.46</v>
      </c>
      <c r="Q108">
        <v>-2811240.33</v>
      </c>
      <c r="R108">
        <v>3154007.83</v>
      </c>
      <c r="U108">
        <v>427582.25</v>
      </c>
      <c r="V108">
        <v>2120</v>
      </c>
      <c r="W108">
        <v>43.87</v>
      </c>
      <c r="Y108">
        <v>534346.80000000005</v>
      </c>
      <c r="AA108">
        <v>88200</v>
      </c>
      <c r="AB108">
        <v>648207.80000000005</v>
      </c>
      <c r="AC108">
        <v>2488</v>
      </c>
      <c r="AD108">
        <v>584</v>
      </c>
      <c r="AE108">
        <v>383411.21</v>
      </c>
      <c r="AF108">
        <v>20112.57</v>
      </c>
    </row>
    <row r="109" spans="1:34" x14ac:dyDescent="0.25">
      <c r="A109" t="s">
        <v>2643</v>
      </c>
      <c r="B109">
        <v>567292.54</v>
      </c>
      <c r="C109">
        <v>0</v>
      </c>
      <c r="D109">
        <v>69520.899999999994</v>
      </c>
      <c r="F109">
        <v>1302370.94</v>
      </c>
      <c r="G109">
        <v>169797.46</v>
      </c>
      <c r="M109">
        <v>150350</v>
      </c>
      <c r="N109">
        <v>0</v>
      </c>
      <c r="Q109">
        <v>-405846.55</v>
      </c>
      <c r="R109">
        <v>2272032.2400000002</v>
      </c>
      <c r="U109">
        <v>808425.11</v>
      </c>
      <c r="W109">
        <v>571.37</v>
      </c>
      <c r="Y109">
        <v>531150.4</v>
      </c>
      <c r="AA109">
        <v>61400</v>
      </c>
      <c r="AB109">
        <v>620656.36</v>
      </c>
      <c r="AE109">
        <v>606904.46</v>
      </c>
      <c r="AF109">
        <v>81539.91</v>
      </c>
    </row>
    <row r="110" spans="1:34" x14ac:dyDescent="0.25">
      <c r="A110" t="s">
        <v>2644</v>
      </c>
      <c r="B110">
        <v>44500.45</v>
      </c>
      <c r="C110">
        <v>0</v>
      </c>
      <c r="D110">
        <v>478302.48</v>
      </c>
      <c r="F110">
        <v>135061.98000000001</v>
      </c>
      <c r="G110">
        <v>23869.84</v>
      </c>
      <c r="H110">
        <v>6000</v>
      </c>
      <c r="K110">
        <v>104704.4</v>
      </c>
      <c r="N110">
        <v>5783</v>
      </c>
      <c r="P110">
        <v>-1144415.1499999999</v>
      </c>
      <c r="R110">
        <v>1679735.01</v>
      </c>
      <c r="U110">
        <v>330772.33</v>
      </c>
      <c r="Y110">
        <v>219300</v>
      </c>
      <c r="AA110">
        <v>72600</v>
      </c>
      <c r="AB110">
        <v>311183.95</v>
      </c>
      <c r="AE110">
        <v>250207.66</v>
      </c>
      <c r="AF110">
        <v>19353.23</v>
      </c>
    </row>
    <row r="111" spans="1:34" x14ac:dyDescent="0.25">
      <c r="A111" t="s">
        <v>2645</v>
      </c>
      <c r="B111">
        <v>373449.09</v>
      </c>
      <c r="C111">
        <v>0</v>
      </c>
      <c r="D111">
        <v>95567.64</v>
      </c>
      <c r="F111">
        <v>6</v>
      </c>
      <c r="G111">
        <v>248316.81</v>
      </c>
      <c r="K111">
        <v>31447.5</v>
      </c>
      <c r="N111">
        <v>205.61</v>
      </c>
      <c r="P111">
        <v>-969.4</v>
      </c>
      <c r="Q111">
        <v>-948695.9</v>
      </c>
      <c r="R111">
        <v>1611506.92</v>
      </c>
      <c r="U111">
        <v>374052.67</v>
      </c>
      <c r="V111">
        <v>280</v>
      </c>
      <c r="Y111">
        <v>412420</v>
      </c>
      <c r="AA111">
        <v>165356.6</v>
      </c>
      <c r="AB111">
        <v>540359</v>
      </c>
      <c r="AC111">
        <v>480</v>
      </c>
      <c r="AD111">
        <v>1832</v>
      </c>
      <c r="AE111">
        <v>376559.08</v>
      </c>
      <c r="AF111">
        <v>9034.3799999999992</v>
      </c>
    </row>
    <row r="112" spans="1:34" x14ac:dyDescent="0.25">
      <c r="A112" t="s">
        <v>2646</v>
      </c>
      <c r="B112">
        <v>150254.88</v>
      </c>
      <c r="C112">
        <v>28148.25</v>
      </c>
      <c r="D112">
        <v>125571.56</v>
      </c>
      <c r="F112">
        <v>21482.3</v>
      </c>
      <c r="G112">
        <v>675766.24</v>
      </c>
      <c r="J112">
        <v>59800</v>
      </c>
      <c r="K112">
        <v>28463</v>
      </c>
      <c r="N112">
        <v>5744.97</v>
      </c>
      <c r="Q112">
        <v>280864.45</v>
      </c>
      <c r="R112">
        <v>667875.67000000004</v>
      </c>
      <c r="U112">
        <v>426106.5</v>
      </c>
      <c r="V112">
        <v>8400</v>
      </c>
      <c r="W112">
        <v>100</v>
      </c>
      <c r="Y112">
        <v>98451.1</v>
      </c>
      <c r="AA112">
        <v>69600</v>
      </c>
      <c r="AB112">
        <v>188861.1</v>
      </c>
      <c r="AD112">
        <v>885</v>
      </c>
      <c r="AE112">
        <v>316680.45</v>
      </c>
      <c r="AF112">
        <v>137755.91</v>
      </c>
    </row>
    <row r="113" spans="1:34" x14ac:dyDescent="0.25">
      <c r="A113" t="s">
        <v>2647</v>
      </c>
      <c r="B113">
        <v>297675.11</v>
      </c>
      <c r="C113">
        <v>0</v>
      </c>
      <c r="D113">
        <v>35195.769999999997</v>
      </c>
      <c r="F113">
        <v>337350.86</v>
      </c>
      <c r="G113">
        <v>72768.009999999995</v>
      </c>
      <c r="H113">
        <v>1</v>
      </c>
      <c r="K113">
        <v>22370</v>
      </c>
      <c r="N113">
        <v>472</v>
      </c>
      <c r="Q113">
        <v>192922.39</v>
      </c>
      <c r="R113">
        <v>654977.96</v>
      </c>
      <c r="U113">
        <v>343470.96</v>
      </c>
      <c r="W113">
        <v>9.1</v>
      </c>
      <c r="Y113">
        <v>266147.90000000002</v>
      </c>
      <c r="AA113">
        <v>87000</v>
      </c>
      <c r="AB113">
        <v>315349.90000000002</v>
      </c>
      <c r="AC113">
        <v>12983</v>
      </c>
      <c r="AD113">
        <v>25113</v>
      </c>
      <c r="AE113">
        <v>394974.71999999997</v>
      </c>
      <c r="AF113">
        <v>75958.94</v>
      </c>
    </row>
    <row r="114" spans="1:34" x14ac:dyDescent="0.25">
      <c r="A114" t="s">
        <v>2648</v>
      </c>
      <c r="B114">
        <v>322688.03999999998</v>
      </c>
      <c r="C114">
        <v>0</v>
      </c>
      <c r="D114">
        <v>156452.07</v>
      </c>
      <c r="F114">
        <v>86718.37</v>
      </c>
      <c r="G114">
        <v>212663.46</v>
      </c>
      <c r="J114">
        <v>0</v>
      </c>
      <c r="K114">
        <v>8400</v>
      </c>
      <c r="N114">
        <v>835.9</v>
      </c>
      <c r="Q114">
        <v>-2241295.13</v>
      </c>
      <c r="R114">
        <v>3175397.16</v>
      </c>
      <c r="U114">
        <v>565544.62</v>
      </c>
      <c r="W114">
        <v>19.8</v>
      </c>
      <c r="Y114">
        <v>721716.8</v>
      </c>
      <c r="AB114">
        <v>851211.8</v>
      </c>
      <c r="AC114">
        <v>5200</v>
      </c>
      <c r="AD114">
        <v>5920</v>
      </c>
      <c r="AE114">
        <v>538313.07999999996</v>
      </c>
      <c r="AF114">
        <v>36452.33</v>
      </c>
      <c r="AH114">
        <v>15000</v>
      </c>
    </row>
    <row r="115" spans="1:34" x14ac:dyDescent="0.25">
      <c r="A115" t="s">
        <v>2649</v>
      </c>
      <c r="B115">
        <v>220028.97</v>
      </c>
      <c r="C115">
        <v>0</v>
      </c>
      <c r="D115">
        <v>2162.86</v>
      </c>
      <c r="F115">
        <v>3041060.21</v>
      </c>
      <c r="G115">
        <v>120070.64</v>
      </c>
      <c r="J115">
        <v>0</v>
      </c>
      <c r="K115">
        <v>0</v>
      </c>
      <c r="N115">
        <v>2292.09</v>
      </c>
      <c r="Q115">
        <v>2313948.35</v>
      </c>
      <c r="R115">
        <v>1191484.79</v>
      </c>
      <c r="U115">
        <v>415536.76</v>
      </c>
      <c r="W115">
        <v>23.69</v>
      </c>
      <c r="Y115">
        <v>419210</v>
      </c>
      <c r="AA115">
        <v>72000</v>
      </c>
      <c r="AB115">
        <v>657478</v>
      </c>
      <c r="AC115">
        <v>280</v>
      </c>
      <c r="AD115">
        <v>6952</v>
      </c>
      <c r="AE115">
        <v>265841.26</v>
      </c>
      <c r="AF115">
        <v>85621.74</v>
      </c>
      <c r="AH115">
        <v>15000</v>
      </c>
    </row>
    <row r="116" spans="1:34" x14ac:dyDescent="0.25">
      <c r="A116" t="s">
        <v>2650</v>
      </c>
      <c r="B116">
        <v>325773.03999999998</v>
      </c>
      <c r="C116">
        <v>0</v>
      </c>
      <c r="D116">
        <v>346313.11</v>
      </c>
      <c r="F116">
        <v>1780564.1</v>
      </c>
      <c r="G116">
        <v>195995.5</v>
      </c>
      <c r="K116">
        <v>17000</v>
      </c>
      <c r="N116">
        <v>0</v>
      </c>
      <c r="Q116">
        <v>1704229.07</v>
      </c>
      <c r="R116">
        <v>918887.6</v>
      </c>
      <c r="U116">
        <v>362078.78</v>
      </c>
      <c r="W116">
        <v>0.86</v>
      </c>
      <c r="Y116">
        <v>334079.2</v>
      </c>
      <c r="AA116">
        <v>55200</v>
      </c>
      <c r="AB116">
        <v>467177.2</v>
      </c>
      <c r="AD116">
        <v>2856</v>
      </c>
      <c r="AE116">
        <v>167641.5</v>
      </c>
      <c r="AF116">
        <v>90155.06</v>
      </c>
      <c r="AH116">
        <v>15000</v>
      </c>
    </row>
    <row r="117" spans="1:34" x14ac:dyDescent="0.25">
      <c r="A117" t="s">
        <v>2651</v>
      </c>
      <c r="B117">
        <v>516004.91</v>
      </c>
      <c r="C117">
        <v>0</v>
      </c>
      <c r="D117">
        <v>73990.33</v>
      </c>
      <c r="F117">
        <v>87596.67</v>
      </c>
      <c r="G117">
        <v>87910.96</v>
      </c>
      <c r="K117">
        <v>39840</v>
      </c>
      <c r="N117">
        <v>1186.7</v>
      </c>
      <c r="Q117">
        <v>-1472530.48</v>
      </c>
      <c r="R117">
        <v>1855787.89</v>
      </c>
      <c r="U117">
        <v>536139.43000000005</v>
      </c>
      <c r="V117">
        <v>292376</v>
      </c>
      <c r="W117">
        <v>49.61</v>
      </c>
      <c r="Y117">
        <v>588242.9</v>
      </c>
      <c r="AA117">
        <v>93632.15</v>
      </c>
      <c r="AB117">
        <v>786862.9</v>
      </c>
      <c r="AC117">
        <v>160</v>
      </c>
      <c r="AD117">
        <v>1328</v>
      </c>
      <c r="AE117">
        <v>338892.74</v>
      </c>
      <c r="AF117">
        <v>26977.69</v>
      </c>
      <c r="AH117">
        <v>15000</v>
      </c>
    </row>
    <row r="118" spans="1:34" x14ac:dyDescent="0.25">
      <c r="A118" t="s">
        <v>2652</v>
      </c>
      <c r="B118">
        <v>239751.17</v>
      </c>
      <c r="C118">
        <v>0</v>
      </c>
      <c r="D118">
        <v>228911.35999999999</v>
      </c>
      <c r="F118">
        <v>243121.58</v>
      </c>
      <c r="G118">
        <v>252885.84</v>
      </c>
      <c r="J118">
        <v>14500</v>
      </c>
      <c r="K118">
        <v>16380</v>
      </c>
      <c r="N118">
        <v>1813.8</v>
      </c>
      <c r="Q118">
        <v>-886194.17</v>
      </c>
      <c r="R118">
        <v>1498231.3</v>
      </c>
      <c r="U118">
        <v>1040109.33</v>
      </c>
      <c r="W118">
        <v>17.48</v>
      </c>
      <c r="Y118">
        <v>357484.2</v>
      </c>
      <c r="AB118">
        <v>488375.2</v>
      </c>
      <c r="AC118">
        <v>1056</v>
      </c>
      <c r="AD118">
        <v>5432</v>
      </c>
      <c r="AE118">
        <v>510295.85</v>
      </c>
      <c r="AF118">
        <v>57489.69</v>
      </c>
      <c r="AG118">
        <v>15000</v>
      </c>
      <c r="AH118">
        <v>23.25</v>
      </c>
    </row>
    <row r="119" spans="1:34" x14ac:dyDescent="0.25">
      <c r="A119" t="s">
        <v>2653</v>
      </c>
      <c r="B119">
        <v>501771.69</v>
      </c>
      <c r="C119">
        <v>0</v>
      </c>
      <c r="D119">
        <v>26792.01</v>
      </c>
      <c r="F119">
        <v>1545721.64</v>
      </c>
      <c r="G119">
        <v>303240.74</v>
      </c>
      <c r="J119">
        <v>15200</v>
      </c>
      <c r="K119">
        <v>21180</v>
      </c>
      <c r="N119">
        <v>0</v>
      </c>
      <c r="Q119">
        <v>1824584.03</v>
      </c>
      <c r="R119">
        <v>655276.54</v>
      </c>
      <c r="U119">
        <v>743998.92</v>
      </c>
      <c r="W119">
        <v>0.17</v>
      </c>
      <c r="Y119">
        <v>428752.82</v>
      </c>
      <c r="AB119">
        <v>670309.81999999995</v>
      </c>
      <c r="AD119">
        <v>31196</v>
      </c>
      <c r="AE119">
        <v>431862.04</v>
      </c>
      <c r="AF119">
        <v>163098.54</v>
      </c>
      <c r="AH119">
        <v>15000</v>
      </c>
    </row>
    <row r="120" spans="1:34" x14ac:dyDescent="0.25">
      <c r="A120" t="s">
        <v>2654</v>
      </c>
      <c r="B120">
        <v>218428.94</v>
      </c>
      <c r="C120">
        <v>0</v>
      </c>
      <c r="D120">
        <v>62512.94</v>
      </c>
      <c r="F120">
        <v>832527.65</v>
      </c>
      <c r="G120">
        <v>59690.95</v>
      </c>
      <c r="J120">
        <v>15500</v>
      </c>
      <c r="K120">
        <v>21280</v>
      </c>
      <c r="N120">
        <v>0</v>
      </c>
      <c r="Q120">
        <v>-632687.77</v>
      </c>
      <c r="R120">
        <v>1904716.16</v>
      </c>
      <c r="U120">
        <v>592213.79</v>
      </c>
      <c r="Y120">
        <v>337381.5</v>
      </c>
      <c r="AB120">
        <v>540501.5</v>
      </c>
      <c r="AC120">
        <v>11292</v>
      </c>
      <c r="AD120">
        <v>1600</v>
      </c>
      <c r="AE120">
        <v>430397.22</v>
      </c>
      <c r="AF120">
        <v>66452.479999999996</v>
      </c>
      <c r="AH120">
        <v>15000</v>
      </c>
    </row>
    <row r="121" spans="1:34" x14ac:dyDescent="0.25">
      <c r="A121" t="s">
        <v>2655</v>
      </c>
      <c r="B121">
        <v>58812.79</v>
      </c>
      <c r="C121">
        <v>0</v>
      </c>
      <c r="D121">
        <v>107229.88</v>
      </c>
      <c r="F121">
        <v>125221.63</v>
      </c>
      <c r="G121">
        <v>134112.84</v>
      </c>
      <c r="K121">
        <v>6500</v>
      </c>
      <c r="N121">
        <v>29.8</v>
      </c>
      <c r="Q121">
        <v>-1913412.57</v>
      </c>
      <c r="R121">
        <v>2482221.21</v>
      </c>
      <c r="U121">
        <v>407279.47</v>
      </c>
      <c r="W121">
        <v>14.38</v>
      </c>
      <c r="Y121">
        <v>591426</v>
      </c>
      <c r="AA121">
        <v>85200</v>
      </c>
      <c r="AB121">
        <v>857027</v>
      </c>
      <c r="AC121">
        <v>3200</v>
      </c>
      <c r="AD121">
        <v>11140</v>
      </c>
      <c r="AE121">
        <v>293130.62</v>
      </c>
      <c r="AF121">
        <v>54383.53</v>
      </c>
      <c r="AH121">
        <v>15000</v>
      </c>
    </row>
    <row r="122" spans="1:34" x14ac:dyDescent="0.25">
      <c r="A122" t="s">
        <v>2656</v>
      </c>
      <c r="B122">
        <v>823607.01</v>
      </c>
      <c r="C122">
        <v>0</v>
      </c>
      <c r="D122">
        <v>295016.11</v>
      </c>
      <c r="F122">
        <v>1925523.74</v>
      </c>
      <c r="G122">
        <v>91149.58</v>
      </c>
      <c r="N122">
        <v>728</v>
      </c>
      <c r="Q122">
        <v>-1066922.44</v>
      </c>
      <c r="R122">
        <v>3637434.23</v>
      </c>
      <c r="U122">
        <v>398146.88</v>
      </c>
      <c r="V122">
        <v>689172</v>
      </c>
      <c r="W122">
        <v>20.12</v>
      </c>
      <c r="Y122">
        <v>636000</v>
      </c>
      <c r="AB122">
        <v>786239</v>
      </c>
      <c r="AD122">
        <v>38136</v>
      </c>
      <c r="AE122">
        <v>282652.61</v>
      </c>
      <c r="AF122">
        <v>52254.74</v>
      </c>
    </row>
    <row r="123" spans="1:34" x14ac:dyDescent="0.25">
      <c r="A123" t="s">
        <v>2657</v>
      </c>
      <c r="B123">
        <v>1159226.17</v>
      </c>
      <c r="C123">
        <v>0</v>
      </c>
      <c r="D123">
        <v>1136113.3899999999</v>
      </c>
      <c r="F123">
        <v>1362031.23</v>
      </c>
      <c r="G123">
        <v>27079.88</v>
      </c>
      <c r="N123">
        <v>1137</v>
      </c>
      <c r="Q123">
        <v>3149859.91</v>
      </c>
      <c r="U123">
        <v>239151.28</v>
      </c>
      <c r="V123">
        <v>616078</v>
      </c>
      <c r="W123">
        <v>24.38</v>
      </c>
      <c r="AA123">
        <v>272260</v>
      </c>
      <c r="AB123">
        <v>209649</v>
      </c>
      <c r="AD123">
        <v>9124</v>
      </c>
      <c r="AE123">
        <v>305411.78000000003</v>
      </c>
      <c r="AF123">
        <v>69875.12</v>
      </c>
    </row>
    <row r="124" spans="1:34" x14ac:dyDescent="0.25">
      <c r="A124" t="s">
        <v>2658</v>
      </c>
      <c r="B124">
        <v>317059.43</v>
      </c>
      <c r="C124">
        <v>0</v>
      </c>
      <c r="D124">
        <v>356936.1</v>
      </c>
      <c r="F124">
        <v>2253895.16</v>
      </c>
      <c r="G124">
        <v>306262.03000000003</v>
      </c>
      <c r="N124">
        <v>599.35</v>
      </c>
      <c r="Q124">
        <v>2523432.8199999998</v>
      </c>
      <c r="R124">
        <v>431249.19</v>
      </c>
      <c r="U124">
        <v>378333.08</v>
      </c>
      <c r="W124">
        <v>529.94000000000005</v>
      </c>
      <c r="AA124">
        <v>282483.40000000002</v>
      </c>
      <c r="AB124">
        <v>158840.4</v>
      </c>
      <c r="AC124">
        <v>9975</v>
      </c>
      <c r="AD124">
        <v>5798</v>
      </c>
      <c r="AE124">
        <v>207861.66</v>
      </c>
    </row>
    <row r="125" spans="1:34" x14ac:dyDescent="0.25">
      <c r="A125" t="s">
        <v>2659</v>
      </c>
      <c r="B125">
        <v>197443.43</v>
      </c>
      <c r="C125">
        <v>0</v>
      </c>
      <c r="D125">
        <v>729881.07</v>
      </c>
      <c r="F125">
        <v>167161</v>
      </c>
      <c r="G125">
        <v>175926.57</v>
      </c>
      <c r="J125">
        <v>50000</v>
      </c>
      <c r="N125">
        <v>1500</v>
      </c>
      <c r="Q125">
        <v>1174435.23</v>
      </c>
      <c r="U125">
        <v>482457.08</v>
      </c>
      <c r="W125">
        <v>51.71</v>
      </c>
      <c r="AB125">
        <v>185596</v>
      </c>
      <c r="AD125">
        <v>18968</v>
      </c>
      <c r="AE125">
        <v>231234.35</v>
      </c>
      <c r="AF125">
        <v>1033.5999999999999</v>
      </c>
      <c r="AH125">
        <v>1200</v>
      </c>
    </row>
    <row r="126" spans="1:34" x14ac:dyDescent="0.25">
      <c r="A126" t="s">
        <v>2660</v>
      </c>
      <c r="B126">
        <v>113533.17</v>
      </c>
      <c r="C126">
        <v>0</v>
      </c>
      <c r="D126">
        <v>239103.55</v>
      </c>
      <c r="F126">
        <v>522975.86</v>
      </c>
      <c r="G126">
        <v>406180.67</v>
      </c>
      <c r="N126">
        <v>586</v>
      </c>
      <c r="Q126">
        <v>849877.17</v>
      </c>
      <c r="R126">
        <v>343312.84</v>
      </c>
      <c r="U126">
        <v>607942.25</v>
      </c>
      <c r="W126">
        <v>37.31</v>
      </c>
      <c r="Y126">
        <v>879000</v>
      </c>
      <c r="AA126">
        <v>19000</v>
      </c>
      <c r="AB126">
        <v>979094</v>
      </c>
      <c r="AC126">
        <v>30396</v>
      </c>
      <c r="AE126">
        <v>399137.13</v>
      </c>
      <c r="AF126">
        <v>9335.19</v>
      </c>
    </row>
    <row r="127" spans="1:34" x14ac:dyDescent="0.25">
      <c r="A127" t="s">
        <v>2661</v>
      </c>
      <c r="B127">
        <v>338937.56</v>
      </c>
      <c r="C127">
        <v>0</v>
      </c>
      <c r="D127">
        <v>414366.52</v>
      </c>
      <c r="F127">
        <v>257746.34</v>
      </c>
      <c r="G127">
        <v>159170.45000000001</v>
      </c>
      <c r="N127">
        <v>3422</v>
      </c>
      <c r="Q127">
        <v>-638918.61</v>
      </c>
      <c r="R127">
        <v>1627802.29</v>
      </c>
      <c r="U127">
        <v>763531.53</v>
      </c>
      <c r="Y127">
        <v>546400</v>
      </c>
      <c r="AB127">
        <v>730525</v>
      </c>
      <c r="AC127">
        <v>975</v>
      </c>
      <c r="AD127">
        <v>4896</v>
      </c>
      <c r="AE127">
        <v>392080.94</v>
      </c>
      <c r="AF127">
        <v>3539.4</v>
      </c>
    </row>
    <row r="128" spans="1:34" x14ac:dyDescent="0.25">
      <c r="A128" t="s">
        <v>2662</v>
      </c>
      <c r="B128">
        <v>954819.95</v>
      </c>
      <c r="C128">
        <v>100000</v>
      </c>
      <c r="D128">
        <v>972650.03</v>
      </c>
      <c r="F128">
        <v>17</v>
      </c>
      <c r="G128">
        <v>95697.25</v>
      </c>
      <c r="N128">
        <v>0</v>
      </c>
      <c r="Q128">
        <v>-230233.98</v>
      </c>
      <c r="R128">
        <v>2560000</v>
      </c>
      <c r="U128">
        <v>560634.41</v>
      </c>
      <c r="W128">
        <v>40.06</v>
      </c>
      <c r="Y128">
        <v>431700</v>
      </c>
      <c r="AB128">
        <v>622339</v>
      </c>
      <c r="AD128">
        <v>23464</v>
      </c>
      <c r="AE128">
        <v>526338.57999999996</v>
      </c>
      <c r="AF128">
        <v>26814.68</v>
      </c>
    </row>
    <row r="129" spans="1:34" x14ac:dyDescent="0.25">
      <c r="A129" t="s">
        <v>2663</v>
      </c>
      <c r="B129">
        <v>368828.33</v>
      </c>
      <c r="C129">
        <v>0</v>
      </c>
      <c r="D129">
        <v>47772.81</v>
      </c>
      <c r="F129">
        <v>1708.1</v>
      </c>
      <c r="G129">
        <v>219608.7</v>
      </c>
      <c r="K129">
        <v>35000</v>
      </c>
      <c r="N129">
        <v>378191.12</v>
      </c>
      <c r="Q129">
        <v>-2576744.19</v>
      </c>
      <c r="R129">
        <v>2948636.78</v>
      </c>
      <c r="U129">
        <v>59284.43</v>
      </c>
      <c r="Y129">
        <v>840850</v>
      </c>
      <c r="AA129">
        <v>351455.38</v>
      </c>
      <c r="AB129">
        <v>974288</v>
      </c>
      <c r="AD129">
        <v>11448</v>
      </c>
      <c r="AE129">
        <v>379106.21</v>
      </c>
      <c r="AF129">
        <v>33913.370000000003</v>
      </c>
    </row>
    <row r="130" spans="1:34" x14ac:dyDescent="0.25">
      <c r="A130" t="s">
        <v>2664</v>
      </c>
      <c r="B130">
        <v>927752.11</v>
      </c>
      <c r="C130">
        <v>0</v>
      </c>
      <c r="D130">
        <v>28947.73</v>
      </c>
      <c r="F130">
        <v>1209860.73</v>
      </c>
      <c r="G130">
        <v>910125.79</v>
      </c>
      <c r="N130">
        <v>550</v>
      </c>
      <c r="Q130">
        <v>1030261.94</v>
      </c>
      <c r="R130">
        <v>2368242.5</v>
      </c>
      <c r="U130">
        <v>541382.02</v>
      </c>
      <c r="V130">
        <v>500</v>
      </c>
      <c r="W130">
        <v>22.83</v>
      </c>
      <c r="Y130">
        <v>781130</v>
      </c>
      <c r="AB130">
        <v>862770</v>
      </c>
      <c r="AC130">
        <v>13654</v>
      </c>
      <c r="AE130">
        <v>664700.04</v>
      </c>
      <c r="AF130">
        <v>104278.89</v>
      </c>
    </row>
    <row r="131" spans="1:34" x14ac:dyDescent="0.25">
      <c r="A131" t="s">
        <v>2665</v>
      </c>
      <c r="B131">
        <v>364420.72</v>
      </c>
      <c r="C131">
        <v>0</v>
      </c>
      <c r="D131">
        <v>467570.06</v>
      </c>
      <c r="F131">
        <v>1910206.22</v>
      </c>
      <c r="G131">
        <v>448915.71</v>
      </c>
      <c r="N131">
        <v>14004.55</v>
      </c>
      <c r="Q131">
        <v>1571915.87</v>
      </c>
      <c r="R131">
        <v>1552681.09</v>
      </c>
      <c r="U131">
        <v>639645.73</v>
      </c>
      <c r="W131">
        <v>34.68</v>
      </c>
      <c r="Y131">
        <v>388000</v>
      </c>
      <c r="AB131">
        <v>537440</v>
      </c>
      <c r="AD131">
        <v>15344</v>
      </c>
      <c r="AE131">
        <v>354900.96</v>
      </c>
      <c r="AF131">
        <v>67484.25</v>
      </c>
    </row>
    <row r="132" spans="1:34" x14ac:dyDescent="0.25">
      <c r="A132" t="s">
        <v>2667</v>
      </c>
      <c r="B132">
        <v>1124079.95</v>
      </c>
      <c r="C132">
        <v>0</v>
      </c>
      <c r="D132">
        <v>1141317.71</v>
      </c>
      <c r="F132">
        <v>4</v>
      </c>
      <c r="G132">
        <v>345460.06</v>
      </c>
      <c r="K132">
        <v>12540</v>
      </c>
      <c r="N132">
        <v>2675.41</v>
      </c>
      <c r="Q132">
        <v>-194111.05</v>
      </c>
      <c r="R132">
        <v>1849445.73</v>
      </c>
      <c r="U132">
        <v>569024.46</v>
      </c>
      <c r="V132">
        <v>678730</v>
      </c>
      <c r="W132">
        <v>183.69</v>
      </c>
      <c r="Y132">
        <v>594496</v>
      </c>
      <c r="AA132">
        <v>122576.43</v>
      </c>
      <c r="AB132">
        <v>697274</v>
      </c>
      <c r="AD132">
        <v>840</v>
      </c>
      <c r="AE132">
        <v>320722.95</v>
      </c>
      <c r="AF132">
        <v>5862</v>
      </c>
    </row>
    <row r="133" spans="1:34" x14ac:dyDescent="0.25">
      <c r="A133" t="s">
        <v>2666</v>
      </c>
      <c r="B133">
        <v>921980.87</v>
      </c>
      <c r="C133">
        <v>26296</v>
      </c>
      <c r="D133">
        <v>941890.54</v>
      </c>
      <c r="F133">
        <v>1563141.25</v>
      </c>
      <c r="G133">
        <v>1011112.8</v>
      </c>
      <c r="K133">
        <v>65000</v>
      </c>
      <c r="N133">
        <v>270</v>
      </c>
      <c r="Q133">
        <v>1230104.7</v>
      </c>
      <c r="R133">
        <v>2662147.65</v>
      </c>
      <c r="U133">
        <v>519112.4</v>
      </c>
      <c r="V133">
        <v>344586</v>
      </c>
      <c r="Y133">
        <v>687000</v>
      </c>
      <c r="AA133">
        <v>50</v>
      </c>
      <c r="AB133">
        <v>763920</v>
      </c>
      <c r="AD133">
        <v>46604</v>
      </c>
      <c r="AE133">
        <v>233325.29</v>
      </c>
    </row>
    <row r="134" spans="1:34" x14ac:dyDescent="0.25">
      <c r="A134" t="s">
        <v>2668</v>
      </c>
      <c r="B134">
        <v>315029.57</v>
      </c>
      <c r="C134">
        <v>0</v>
      </c>
      <c r="D134">
        <v>25699.45</v>
      </c>
      <c r="F134">
        <v>6</v>
      </c>
      <c r="G134">
        <v>109236.2</v>
      </c>
      <c r="K134">
        <v>43860</v>
      </c>
      <c r="N134">
        <v>1644.69</v>
      </c>
      <c r="Q134">
        <v>-1040870.12</v>
      </c>
      <c r="R134">
        <v>1289115.33</v>
      </c>
      <c r="U134">
        <v>528884.69999999995</v>
      </c>
      <c r="W134">
        <v>112.62</v>
      </c>
      <c r="Y134">
        <v>622170</v>
      </c>
      <c r="AA134">
        <v>78000</v>
      </c>
      <c r="AB134">
        <v>717029</v>
      </c>
      <c r="AC134">
        <v>13368</v>
      </c>
      <c r="AE134">
        <v>311030.08</v>
      </c>
      <c r="AF134">
        <v>31518.92</v>
      </c>
    </row>
    <row r="135" spans="1:34" x14ac:dyDescent="0.25">
      <c r="A135" t="s">
        <v>2669</v>
      </c>
      <c r="B135">
        <v>75034.27</v>
      </c>
      <c r="C135">
        <v>0</v>
      </c>
      <c r="D135">
        <v>309530.31</v>
      </c>
      <c r="F135">
        <v>1240661.3600000001</v>
      </c>
      <c r="G135">
        <v>98683.03</v>
      </c>
      <c r="K135">
        <v>33160</v>
      </c>
      <c r="N135">
        <v>401</v>
      </c>
      <c r="Q135">
        <v>-432431.05</v>
      </c>
      <c r="R135">
        <v>2316929.4300000002</v>
      </c>
      <c r="U135">
        <v>292582.82</v>
      </c>
      <c r="W135">
        <v>168.93</v>
      </c>
      <c r="Y135">
        <v>859690</v>
      </c>
      <c r="AA135">
        <v>95632.4</v>
      </c>
      <c r="AB135">
        <v>981046.4</v>
      </c>
      <c r="AC135">
        <v>1552</v>
      </c>
      <c r="AE135">
        <v>350739.26</v>
      </c>
      <c r="AF135">
        <v>108886.9</v>
      </c>
    </row>
    <row r="136" spans="1:34" x14ac:dyDescent="0.25">
      <c r="A136" t="s">
        <v>2670</v>
      </c>
      <c r="B136">
        <v>397383.05</v>
      </c>
      <c r="C136">
        <v>0</v>
      </c>
      <c r="D136">
        <v>237197.15</v>
      </c>
      <c r="F136">
        <v>624361.42000000004</v>
      </c>
      <c r="G136">
        <v>187105</v>
      </c>
      <c r="K136">
        <v>16228.67</v>
      </c>
      <c r="N136">
        <v>1364</v>
      </c>
      <c r="Q136">
        <v>-1258342.24</v>
      </c>
      <c r="R136">
        <v>2601070</v>
      </c>
      <c r="U136">
        <v>475339.64</v>
      </c>
      <c r="W136">
        <v>860</v>
      </c>
      <c r="Y136">
        <v>240200</v>
      </c>
      <c r="AA136">
        <v>151050</v>
      </c>
      <c r="AB136">
        <v>387626</v>
      </c>
      <c r="AD136">
        <v>6176</v>
      </c>
      <c r="AE136">
        <v>338506.25</v>
      </c>
      <c r="AF136">
        <v>49415.199999999997</v>
      </c>
    </row>
    <row r="137" spans="1:34" x14ac:dyDescent="0.25">
      <c r="A137" t="s">
        <v>2671</v>
      </c>
      <c r="B137">
        <v>262465.8</v>
      </c>
      <c r="C137">
        <v>0</v>
      </c>
      <c r="D137">
        <v>39741.31</v>
      </c>
      <c r="F137">
        <v>506204.45</v>
      </c>
      <c r="G137">
        <v>90061.83</v>
      </c>
      <c r="J137">
        <v>0</v>
      </c>
      <c r="M137">
        <v>73000</v>
      </c>
      <c r="N137">
        <v>5485</v>
      </c>
      <c r="P137">
        <v>-272687.02</v>
      </c>
      <c r="R137">
        <v>1034443.85</v>
      </c>
      <c r="U137">
        <v>764456.69</v>
      </c>
      <c r="W137">
        <v>48.09</v>
      </c>
      <c r="Y137">
        <v>755290</v>
      </c>
      <c r="AB137">
        <v>886424</v>
      </c>
      <c r="AD137">
        <v>30924</v>
      </c>
      <c r="AE137">
        <v>391069.57</v>
      </c>
      <c r="AF137">
        <v>53145.65</v>
      </c>
      <c r="AH137">
        <v>100000</v>
      </c>
    </row>
    <row r="138" spans="1:34" x14ac:dyDescent="0.25">
      <c r="A138" t="s">
        <v>2672</v>
      </c>
      <c r="B138">
        <v>444060.69</v>
      </c>
      <c r="C138">
        <v>0</v>
      </c>
      <c r="D138">
        <v>129115.06</v>
      </c>
      <c r="F138">
        <v>29049.200000000001</v>
      </c>
      <c r="G138">
        <v>167909.72</v>
      </c>
      <c r="J138">
        <v>0</v>
      </c>
      <c r="K138">
        <v>-270</v>
      </c>
      <c r="M138">
        <v>8450</v>
      </c>
      <c r="N138">
        <v>0</v>
      </c>
      <c r="Q138">
        <v>-227232.64000000001</v>
      </c>
      <c r="R138">
        <v>1047549.59</v>
      </c>
      <c r="U138">
        <v>220204.05</v>
      </c>
      <c r="W138">
        <v>173.68</v>
      </c>
      <c r="Y138">
        <v>517450</v>
      </c>
      <c r="AA138">
        <v>157200</v>
      </c>
      <c r="AB138">
        <v>570640</v>
      </c>
      <c r="AD138">
        <v>7490</v>
      </c>
      <c r="AE138">
        <v>321565.75</v>
      </c>
      <c r="AF138">
        <v>33694.26</v>
      </c>
      <c r="AH138">
        <v>20000</v>
      </c>
    </row>
    <row r="139" spans="1:34" x14ac:dyDescent="0.25">
      <c r="A139" t="s">
        <v>2673</v>
      </c>
      <c r="B139">
        <v>1553007.69</v>
      </c>
      <c r="C139">
        <v>0</v>
      </c>
      <c r="D139">
        <v>104974.29</v>
      </c>
      <c r="F139">
        <v>317062.09000000003</v>
      </c>
      <c r="G139">
        <v>629462.03</v>
      </c>
      <c r="J139">
        <v>0</v>
      </c>
      <c r="K139">
        <v>23580</v>
      </c>
      <c r="M139">
        <v>76400</v>
      </c>
      <c r="N139">
        <v>0</v>
      </c>
      <c r="Q139">
        <v>726571.34</v>
      </c>
      <c r="R139">
        <v>1372436.88</v>
      </c>
      <c r="U139">
        <v>994331.19</v>
      </c>
      <c r="W139">
        <v>276.48</v>
      </c>
      <c r="Y139">
        <v>962550</v>
      </c>
      <c r="AA139">
        <v>365800</v>
      </c>
      <c r="AB139">
        <v>1017210</v>
      </c>
      <c r="AD139">
        <v>10144</v>
      </c>
      <c r="AE139">
        <v>675407.65</v>
      </c>
      <c r="AF139">
        <v>94678.14</v>
      </c>
      <c r="AH139">
        <v>120000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S150"/>
  <sheetViews>
    <sheetView zoomScale="107" zoomScaleNormal="107" workbookViewId="0">
      <selection activeCell="AT4" sqref="AT4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" bestFit="1" customWidth="1"/>
    <col min="40" max="40" width="19" style="59" bestFit="1" customWidth="1"/>
    <col min="41" max="41" width="15.5" style="29" bestFit="1" customWidth="1"/>
    <col min="42" max="42" width="15.09765625" style="19" bestFit="1" customWidth="1"/>
    <col min="43" max="43" width="15.09765625" style="13" bestFit="1" customWidth="1"/>
    <col min="44" max="44" width="15.09765625" style="14" bestFit="1" customWidth="1"/>
    <col min="45" max="45" width="16.8984375" style="19" bestFit="1" customWidth="1"/>
  </cols>
  <sheetData>
    <row r="1" spans="1:45" x14ac:dyDescent="0.25">
      <c r="E1" t="s">
        <v>2056</v>
      </c>
      <c r="F1" t="s">
        <v>2057</v>
      </c>
      <c r="G1" t="s">
        <v>2058</v>
      </c>
      <c r="H1" t="s">
        <v>2059</v>
      </c>
      <c r="I1" t="s">
        <v>2121</v>
      </c>
      <c r="J1" t="s">
        <v>2060</v>
      </c>
      <c r="K1" t="s">
        <v>2061</v>
      </c>
      <c r="L1" t="s">
        <v>2062</v>
      </c>
      <c r="M1" t="s">
        <v>2123</v>
      </c>
      <c r="N1" t="s">
        <v>2063</v>
      </c>
      <c r="O1" t="s">
        <v>2064</v>
      </c>
      <c r="P1" t="s">
        <v>2065</v>
      </c>
      <c r="Q1" t="s">
        <v>2066</v>
      </c>
      <c r="R1" t="s">
        <v>2067</v>
      </c>
      <c r="S1" t="s">
        <v>2068</v>
      </c>
      <c r="T1" t="s">
        <v>2125</v>
      </c>
      <c r="U1" t="s">
        <v>2069</v>
      </c>
      <c r="V1" t="s">
        <v>2070</v>
      </c>
      <c r="W1" t="s">
        <v>2536</v>
      </c>
      <c r="X1" t="s">
        <v>2071</v>
      </c>
      <c r="Y1" t="s">
        <v>2072</v>
      </c>
      <c r="Z1" t="s">
        <v>2073</v>
      </c>
      <c r="AA1" t="s">
        <v>2074</v>
      </c>
      <c r="AB1" t="s">
        <v>2127</v>
      </c>
      <c r="AC1" t="s">
        <v>2075</v>
      </c>
      <c r="AD1" t="s">
        <v>2441</v>
      </c>
      <c r="AE1" t="s">
        <v>2076</v>
      </c>
      <c r="AF1" t="s">
        <v>2077</v>
      </c>
      <c r="AG1" t="s">
        <v>2078</v>
      </c>
      <c r="AH1" t="s">
        <v>2079</v>
      </c>
      <c r="AI1" t="s">
        <v>2080</v>
      </c>
      <c r="AJ1" t="s">
        <v>2081</v>
      </c>
      <c r="AK1" t="s">
        <v>2082</v>
      </c>
      <c r="AL1" t="s">
        <v>2084</v>
      </c>
      <c r="AM1" t="s">
        <v>2085</v>
      </c>
      <c r="AN1" s="59" t="s">
        <v>0</v>
      </c>
      <c r="AO1" s="29" t="s">
        <v>1</v>
      </c>
      <c r="AP1" s="19" t="s">
        <v>2</v>
      </c>
      <c r="AQ1" s="13" t="s">
        <v>3</v>
      </c>
      <c r="AR1" s="14" t="s">
        <v>4</v>
      </c>
      <c r="AS1" s="19" t="s">
        <v>5</v>
      </c>
    </row>
    <row r="2" spans="1:45" x14ac:dyDescent="0.25">
      <c r="E2" t="s">
        <v>2086</v>
      </c>
      <c r="F2" t="s">
        <v>2087</v>
      </c>
      <c r="G2" t="s">
        <v>2088</v>
      </c>
      <c r="H2" t="s">
        <v>2089</v>
      </c>
      <c r="I2" t="s">
        <v>2129</v>
      </c>
      <c r="J2" t="s">
        <v>2090</v>
      </c>
      <c r="K2" t="s">
        <v>2091</v>
      </c>
      <c r="L2" t="s">
        <v>2092</v>
      </c>
      <c r="M2" t="s">
        <v>2131</v>
      </c>
      <c r="N2" t="s">
        <v>2093</v>
      </c>
      <c r="O2" t="s">
        <v>2094</v>
      </c>
      <c r="P2" t="s">
        <v>2095</v>
      </c>
      <c r="Q2" t="s">
        <v>2096</v>
      </c>
      <c r="R2" t="s">
        <v>2097</v>
      </c>
      <c r="S2" t="s">
        <v>2098</v>
      </c>
      <c r="T2" t="s">
        <v>2133</v>
      </c>
      <c r="U2" t="s">
        <v>2099</v>
      </c>
      <c r="V2" t="s">
        <v>2100</v>
      </c>
      <c r="W2" t="s">
        <v>2537</v>
      </c>
      <c r="X2" t="s">
        <v>2101</v>
      </c>
      <c r="Y2" t="s">
        <v>2102</v>
      </c>
      <c r="Z2" t="s">
        <v>2103</v>
      </c>
      <c r="AA2" t="s">
        <v>2104</v>
      </c>
      <c r="AB2" t="s">
        <v>2135</v>
      </c>
      <c r="AC2" t="s">
        <v>2105</v>
      </c>
      <c r="AD2" t="s">
        <v>2442</v>
      </c>
      <c r="AE2" t="s">
        <v>2106</v>
      </c>
      <c r="AF2" t="s">
        <v>2107</v>
      </c>
      <c r="AG2" t="s">
        <v>2108</v>
      </c>
      <c r="AH2" t="s">
        <v>2109</v>
      </c>
      <c r="AI2" t="s">
        <v>2110</v>
      </c>
      <c r="AJ2" t="s">
        <v>2111</v>
      </c>
      <c r="AK2" t="s">
        <v>2112</v>
      </c>
      <c r="AL2" t="s">
        <v>2114</v>
      </c>
      <c r="AM2" t="s">
        <v>2115</v>
      </c>
    </row>
    <row r="3" spans="1:45" x14ac:dyDescent="0.25">
      <c r="E3" t="s">
        <v>2116</v>
      </c>
      <c r="F3">
        <v>63438532.859999999</v>
      </c>
      <c r="G3">
        <v>1289926.8500000001</v>
      </c>
      <c r="H3">
        <v>25625267.350000001</v>
      </c>
      <c r="I3">
        <v>23.02</v>
      </c>
      <c r="J3">
        <v>75623514.180000007</v>
      </c>
      <c r="K3">
        <v>42330657.469999999</v>
      </c>
      <c r="L3">
        <v>6002</v>
      </c>
      <c r="M3">
        <v>194900</v>
      </c>
      <c r="N3">
        <v>488610</v>
      </c>
      <c r="O3">
        <v>2172994.87</v>
      </c>
      <c r="P3">
        <v>341923.45</v>
      </c>
      <c r="Q3">
        <v>679422.47</v>
      </c>
      <c r="R3">
        <v>1147009.1200000001</v>
      </c>
      <c r="S3">
        <v>292769.31</v>
      </c>
      <c r="T3">
        <v>-1350181.04</v>
      </c>
      <c r="U3">
        <v>-41804503.509999998</v>
      </c>
      <c r="V3">
        <v>245814712.97999999</v>
      </c>
      <c r="W3">
        <v>294.82</v>
      </c>
      <c r="X3">
        <v>6203.99</v>
      </c>
      <c r="Y3">
        <v>51308093.93</v>
      </c>
      <c r="Z3">
        <v>17824858.239999998</v>
      </c>
      <c r="AA3">
        <v>50973.279999999999</v>
      </c>
      <c r="AB3">
        <v>1</v>
      </c>
      <c r="AC3">
        <v>69485459.459999993</v>
      </c>
      <c r="AD3">
        <v>2013</v>
      </c>
      <c r="AE3">
        <v>13286635.390000001</v>
      </c>
      <c r="AF3">
        <v>86084227.299999997</v>
      </c>
      <c r="AG3">
        <v>449169</v>
      </c>
      <c r="AH3">
        <v>678206.5</v>
      </c>
      <c r="AI3">
        <v>54362060.659999996</v>
      </c>
      <c r="AJ3">
        <v>7867291.5099999998</v>
      </c>
      <c r="AK3">
        <v>15000</v>
      </c>
      <c r="AL3">
        <v>1782485.63</v>
      </c>
      <c r="AM3">
        <v>26.43</v>
      </c>
      <c r="AN3" s="59">
        <f t="shared" ref="AN3:AS3" si="0">SUM(AN4:AN139)</f>
        <v>90353750.080000013</v>
      </c>
      <c r="AO3" s="29">
        <f t="shared" si="0"/>
        <v>4829959.9099999992</v>
      </c>
      <c r="AP3" s="19">
        <f t="shared" si="0"/>
        <v>85523790.170000002</v>
      </c>
      <c r="AQ3" s="13">
        <f t="shared" si="0"/>
        <v>151964533.10999995</v>
      </c>
      <c r="AR3" s="14">
        <f t="shared" si="0"/>
        <v>151238467.02999997</v>
      </c>
      <c r="AS3" s="24">
        <f t="shared" si="0"/>
        <v>726066.08000000089</v>
      </c>
    </row>
    <row r="4" spans="1:45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2538</v>
      </c>
      <c r="F4">
        <v>115586.58</v>
      </c>
      <c r="G4">
        <v>0</v>
      </c>
      <c r="H4">
        <v>75725.86</v>
      </c>
      <c r="J4">
        <v>133187.72</v>
      </c>
      <c r="K4">
        <v>290644.74</v>
      </c>
      <c r="N4">
        <v>0</v>
      </c>
      <c r="O4">
        <v>6660</v>
      </c>
      <c r="R4">
        <v>798</v>
      </c>
      <c r="U4">
        <v>-1231710.6100000001</v>
      </c>
      <c r="V4">
        <v>2193223.69</v>
      </c>
      <c r="Y4">
        <v>121289.07</v>
      </c>
      <c r="Z4">
        <v>3600</v>
      </c>
      <c r="AA4">
        <v>90.04</v>
      </c>
      <c r="AC4">
        <v>556560</v>
      </c>
      <c r="AF4">
        <v>722568</v>
      </c>
      <c r="AG4">
        <v>4280</v>
      </c>
      <c r="AH4">
        <v>1952</v>
      </c>
      <c r="AI4">
        <v>280249.89</v>
      </c>
      <c r="AJ4">
        <v>15459.4</v>
      </c>
      <c r="AL4">
        <v>10856</v>
      </c>
      <c r="AN4" s="59">
        <f>SUM(F4:I4)</f>
        <v>191312.44</v>
      </c>
      <c r="AO4" s="29">
        <f>SUM(N4:R4)</f>
        <v>7458</v>
      </c>
      <c r="AP4" s="19">
        <f>AN4-AO4</f>
        <v>183854.44</v>
      </c>
      <c r="AQ4" s="13">
        <f>SUM(W4:AE4)</f>
        <v>681539.11</v>
      </c>
      <c r="AR4" s="14">
        <f>SUM(AF4:AM4)</f>
        <v>1035365.29</v>
      </c>
      <c r="AS4" s="24">
        <f>AQ4-AR4</f>
        <v>-353826.18000000005</v>
      </c>
    </row>
    <row r="5" spans="1:45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2539</v>
      </c>
      <c r="F5">
        <v>428526.56</v>
      </c>
      <c r="G5">
        <v>0</v>
      </c>
      <c r="H5">
        <v>129101.68</v>
      </c>
      <c r="J5">
        <v>845347.52</v>
      </c>
      <c r="K5">
        <v>1035862.7</v>
      </c>
      <c r="O5">
        <v>15682.3</v>
      </c>
      <c r="R5">
        <v>962.9</v>
      </c>
      <c r="U5">
        <v>1492726.05</v>
      </c>
      <c r="V5">
        <v>1265427.9099999999</v>
      </c>
      <c r="Y5">
        <v>126067.1</v>
      </c>
      <c r="AA5">
        <v>156.19</v>
      </c>
      <c r="AC5">
        <v>486150</v>
      </c>
      <c r="AE5">
        <v>100000</v>
      </c>
      <c r="AF5">
        <v>714235</v>
      </c>
      <c r="AG5">
        <v>2020</v>
      </c>
      <c r="AH5">
        <v>2400</v>
      </c>
      <c r="AI5">
        <v>321154.09999999998</v>
      </c>
      <c r="AJ5">
        <v>5864.89</v>
      </c>
      <c r="AL5">
        <v>2660</v>
      </c>
      <c r="AN5" s="59">
        <f t="shared" ref="AN5:AN68" si="1">SUM(F5:I5)</f>
        <v>557628.24</v>
      </c>
      <c r="AO5" s="29">
        <f t="shared" ref="AO5:AO68" si="2">SUM(N5:R5)</f>
        <v>16645.2</v>
      </c>
      <c r="AP5" s="19">
        <f t="shared" ref="AP5:AP68" si="3">AN5-AO5</f>
        <v>540983.04000000004</v>
      </c>
      <c r="AQ5" s="13">
        <f t="shared" ref="AQ5:AQ68" si="4">SUM(W5:AE5)</f>
        <v>712373.29</v>
      </c>
      <c r="AR5" s="14">
        <f t="shared" ref="AR5:AR68" si="5">SUM(AF5:AM5)</f>
        <v>1048333.99</v>
      </c>
      <c r="AS5" s="24">
        <f t="shared" ref="AS5:AS61" si="6">AQ5-AR5</f>
        <v>-335960.69999999995</v>
      </c>
    </row>
    <row r="6" spans="1:45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2540</v>
      </c>
      <c r="F6">
        <v>245281.19</v>
      </c>
      <c r="G6">
        <v>0</v>
      </c>
      <c r="H6">
        <v>79001.149999999994</v>
      </c>
      <c r="J6">
        <v>986260.83</v>
      </c>
      <c r="K6">
        <v>847686.47</v>
      </c>
      <c r="O6">
        <v>12660</v>
      </c>
      <c r="R6">
        <v>161.82</v>
      </c>
      <c r="U6">
        <v>-1080204.93</v>
      </c>
      <c r="V6">
        <v>3482828.65</v>
      </c>
      <c r="Y6">
        <v>121758.52</v>
      </c>
      <c r="Z6">
        <v>24000</v>
      </c>
      <c r="AA6">
        <v>50.63</v>
      </c>
      <c r="AC6">
        <v>649000</v>
      </c>
      <c r="AF6">
        <v>722277</v>
      </c>
      <c r="AI6">
        <v>314264.09999999998</v>
      </c>
      <c r="AJ6">
        <v>5483.95</v>
      </c>
      <c r="AL6">
        <v>10000</v>
      </c>
      <c r="AN6" s="59">
        <f t="shared" si="1"/>
        <v>324282.33999999997</v>
      </c>
      <c r="AO6" s="29">
        <f t="shared" si="2"/>
        <v>12821.82</v>
      </c>
      <c r="AP6" s="19">
        <f t="shared" si="3"/>
        <v>311460.51999999996</v>
      </c>
      <c r="AQ6" s="13">
        <f t="shared" si="4"/>
        <v>794809.15</v>
      </c>
      <c r="AR6" s="14">
        <f t="shared" si="5"/>
        <v>1052025.0499999998</v>
      </c>
      <c r="AS6" s="24">
        <f t="shared" si="6"/>
        <v>-257215.89999999979</v>
      </c>
    </row>
    <row r="7" spans="1:45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2541</v>
      </c>
      <c r="F7">
        <v>788413.23</v>
      </c>
      <c r="G7">
        <v>0</v>
      </c>
      <c r="H7">
        <v>23589.49</v>
      </c>
      <c r="J7">
        <v>60981.41</v>
      </c>
      <c r="K7">
        <v>596792.57999999996</v>
      </c>
      <c r="N7">
        <v>3000</v>
      </c>
      <c r="O7">
        <v>18660</v>
      </c>
      <c r="S7">
        <v>0</v>
      </c>
      <c r="U7">
        <v>-2492008.69</v>
      </c>
      <c r="V7">
        <v>3940312</v>
      </c>
      <c r="Y7">
        <v>67316.36</v>
      </c>
      <c r="Z7">
        <v>341644</v>
      </c>
      <c r="AA7">
        <v>147.69</v>
      </c>
      <c r="AC7">
        <v>464100</v>
      </c>
      <c r="AE7">
        <v>1785</v>
      </c>
      <c r="AF7">
        <v>532100</v>
      </c>
      <c r="AG7">
        <v>3104</v>
      </c>
      <c r="AI7">
        <v>312490.5</v>
      </c>
      <c r="AJ7">
        <v>7485.15</v>
      </c>
      <c r="AL7">
        <v>20000</v>
      </c>
      <c r="AN7" s="59">
        <f t="shared" si="1"/>
        <v>812002.72</v>
      </c>
      <c r="AO7" s="29">
        <f t="shared" si="2"/>
        <v>21660</v>
      </c>
      <c r="AP7" s="19">
        <f t="shared" si="3"/>
        <v>790342.72</v>
      </c>
      <c r="AQ7" s="13">
        <f t="shared" si="4"/>
        <v>874993.05</v>
      </c>
      <c r="AR7" s="14">
        <f t="shared" si="5"/>
        <v>875179.65</v>
      </c>
      <c r="AS7" s="24">
        <f t="shared" si="6"/>
        <v>-186.59999999997672</v>
      </c>
    </row>
    <row r="8" spans="1:45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2542</v>
      </c>
      <c r="F8">
        <v>329197.53000000003</v>
      </c>
      <c r="G8">
        <v>0</v>
      </c>
      <c r="H8">
        <v>110716.09</v>
      </c>
      <c r="J8">
        <v>265536.86</v>
      </c>
      <c r="K8">
        <v>517180.12</v>
      </c>
      <c r="M8">
        <v>194900</v>
      </c>
      <c r="N8">
        <v>0</v>
      </c>
      <c r="O8">
        <v>12600</v>
      </c>
      <c r="R8">
        <v>1029.8</v>
      </c>
      <c r="U8">
        <v>-1315942.3999999999</v>
      </c>
      <c r="V8">
        <v>2735240.51</v>
      </c>
      <c r="Y8">
        <v>86134.98</v>
      </c>
      <c r="Z8">
        <v>208840</v>
      </c>
      <c r="AA8">
        <v>252.09</v>
      </c>
      <c r="AC8">
        <v>711640</v>
      </c>
      <c r="AF8">
        <v>775244</v>
      </c>
      <c r="AI8">
        <v>237327.03</v>
      </c>
      <c r="AJ8">
        <v>9693.35</v>
      </c>
      <c r="AN8" s="59">
        <f t="shared" si="1"/>
        <v>439913.62</v>
      </c>
      <c r="AO8" s="29">
        <f t="shared" si="2"/>
        <v>13629.8</v>
      </c>
      <c r="AP8" s="19">
        <f t="shared" si="3"/>
        <v>426283.82</v>
      </c>
      <c r="AQ8" s="13">
        <f t="shared" si="4"/>
        <v>1006867.0700000001</v>
      </c>
      <c r="AR8" s="14">
        <f t="shared" si="5"/>
        <v>1022264.38</v>
      </c>
      <c r="AS8" s="24">
        <f t="shared" si="6"/>
        <v>-15397.309999999939</v>
      </c>
    </row>
    <row r="9" spans="1:45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2543</v>
      </c>
      <c r="F9">
        <v>742654.16</v>
      </c>
      <c r="G9">
        <v>0</v>
      </c>
      <c r="H9">
        <v>378137.71</v>
      </c>
      <c r="J9">
        <v>746547.62</v>
      </c>
      <c r="K9">
        <v>1322417.49</v>
      </c>
      <c r="O9">
        <v>11925</v>
      </c>
      <c r="R9">
        <v>1761.21</v>
      </c>
      <c r="U9">
        <v>824031.12</v>
      </c>
      <c r="V9">
        <v>2266802.89</v>
      </c>
      <c r="Y9">
        <v>129491.9</v>
      </c>
      <c r="Z9">
        <v>284608</v>
      </c>
      <c r="AA9">
        <v>84.18</v>
      </c>
      <c r="AC9">
        <v>282100</v>
      </c>
      <c r="AF9">
        <v>356917</v>
      </c>
      <c r="AI9">
        <v>235797.02</v>
      </c>
      <c r="AJ9">
        <v>18333.3</v>
      </c>
      <c r="AN9" s="59">
        <f t="shared" si="1"/>
        <v>1120791.8700000001</v>
      </c>
      <c r="AO9" s="29">
        <f t="shared" si="2"/>
        <v>13686.21</v>
      </c>
      <c r="AP9" s="19">
        <f t="shared" si="3"/>
        <v>1107105.6600000001</v>
      </c>
      <c r="AQ9" s="13">
        <f t="shared" si="4"/>
        <v>696284.08000000007</v>
      </c>
      <c r="AR9" s="14">
        <f t="shared" si="5"/>
        <v>611047.32000000007</v>
      </c>
      <c r="AS9" s="24">
        <f t="shared" si="6"/>
        <v>85236.760000000009</v>
      </c>
    </row>
    <row r="10" spans="1:45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2544</v>
      </c>
      <c r="F10">
        <v>841174.11</v>
      </c>
      <c r="G10">
        <v>0</v>
      </c>
      <c r="H10">
        <v>21034.92</v>
      </c>
      <c r="J10">
        <v>925105.18</v>
      </c>
      <c r="K10">
        <v>320173.81</v>
      </c>
      <c r="O10">
        <v>26627</v>
      </c>
      <c r="R10">
        <v>1056.83</v>
      </c>
      <c r="U10">
        <v>-729141.83</v>
      </c>
      <c r="V10">
        <v>2678016.84</v>
      </c>
      <c r="Y10">
        <v>61908.93</v>
      </c>
      <c r="Z10">
        <v>438564</v>
      </c>
      <c r="AA10">
        <v>566.42999999999995</v>
      </c>
      <c r="AC10">
        <v>311100</v>
      </c>
      <c r="AF10">
        <v>382083</v>
      </c>
      <c r="AI10">
        <v>249594.37</v>
      </c>
      <c r="AJ10">
        <v>15732.81</v>
      </c>
      <c r="AL10">
        <v>33800</v>
      </c>
      <c r="AN10" s="59">
        <f t="shared" si="1"/>
        <v>862209.03</v>
      </c>
      <c r="AO10" s="29">
        <f t="shared" si="2"/>
        <v>27683.83</v>
      </c>
      <c r="AP10" s="19">
        <f t="shared" si="3"/>
        <v>834525.20000000007</v>
      </c>
      <c r="AQ10" s="13">
        <f t="shared" si="4"/>
        <v>812139.36</v>
      </c>
      <c r="AR10" s="14">
        <f t="shared" si="5"/>
        <v>681210.18</v>
      </c>
      <c r="AS10" s="24">
        <f t="shared" si="6"/>
        <v>130929.17999999993</v>
      </c>
    </row>
    <row r="11" spans="1:45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2545</v>
      </c>
      <c r="F11">
        <v>552754.47</v>
      </c>
      <c r="G11">
        <v>0</v>
      </c>
      <c r="H11">
        <v>194334.96</v>
      </c>
      <c r="I11">
        <v>0.01</v>
      </c>
      <c r="J11">
        <v>207944.06</v>
      </c>
      <c r="K11">
        <v>361430.04</v>
      </c>
      <c r="O11">
        <v>21660</v>
      </c>
      <c r="R11">
        <v>530.94000000000005</v>
      </c>
      <c r="U11">
        <v>-479503.23</v>
      </c>
      <c r="V11">
        <v>1804328.64</v>
      </c>
      <c r="Y11">
        <v>69525.75</v>
      </c>
      <c r="Z11">
        <v>292376</v>
      </c>
      <c r="AA11">
        <v>98.36</v>
      </c>
      <c r="AB11">
        <v>1</v>
      </c>
      <c r="AC11">
        <v>262650</v>
      </c>
      <c r="AF11">
        <v>377847</v>
      </c>
      <c r="AG11">
        <v>2560</v>
      </c>
      <c r="AH11">
        <v>2448</v>
      </c>
      <c r="AI11">
        <v>196516.52</v>
      </c>
      <c r="AJ11">
        <v>54547.4</v>
      </c>
      <c r="AL11">
        <v>21285</v>
      </c>
      <c r="AN11" s="59">
        <f t="shared" si="1"/>
        <v>747089.44</v>
      </c>
      <c r="AO11" s="29">
        <f t="shared" si="2"/>
        <v>22190.94</v>
      </c>
      <c r="AP11" s="19">
        <f t="shared" si="3"/>
        <v>724898.5</v>
      </c>
      <c r="AQ11" s="13">
        <f t="shared" si="4"/>
        <v>624651.11</v>
      </c>
      <c r="AR11" s="14">
        <f t="shared" si="5"/>
        <v>655203.92000000004</v>
      </c>
      <c r="AS11" s="24">
        <f t="shared" si="6"/>
        <v>-30552.810000000056</v>
      </c>
    </row>
    <row r="12" spans="1:45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2546</v>
      </c>
      <c r="F12">
        <v>497787.87</v>
      </c>
      <c r="G12">
        <v>0</v>
      </c>
      <c r="H12">
        <v>148585.68</v>
      </c>
      <c r="J12">
        <v>215108.77</v>
      </c>
      <c r="K12">
        <v>235582.54</v>
      </c>
      <c r="O12">
        <v>13660</v>
      </c>
      <c r="R12">
        <v>1870.1</v>
      </c>
      <c r="U12">
        <v>424070.6</v>
      </c>
      <c r="V12">
        <v>667029.63</v>
      </c>
      <c r="Y12">
        <v>242046.97</v>
      </c>
      <c r="Z12">
        <v>240166</v>
      </c>
      <c r="AA12">
        <v>212.6</v>
      </c>
      <c r="AC12">
        <v>419350</v>
      </c>
      <c r="AF12">
        <v>492649</v>
      </c>
      <c r="AG12">
        <v>456</v>
      </c>
      <c r="AH12">
        <v>504</v>
      </c>
      <c r="AI12">
        <v>360323.35</v>
      </c>
      <c r="AJ12">
        <v>27408.69</v>
      </c>
      <c r="AL12">
        <v>30000</v>
      </c>
      <c r="AN12" s="59">
        <f t="shared" si="1"/>
        <v>646373.55000000005</v>
      </c>
      <c r="AO12" s="29">
        <f t="shared" si="2"/>
        <v>15530.1</v>
      </c>
      <c r="AP12" s="19">
        <f t="shared" si="3"/>
        <v>630843.45000000007</v>
      </c>
      <c r="AQ12" s="13">
        <f t="shared" si="4"/>
        <v>901775.57</v>
      </c>
      <c r="AR12" s="14">
        <f t="shared" si="5"/>
        <v>911341.03999999992</v>
      </c>
      <c r="AS12" s="24">
        <f t="shared" si="6"/>
        <v>-9565.4699999999721</v>
      </c>
    </row>
    <row r="13" spans="1:45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2547</v>
      </c>
      <c r="F13">
        <v>77322.11</v>
      </c>
      <c r="G13">
        <v>0</v>
      </c>
      <c r="H13">
        <v>246348.93</v>
      </c>
      <c r="J13">
        <v>3</v>
      </c>
      <c r="K13">
        <v>876045.96</v>
      </c>
      <c r="O13">
        <v>12660</v>
      </c>
      <c r="R13">
        <v>4398.95</v>
      </c>
      <c r="U13">
        <v>738720.52</v>
      </c>
      <c r="V13">
        <v>818351.54</v>
      </c>
      <c r="Y13">
        <v>157732.68</v>
      </c>
      <c r="Z13">
        <v>449006</v>
      </c>
      <c r="AA13">
        <v>320.2</v>
      </c>
      <c r="AC13">
        <v>608970</v>
      </c>
      <c r="AF13">
        <v>682899</v>
      </c>
      <c r="AI13">
        <v>725607.59</v>
      </c>
      <c r="AJ13">
        <v>51933.3</v>
      </c>
      <c r="AL13">
        <v>130000</v>
      </c>
      <c r="AN13" s="59">
        <f t="shared" si="1"/>
        <v>323671.03999999998</v>
      </c>
      <c r="AO13" s="29">
        <f t="shared" si="2"/>
        <v>17058.95</v>
      </c>
      <c r="AP13" s="19">
        <f t="shared" si="3"/>
        <v>306612.08999999997</v>
      </c>
      <c r="AQ13" s="13">
        <f t="shared" si="4"/>
        <v>1216028.8799999999</v>
      </c>
      <c r="AR13" s="14">
        <f t="shared" si="5"/>
        <v>1590439.89</v>
      </c>
      <c r="AS13" s="24">
        <f t="shared" si="6"/>
        <v>-374411.01</v>
      </c>
    </row>
    <row r="14" spans="1:45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2548</v>
      </c>
      <c r="F14">
        <v>545379.31000000006</v>
      </c>
      <c r="G14">
        <v>0</v>
      </c>
      <c r="H14">
        <v>101956.01</v>
      </c>
      <c r="J14">
        <v>562422.82999999996</v>
      </c>
      <c r="K14">
        <v>167065.09</v>
      </c>
      <c r="O14">
        <v>21660</v>
      </c>
      <c r="R14">
        <v>1936.9</v>
      </c>
      <c r="U14">
        <v>-2670714.87</v>
      </c>
      <c r="V14">
        <v>3873985.05</v>
      </c>
      <c r="Y14">
        <v>40112.01</v>
      </c>
      <c r="Z14">
        <v>565668</v>
      </c>
      <c r="AC14">
        <v>706100</v>
      </c>
      <c r="AF14">
        <v>756000</v>
      </c>
      <c r="AH14">
        <v>1852</v>
      </c>
      <c r="AI14">
        <v>400769.85</v>
      </c>
      <c r="AJ14">
        <v>3302</v>
      </c>
      <c r="AN14" s="59">
        <f t="shared" si="1"/>
        <v>647335.32000000007</v>
      </c>
      <c r="AO14" s="29">
        <f t="shared" si="2"/>
        <v>23596.9</v>
      </c>
      <c r="AP14" s="19">
        <f t="shared" si="3"/>
        <v>623738.42000000004</v>
      </c>
      <c r="AQ14" s="13">
        <f t="shared" si="4"/>
        <v>1311880.01</v>
      </c>
      <c r="AR14" s="14">
        <f t="shared" si="5"/>
        <v>1161923.8500000001</v>
      </c>
      <c r="AS14" s="24">
        <f t="shared" si="6"/>
        <v>149956.15999999992</v>
      </c>
    </row>
    <row r="15" spans="1:45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2549</v>
      </c>
      <c r="F15">
        <v>246419.68</v>
      </c>
      <c r="G15">
        <v>50000</v>
      </c>
      <c r="H15">
        <v>173437.99</v>
      </c>
      <c r="J15">
        <v>1425731.95</v>
      </c>
      <c r="K15">
        <v>399733.57</v>
      </c>
      <c r="N15">
        <v>93060</v>
      </c>
      <c r="O15">
        <v>27739.53</v>
      </c>
      <c r="R15">
        <v>1782.8</v>
      </c>
      <c r="U15">
        <v>662231.74</v>
      </c>
      <c r="V15">
        <v>2037072.22</v>
      </c>
      <c r="Y15">
        <v>162410.44</v>
      </c>
      <c r="Z15">
        <v>10000</v>
      </c>
      <c r="AA15">
        <v>112.54</v>
      </c>
      <c r="AC15">
        <v>814390</v>
      </c>
      <c r="AF15">
        <v>872558</v>
      </c>
      <c r="AH15">
        <v>796</v>
      </c>
      <c r="AI15">
        <v>582383.03</v>
      </c>
      <c r="AJ15">
        <v>47739.05</v>
      </c>
      <c r="AL15">
        <v>10000</v>
      </c>
      <c r="AN15" s="59">
        <f t="shared" si="1"/>
        <v>469857.67</v>
      </c>
      <c r="AO15" s="29">
        <f t="shared" si="2"/>
        <v>122582.33</v>
      </c>
      <c r="AP15" s="19">
        <f t="shared" si="3"/>
        <v>347275.33999999997</v>
      </c>
      <c r="AQ15" s="13">
        <f t="shared" si="4"/>
        <v>986912.98</v>
      </c>
      <c r="AR15" s="14">
        <f t="shared" si="5"/>
        <v>1513476.08</v>
      </c>
      <c r="AS15" s="24">
        <f t="shared" si="6"/>
        <v>-526563.10000000009</v>
      </c>
    </row>
    <row r="16" spans="1:45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2550</v>
      </c>
      <c r="F16">
        <v>143123.64000000001</v>
      </c>
      <c r="G16">
        <v>0</v>
      </c>
      <c r="H16">
        <v>101460.67</v>
      </c>
      <c r="J16">
        <v>1</v>
      </c>
      <c r="K16">
        <v>397209.58</v>
      </c>
      <c r="O16">
        <v>21991</v>
      </c>
      <c r="R16">
        <v>289</v>
      </c>
      <c r="U16">
        <v>-1861267.56</v>
      </c>
      <c r="V16">
        <v>2706524.69</v>
      </c>
      <c r="Y16">
        <v>79352.179999999993</v>
      </c>
      <c r="Z16">
        <v>6000</v>
      </c>
      <c r="AA16">
        <v>22.26</v>
      </c>
      <c r="AC16">
        <v>714370</v>
      </c>
      <c r="AF16">
        <v>764208</v>
      </c>
      <c r="AI16">
        <v>213176.83</v>
      </c>
      <c r="AJ16">
        <v>38101.85</v>
      </c>
      <c r="AL16">
        <v>10000</v>
      </c>
      <c r="AN16" s="59">
        <f t="shared" si="1"/>
        <v>244584.31</v>
      </c>
      <c r="AO16" s="29">
        <f t="shared" si="2"/>
        <v>22280</v>
      </c>
      <c r="AP16" s="19">
        <f t="shared" si="3"/>
        <v>222304.31</v>
      </c>
      <c r="AQ16" s="13">
        <f t="shared" si="4"/>
        <v>799744.44</v>
      </c>
      <c r="AR16" s="14">
        <f t="shared" si="5"/>
        <v>1025486.6799999999</v>
      </c>
      <c r="AS16" s="24">
        <f t="shared" si="6"/>
        <v>-225742.24</v>
      </c>
    </row>
    <row r="17" spans="1:45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2551</v>
      </c>
      <c r="F17">
        <v>15838.61</v>
      </c>
      <c r="G17">
        <v>0</v>
      </c>
      <c r="H17">
        <v>288806.84999999998</v>
      </c>
      <c r="J17">
        <v>2557244.14</v>
      </c>
      <c r="K17">
        <v>1361900.77</v>
      </c>
      <c r="N17">
        <v>50000</v>
      </c>
      <c r="O17">
        <v>73020</v>
      </c>
      <c r="R17">
        <v>166.08</v>
      </c>
      <c r="U17">
        <v>3605702.12</v>
      </c>
      <c r="V17">
        <v>865508.28</v>
      </c>
      <c r="Y17">
        <v>142546.18</v>
      </c>
      <c r="Z17">
        <v>36032.15</v>
      </c>
      <c r="AA17">
        <v>24.13</v>
      </c>
      <c r="AC17">
        <v>540560</v>
      </c>
      <c r="AF17">
        <v>660572</v>
      </c>
      <c r="AI17">
        <v>266934.96999999997</v>
      </c>
      <c r="AJ17">
        <v>157261.6</v>
      </c>
      <c r="AL17">
        <v>5000</v>
      </c>
      <c r="AN17" s="59">
        <f t="shared" si="1"/>
        <v>304645.45999999996</v>
      </c>
      <c r="AO17" s="29">
        <f t="shared" si="2"/>
        <v>123186.08</v>
      </c>
      <c r="AP17" s="19">
        <f t="shared" si="3"/>
        <v>181459.37999999995</v>
      </c>
      <c r="AQ17" s="13">
        <f t="shared" si="4"/>
        <v>719162.46</v>
      </c>
      <c r="AR17" s="14">
        <f t="shared" si="5"/>
        <v>1089768.57</v>
      </c>
      <c r="AS17" s="24">
        <f t="shared" si="6"/>
        <v>-370606.1100000001</v>
      </c>
    </row>
    <row r="18" spans="1:45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2552</v>
      </c>
      <c r="F18">
        <v>101238.26</v>
      </c>
      <c r="G18">
        <v>0</v>
      </c>
      <c r="H18">
        <v>57274.16</v>
      </c>
      <c r="J18">
        <v>-11296.38</v>
      </c>
      <c r="K18">
        <v>204063.15</v>
      </c>
      <c r="N18">
        <v>3000</v>
      </c>
      <c r="O18">
        <v>13660</v>
      </c>
      <c r="R18">
        <v>441</v>
      </c>
      <c r="U18">
        <v>-1678677.89</v>
      </c>
      <c r="V18">
        <v>2831701.19</v>
      </c>
      <c r="Y18">
        <v>92267.61</v>
      </c>
      <c r="AA18">
        <v>142.51</v>
      </c>
      <c r="AC18">
        <v>689900</v>
      </c>
      <c r="AF18">
        <v>766865</v>
      </c>
      <c r="AG18">
        <v>13320</v>
      </c>
      <c r="AH18">
        <v>6328</v>
      </c>
      <c r="AI18">
        <v>782779.73</v>
      </c>
      <c r="AJ18">
        <v>1862.5</v>
      </c>
      <c r="AL18">
        <v>30000</v>
      </c>
      <c r="AN18" s="59">
        <f t="shared" si="1"/>
        <v>158512.41999999998</v>
      </c>
      <c r="AO18" s="29">
        <f t="shared" si="2"/>
        <v>17101</v>
      </c>
      <c r="AP18" s="19">
        <f t="shared" si="3"/>
        <v>141411.41999999998</v>
      </c>
      <c r="AQ18" s="13">
        <f t="shared" si="4"/>
        <v>782310.12</v>
      </c>
      <c r="AR18" s="14">
        <f t="shared" si="5"/>
        <v>1601155.23</v>
      </c>
      <c r="AS18" s="24">
        <f t="shared" si="6"/>
        <v>-818845.11</v>
      </c>
    </row>
    <row r="19" spans="1:45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2553</v>
      </c>
      <c r="F19">
        <v>89830.8</v>
      </c>
      <c r="G19">
        <v>0</v>
      </c>
      <c r="H19">
        <v>165640.54999999999</v>
      </c>
      <c r="J19">
        <v>1558767.01</v>
      </c>
      <c r="K19">
        <v>489744.53</v>
      </c>
      <c r="N19">
        <v>3000</v>
      </c>
      <c r="O19">
        <v>13660</v>
      </c>
      <c r="R19">
        <v>1232</v>
      </c>
      <c r="U19">
        <v>-2458539.9300000002</v>
      </c>
      <c r="V19">
        <v>5546813.3099999996</v>
      </c>
      <c r="Y19">
        <v>117433.16</v>
      </c>
      <c r="Z19">
        <v>7500</v>
      </c>
      <c r="AA19">
        <v>48.2</v>
      </c>
      <c r="AC19">
        <v>241200</v>
      </c>
      <c r="AF19">
        <v>456254</v>
      </c>
      <c r="AG19">
        <v>1520</v>
      </c>
      <c r="AH19">
        <v>4056</v>
      </c>
      <c r="AI19">
        <v>587822.1</v>
      </c>
      <c r="AJ19">
        <v>88111.75</v>
      </c>
      <c r="AL19">
        <v>30600</v>
      </c>
      <c r="AN19" s="59">
        <f t="shared" si="1"/>
        <v>255471.34999999998</v>
      </c>
      <c r="AO19" s="29">
        <f t="shared" si="2"/>
        <v>17892</v>
      </c>
      <c r="AP19" s="19">
        <f t="shared" si="3"/>
        <v>237579.34999999998</v>
      </c>
      <c r="AQ19" s="13">
        <f t="shared" si="4"/>
        <v>366181.36</v>
      </c>
      <c r="AR19" s="14">
        <f t="shared" si="5"/>
        <v>1168363.8500000001</v>
      </c>
      <c r="AS19" s="24">
        <f t="shared" si="6"/>
        <v>-802182.49000000011</v>
      </c>
    </row>
    <row r="20" spans="1:45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2554</v>
      </c>
      <c r="F20">
        <v>255952.97</v>
      </c>
      <c r="G20">
        <v>0</v>
      </c>
      <c r="H20">
        <v>73857.899999999994</v>
      </c>
      <c r="J20">
        <v>1199998.17</v>
      </c>
      <c r="K20">
        <v>668432.81000000006</v>
      </c>
      <c r="O20">
        <v>19660</v>
      </c>
      <c r="R20">
        <v>6570</v>
      </c>
      <c r="U20">
        <v>1316389.92</v>
      </c>
      <c r="V20">
        <v>1373222.93</v>
      </c>
      <c r="Y20">
        <v>45889.26</v>
      </c>
      <c r="AA20">
        <v>22.53</v>
      </c>
      <c r="AC20">
        <v>412800</v>
      </c>
      <c r="AF20">
        <v>572647.64</v>
      </c>
      <c r="AG20">
        <v>480</v>
      </c>
      <c r="AH20">
        <v>35800</v>
      </c>
      <c r="AI20">
        <v>285473.37</v>
      </c>
      <c r="AJ20">
        <v>81911.78</v>
      </c>
      <c r="AN20" s="59">
        <f t="shared" si="1"/>
        <v>329810.87</v>
      </c>
      <c r="AO20" s="29">
        <f t="shared" si="2"/>
        <v>26230</v>
      </c>
      <c r="AP20" s="19">
        <f t="shared" si="3"/>
        <v>303580.87</v>
      </c>
      <c r="AQ20" s="13">
        <f t="shared" si="4"/>
        <v>458711.79</v>
      </c>
      <c r="AR20" s="14">
        <f t="shared" si="5"/>
        <v>976312.79</v>
      </c>
      <c r="AS20" s="24">
        <f t="shared" si="6"/>
        <v>-517601.00000000006</v>
      </c>
    </row>
    <row r="21" spans="1:45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2555</v>
      </c>
      <c r="F21">
        <v>60268.06</v>
      </c>
      <c r="G21">
        <v>0</v>
      </c>
      <c r="H21">
        <v>205000.16</v>
      </c>
      <c r="J21">
        <v>1830299.68</v>
      </c>
      <c r="K21">
        <v>355375.64</v>
      </c>
      <c r="N21">
        <v>3000</v>
      </c>
      <c r="O21">
        <v>21480</v>
      </c>
      <c r="R21">
        <v>23.8</v>
      </c>
      <c r="U21">
        <v>2137743.41</v>
      </c>
      <c r="V21">
        <v>466379.49</v>
      </c>
      <c r="Y21">
        <v>238298.51</v>
      </c>
      <c r="Z21">
        <v>340</v>
      </c>
      <c r="AC21">
        <v>413160</v>
      </c>
      <c r="AF21">
        <v>453160</v>
      </c>
      <c r="AI21">
        <v>272665.71999999997</v>
      </c>
      <c r="AJ21">
        <v>83655.95</v>
      </c>
      <c r="AL21">
        <v>20000</v>
      </c>
      <c r="AN21" s="59">
        <f t="shared" si="1"/>
        <v>265268.21999999997</v>
      </c>
      <c r="AO21" s="29">
        <f t="shared" si="2"/>
        <v>24503.8</v>
      </c>
      <c r="AP21" s="19">
        <f t="shared" si="3"/>
        <v>240764.41999999998</v>
      </c>
      <c r="AQ21" s="13">
        <f t="shared" si="4"/>
        <v>651798.51</v>
      </c>
      <c r="AR21" s="14">
        <f t="shared" si="5"/>
        <v>829481.66999999993</v>
      </c>
      <c r="AS21" s="24">
        <f t="shared" si="6"/>
        <v>-177683.15999999992</v>
      </c>
    </row>
    <row r="22" spans="1:45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2556</v>
      </c>
      <c r="F22">
        <v>391641.94</v>
      </c>
      <c r="G22">
        <v>0</v>
      </c>
      <c r="H22">
        <v>172045.45</v>
      </c>
      <c r="I22">
        <v>23.01</v>
      </c>
      <c r="J22">
        <v>223190.64</v>
      </c>
      <c r="K22">
        <v>161083.54999999999</v>
      </c>
      <c r="O22">
        <v>13660</v>
      </c>
      <c r="R22">
        <v>0</v>
      </c>
      <c r="U22">
        <v>-619158.86</v>
      </c>
      <c r="V22">
        <v>1804328.64</v>
      </c>
      <c r="Y22">
        <v>56488.06</v>
      </c>
      <c r="Z22">
        <v>100000.6</v>
      </c>
      <c r="AA22">
        <v>323</v>
      </c>
      <c r="AC22">
        <v>320740</v>
      </c>
      <c r="AE22">
        <v>3585</v>
      </c>
      <c r="AF22">
        <v>461820.99</v>
      </c>
      <c r="AI22">
        <v>230023.61</v>
      </c>
      <c r="AJ22">
        <v>10137.25</v>
      </c>
      <c r="AL22">
        <v>30000</v>
      </c>
      <c r="AN22" s="59">
        <f t="shared" si="1"/>
        <v>563710.4</v>
      </c>
      <c r="AO22" s="29">
        <f t="shared" si="2"/>
        <v>13660</v>
      </c>
      <c r="AP22" s="19">
        <f t="shared" si="3"/>
        <v>550050.4</v>
      </c>
      <c r="AQ22" s="13">
        <f t="shared" si="4"/>
        <v>481136.66000000003</v>
      </c>
      <c r="AR22" s="14">
        <f t="shared" si="5"/>
        <v>731981.85</v>
      </c>
      <c r="AS22" s="24">
        <f t="shared" si="6"/>
        <v>-250845.18999999994</v>
      </c>
    </row>
    <row r="23" spans="1:45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2557</v>
      </c>
      <c r="F23">
        <v>434109.83</v>
      </c>
      <c r="G23">
        <v>0</v>
      </c>
      <c r="H23">
        <v>187222.54</v>
      </c>
      <c r="J23">
        <v>229327.86</v>
      </c>
      <c r="K23">
        <v>613486.4</v>
      </c>
      <c r="O23">
        <v>18660</v>
      </c>
      <c r="R23">
        <v>3096.54</v>
      </c>
      <c r="U23">
        <v>439832.92</v>
      </c>
      <c r="V23">
        <v>1601555.91</v>
      </c>
      <c r="Y23">
        <v>69544.56</v>
      </c>
      <c r="Z23">
        <v>220</v>
      </c>
      <c r="AA23">
        <v>97.83</v>
      </c>
      <c r="AC23">
        <v>891450</v>
      </c>
      <c r="AF23">
        <v>984362</v>
      </c>
      <c r="AG23">
        <v>560</v>
      </c>
      <c r="AH23">
        <v>3302</v>
      </c>
      <c r="AI23">
        <v>499909.04</v>
      </c>
      <c r="AJ23">
        <v>42178.09</v>
      </c>
      <c r="AL23">
        <v>30000</v>
      </c>
      <c r="AN23" s="59">
        <f t="shared" si="1"/>
        <v>621332.37</v>
      </c>
      <c r="AO23" s="29">
        <f t="shared" si="2"/>
        <v>21756.54</v>
      </c>
      <c r="AP23" s="19">
        <f t="shared" si="3"/>
        <v>599575.82999999996</v>
      </c>
      <c r="AQ23" s="13">
        <f t="shared" si="4"/>
        <v>961312.39</v>
      </c>
      <c r="AR23" s="14">
        <f t="shared" si="5"/>
        <v>1560311.1300000001</v>
      </c>
      <c r="AS23" s="24">
        <f t="shared" si="6"/>
        <v>-598998.74000000011</v>
      </c>
    </row>
    <row r="24" spans="1:45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2558</v>
      </c>
      <c r="F24">
        <v>182512.99</v>
      </c>
      <c r="G24">
        <v>0</v>
      </c>
      <c r="H24">
        <v>171739.95</v>
      </c>
      <c r="J24">
        <v>29050.15</v>
      </c>
      <c r="K24">
        <v>408080.06</v>
      </c>
      <c r="O24">
        <v>15933.82</v>
      </c>
      <c r="R24">
        <v>2168.9</v>
      </c>
      <c r="U24">
        <v>-282892.59000000003</v>
      </c>
      <c r="V24">
        <v>1188537.31</v>
      </c>
      <c r="Y24">
        <v>140210.28</v>
      </c>
      <c r="Z24">
        <v>81300</v>
      </c>
      <c r="AA24">
        <v>61.15</v>
      </c>
      <c r="AC24">
        <v>218050</v>
      </c>
      <c r="AF24">
        <v>283812</v>
      </c>
      <c r="AI24">
        <v>281349.77</v>
      </c>
      <c r="AJ24">
        <v>6823.95</v>
      </c>
      <c r="AN24" s="59">
        <f t="shared" si="1"/>
        <v>354252.94</v>
      </c>
      <c r="AO24" s="29">
        <f t="shared" si="2"/>
        <v>18102.72</v>
      </c>
      <c r="AP24" s="19">
        <f t="shared" si="3"/>
        <v>336150.22</v>
      </c>
      <c r="AQ24" s="13">
        <f t="shared" si="4"/>
        <v>439621.43</v>
      </c>
      <c r="AR24" s="14">
        <f t="shared" si="5"/>
        <v>571985.72</v>
      </c>
      <c r="AS24" s="24">
        <f t="shared" si="6"/>
        <v>-132364.28999999998</v>
      </c>
    </row>
    <row r="25" spans="1:45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2559</v>
      </c>
      <c r="F25">
        <v>647418.19999999995</v>
      </c>
      <c r="G25">
        <v>0</v>
      </c>
      <c r="H25">
        <v>42087.13</v>
      </c>
      <c r="I25">
        <v>0</v>
      </c>
      <c r="J25">
        <v>631493.80000000005</v>
      </c>
      <c r="K25">
        <v>242598.18</v>
      </c>
      <c r="N25">
        <v>3000</v>
      </c>
      <c r="O25">
        <v>12660</v>
      </c>
      <c r="R25">
        <v>555.75</v>
      </c>
      <c r="U25">
        <v>-1387128.07</v>
      </c>
      <c r="V25">
        <v>3378480.39</v>
      </c>
      <c r="Y25">
        <v>5049.13</v>
      </c>
      <c r="AA25">
        <v>8.8699999999999992</v>
      </c>
      <c r="AC25">
        <v>335800</v>
      </c>
      <c r="AF25">
        <v>393489</v>
      </c>
      <c r="AH25">
        <v>8900</v>
      </c>
      <c r="AI25">
        <v>357908.01</v>
      </c>
      <c r="AJ25">
        <v>4531.75</v>
      </c>
      <c r="AL25">
        <v>20000</v>
      </c>
      <c r="AN25" s="59">
        <f t="shared" si="1"/>
        <v>689505.33</v>
      </c>
      <c r="AO25" s="29">
        <f t="shared" si="2"/>
        <v>16215.75</v>
      </c>
      <c r="AP25" s="19">
        <f t="shared" si="3"/>
        <v>673289.58</v>
      </c>
      <c r="AQ25" s="13">
        <f t="shared" si="4"/>
        <v>340858</v>
      </c>
      <c r="AR25" s="14">
        <f t="shared" si="5"/>
        <v>784828.76</v>
      </c>
      <c r="AS25" s="24">
        <f t="shared" si="6"/>
        <v>-443970.76</v>
      </c>
    </row>
    <row r="26" spans="1:45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2560</v>
      </c>
      <c r="F26">
        <v>221489.34</v>
      </c>
      <c r="G26">
        <v>0</v>
      </c>
      <c r="H26">
        <v>147449.82</v>
      </c>
      <c r="J26">
        <v>3312032.43</v>
      </c>
      <c r="K26">
        <v>624295.56000000006</v>
      </c>
      <c r="O26">
        <v>13660</v>
      </c>
      <c r="R26">
        <v>717.76</v>
      </c>
      <c r="U26">
        <v>-49699.26</v>
      </c>
      <c r="V26">
        <v>4652638.84</v>
      </c>
      <c r="Y26">
        <v>95501.86</v>
      </c>
      <c r="Z26">
        <v>7500</v>
      </c>
      <c r="AA26">
        <v>39.43</v>
      </c>
      <c r="AC26">
        <v>288920</v>
      </c>
      <c r="AF26">
        <v>358981</v>
      </c>
      <c r="AG26">
        <v>1400</v>
      </c>
      <c r="AH26">
        <v>2048</v>
      </c>
      <c r="AI26">
        <v>304348.23</v>
      </c>
      <c r="AJ26">
        <v>27234.25</v>
      </c>
      <c r="AL26">
        <v>10000</v>
      </c>
      <c r="AN26" s="59">
        <f t="shared" si="1"/>
        <v>368939.16000000003</v>
      </c>
      <c r="AO26" s="29">
        <f t="shared" si="2"/>
        <v>14377.76</v>
      </c>
      <c r="AP26" s="19">
        <f t="shared" si="3"/>
        <v>354561.4</v>
      </c>
      <c r="AQ26" s="13">
        <f t="shared" si="4"/>
        <v>391961.29</v>
      </c>
      <c r="AR26" s="14">
        <f t="shared" si="5"/>
        <v>704011.48</v>
      </c>
      <c r="AS26" s="24">
        <f t="shared" si="6"/>
        <v>-312050.19</v>
      </c>
    </row>
    <row r="27" spans="1:45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2561</v>
      </c>
      <c r="F27">
        <v>1653523.54</v>
      </c>
      <c r="G27">
        <v>0</v>
      </c>
      <c r="H27">
        <v>16879.18</v>
      </c>
      <c r="J27">
        <v>1515419.41</v>
      </c>
      <c r="K27">
        <v>136666.12</v>
      </c>
      <c r="O27">
        <v>17.899999999999999</v>
      </c>
      <c r="R27">
        <v>9925.0400000000009</v>
      </c>
      <c r="U27">
        <v>-1342425.9</v>
      </c>
      <c r="V27">
        <v>3908830.71</v>
      </c>
      <c r="Y27">
        <v>639194.25</v>
      </c>
      <c r="Z27">
        <v>1722930</v>
      </c>
      <c r="AA27">
        <v>335.06</v>
      </c>
      <c r="AC27">
        <v>874790</v>
      </c>
      <c r="AE27">
        <v>251480</v>
      </c>
      <c r="AF27">
        <v>1003616</v>
      </c>
      <c r="AH27">
        <v>7300</v>
      </c>
      <c r="AI27">
        <v>1582763.36</v>
      </c>
      <c r="AJ27">
        <v>148772.45000000001</v>
      </c>
      <c r="AL27">
        <v>137</v>
      </c>
      <c r="AN27" s="59">
        <f t="shared" si="1"/>
        <v>1670402.72</v>
      </c>
      <c r="AO27" s="29">
        <f t="shared" si="2"/>
        <v>9942.94</v>
      </c>
      <c r="AP27" s="19">
        <f t="shared" si="3"/>
        <v>1660459.78</v>
      </c>
      <c r="AQ27" s="13">
        <f t="shared" si="4"/>
        <v>3488729.31</v>
      </c>
      <c r="AR27" s="14">
        <f t="shared" si="5"/>
        <v>2742588.8100000005</v>
      </c>
      <c r="AS27" s="24">
        <f t="shared" si="6"/>
        <v>746140.49999999953</v>
      </c>
    </row>
    <row r="28" spans="1:45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2562</v>
      </c>
      <c r="F28">
        <v>190806.8</v>
      </c>
      <c r="G28">
        <v>0</v>
      </c>
      <c r="H28">
        <v>88926.91</v>
      </c>
      <c r="K28">
        <v>331318.01</v>
      </c>
      <c r="R28">
        <v>525</v>
      </c>
      <c r="U28">
        <v>-1376522.32</v>
      </c>
      <c r="V28">
        <v>1729962.99</v>
      </c>
      <c r="Y28">
        <v>910982.34</v>
      </c>
      <c r="AA28">
        <v>23.7</v>
      </c>
      <c r="AC28">
        <v>793250</v>
      </c>
      <c r="AF28">
        <v>888205</v>
      </c>
      <c r="AG28">
        <v>3200</v>
      </c>
      <c r="AH28">
        <v>3520</v>
      </c>
      <c r="AI28">
        <v>524000.44</v>
      </c>
      <c r="AJ28">
        <v>28244.55</v>
      </c>
      <c r="AN28" s="59">
        <f t="shared" si="1"/>
        <v>279733.70999999996</v>
      </c>
      <c r="AO28" s="29">
        <f t="shared" si="2"/>
        <v>525</v>
      </c>
      <c r="AP28" s="19">
        <f t="shared" si="3"/>
        <v>279208.70999999996</v>
      </c>
      <c r="AQ28" s="13">
        <f t="shared" si="4"/>
        <v>1704256.04</v>
      </c>
      <c r="AR28" s="14">
        <f t="shared" si="5"/>
        <v>1447169.99</v>
      </c>
      <c r="AS28" s="24">
        <f t="shared" si="6"/>
        <v>257086.05000000005</v>
      </c>
    </row>
    <row r="29" spans="1:45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2563</v>
      </c>
      <c r="F29">
        <v>1303624.67</v>
      </c>
      <c r="G29">
        <v>0</v>
      </c>
      <c r="H29">
        <v>87339.61</v>
      </c>
      <c r="J29">
        <v>3242201.3</v>
      </c>
      <c r="K29">
        <v>890232.38</v>
      </c>
      <c r="P29">
        <v>341923.45</v>
      </c>
      <c r="R29">
        <v>10918.11</v>
      </c>
      <c r="U29">
        <v>2618559.2799999998</v>
      </c>
      <c r="V29">
        <v>2399403.2599999998</v>
      </c>
      <c r="Y29">
        <v>536886.38</v>
      </c>
      <c r="AA29">
        <v>16.170000000000002</v>
      </c>
      <c r="AC29">
        <v>875600</v>
      </c>
      <c r="AE29">
        <v>212140</v>
      </c>
      <c r="AF29">
        <v>945139</v>
      </c>
      <c r="AH29">
        <v>13940</v>
      </c>
      <c r="AI29">
        <v>465065.14</v>
      </c>
      <c r="AJ29">
        <v>47904.55</v>
      </c>
      <c r="AN29" s="59">
        <f t="shared" si="1"/>
        <v>1390964.28</v>
      </c>
      <c r="AO29" s="29">
        <f t="shared" si="2"/>
        <v>352841.56</v>
      </c>
      <c r="AP29" s="19">
        <f t="shared" si="3"/>
        <v>1038122.72</v>
      </c>
      <c r="AQ29" s="13">
        <f t="shared" si="4"/>
        <v>1624642.55</v>
      </c>
      <c r="AR29" s="14">
        <f t="shared" si="5"/>
        <v>1472048.6900000002</v>
      </c>
      <c r="AS29" s="24">
        <f t="shared" si="6"/>
        <v>152593.85999999987</v>
      </c>
    </row>
    <row r="30" spans="1:45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2564</v>
      </c>
      <c r="F30">
        <v>813154.61</v>
      </c>
      <c r="G30">
        <v>0</v>
      </c>
      <c r="H30">
        <v>146397.51999999999</v>
      </c>
      <c r="J30">
        <v>-102031.77</v>
      </c>
      <c r="K30">
        <v>1180382.57</v>
      </c>
      <c r="R30">
        <v>465231.85</v>
      </c>
      <c r="U30">
        <v>-656457.87</v>
      </c>
      <c r="V30">
        <v>2787489.35</v>
      </c>
      <c r="X30">
        <v>52.64</v>
      </c>
      <c r="Y30">
        <v>924886.49</v>
      </c>
      <c r="AE30">
        <v>92619.13</v>
      </c>
      <c r="AF30">
        <v>170202</v>
      </c>
      <c r="AG30">
        <v>19600</v>
      </c>
      <c r="AI30">
        <v>1254563.56</v>
      </c>
      <c r="AJ30">
        <v>131240.1</v>
      </c>
      <c r="AL30">
        <v>313</v>
      </c>
      <c r="AN30" s="59">
        <f t="shared" si="1"/>
        <v>959552.13</v>
      </c>
      <c r="AO30" s="29">
        <f t="shared" si="2"/>
        <v>465231.85</v>
      </c>
      <c r="AP30" s="19">
        <f t="shared" si="3"/>
        <v>494320.28</v>
      </c>
      <c r="AQ30" s="13">
        <f t="shared" si="4"/>
        <v>1017558.26</v>
      </c>
      <c r="AR30" s="14">
        <f t="shared" si="5"/>
        <v>1575918.6600000001</v>
      </c>
      <c r="AS30" s="24">
        <f t="shared" si="6"/>
        <v>-558360.40000000014</v>
      </c>
    </row>
    <row r="31" spans="1:45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2565</v>
      </c>
      <c r="F31">
        <v>879273.79</v>
      </c>
      <c r="G31">
        <v>0</v>
      </c>
      <c r="H31">
        <v>153682.28</v>
      </c>
      <c r="J31">
        <v>2026501</v>
      </c>
      <c r="K31">
        <v>2035437.72</v>
      </c>
      <c r="O31">
        <v>100</v>
      </c>
      <c r="R31">
        <v>66084.509999999995</v>
      </c>
      <c r="U31">
        <v>-661826.93999999994</v>
      </c>
      <c r="V31">
        <v>3676859.92</v>
      </c>
      <c r="Y31">
        <v>1055933.08</v>
      </c>
      <c r="AA31">
        <v>393.66</v>
      </c>
      <c r="AE31">
        <v>2140540</v>
      </c>
      <c r="AF31">
        <v>242267.16</v>
      </c>
      <c r="AI31">
        <v>868082.48</v>
      </c>
      <c r="AJ31">
        <v>72839.8</v>
      </c>
      <c r="AN31" s="59">
        <f t="shared" si="1"/>
        <v>1032956.0700000001</v>
      </c>
      <c r="AO31" s="29">
        <f t="shared" si="2"/>
        <v>66184.509999999995</v>
      </c>
      <c r="AP31" s="19">
        <f t="shared" si="3"/>
        <v>966771.56</v>
      </c>
      <c r="AQ31" s="13">
        <f t="shared" si="4"/>
        <v>3196866.74</v>
      </c>
      <c r="AR31" s="14">
        <f t="shared" si="5"/>
        <v>1183189.44</v>
      </c>
      <c r="AS31" s="24">
        <f t="shared" si="6"/>
        <v>2013677.3000000003</v>
      </c>
    </row>
    <row r="32" spans="1:45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2566</v>
      </c>
      <c r="F32">
        <v>558063.25</v>
      </c>
      <c r="G32">
        <v>0</v>
      </c>
      <c r="H32">
        <v>68322.63</v>
      </c>
      <c r="J32">
        <v>1912702.31</v>
      </c>
      <c r="K32">
        <v>525723.86</v>
      </c>
      <c r="O32">
        <v>33.799999999999997</v>
      </c>
      <c r="R32">
        <v>3060</v>
      </c>
      <c r="U32">
        <v>1103357.3799999999</v>
      </c>
      <c r="V32">
        <v>1990284.18</v>
      </c>
      <c r="X32">
        <v>34.35</v>
      </c>
      <c r="Y32">
        <v>533256.57999999996</v>
      </c>
      <c r="AE32">
        <v>285640</v>
      </c>
      <c r="AF32">
        <v>304983</v>
      </c>
      <c r="AI32">
        <v>500239.44</v>
      </c>
      <c r="AJ32">
        <v>45631.8</v>
      </c>
      <c r="AN32" s="59">
        <f t="shared" si="1"/>
        <v>626385.88</v>
      </c>
      <c r="AO32" s="29">
        <f t="shared" si="2"/>
        <v>3093.8</v>
      </c>
      <c r="AP32" s="19">
        <f t="shared" si="3"/>
        <v>623292.07999999996</v>
      </c>
      <c r="AQ32" s="13">
        <f t="shared" si="4"/>
        <v>818930.92999999993</v>
      </c>
      <c r="AR32" s="14">
        <f t="shared" si="5"/>
        <v>850854.24</v>
      </c>
      <c r="AS32" s="24">
        <f t="shared" si="6"/>
        <v>-31923.310000000056</v>
      </c>
    </row>
    <row r="33" spans="1:45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2567</v>
      </c>
      <c r="F33">
        <v>495283.83</v>
      </c>
      <c r="G33">
        <v>0</v>
      </c>
      <c r="H33">
        <v>227290.4</v>
      </c>
      <c r="J33">
        <v>1086832.22</v>
      </c>
      <c r="K33">
        <v>353317.54</v>
      </c>
      <c r="O33">
        <v>233</v>
      </c>
      <c r="R33">
        <v>0</v>
      </c>
      <c r="U33">
        <v>-181150.59</v>
      </c>
      <c r="V33">
        <v>2688683.71</v>
      </c>
      <c r="W33">
        <v>10</v>
      </c>
      <c r="Y33">
        <v>567801.92000000004</v>
      </c>
      <c r="AA33">
        <v>1889</v>
      </c>
      <c r="AE33">
        <v>51228.11</v>
      </c>
      <c r="AF33">
        <v>189059</v>
      </c>
      <c r="AH33">
        <v>6640</v>
      </c>
      <c r="AI33">
        <v>745831.11</v>
      </c>
      <c r="AJ33">
        <v>24441.05</v>
      </c>
      <c r="AN33" s="59">
        <f t="shared" si="1"/>
        <v>722574.23</v>
      </c>
      <c r="AO33" s="29">
        <f t="shared" si="2"/>
        <v>233</v>
      </c>
      <c r="AP33" s="19">
        <f t="shared" si="3"/>
        <v>722341.23</v>
      </c>
      <c r="AQ33" s="13">
        <f t="shared" si="4"/>
        <v>620929.03</v>
      </c>
      <c r="AR33" s="14">
        <f t="shared" si="5"/>
        <v>965971.16</v>
      </c>
      <c r="AS33" s="24">
        <f t="shared" si="6"/>
        <v>-345042.13</v>
      </c>
    </row>
    <row r="34" spans="1:45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2568</v>
      </c>
      <c r="F34">
        <v>818212.2</v>
      </c>
      <c r="G34">
        <v>0</v>
      </c>
      <c r="H34">
        <v>143978.51999999999</v>
      </c>
      <c r="J34">
        <v>3</v>
      </c>
      <c r="K34">
        <v>81429.2</v>
      </c>
      <c r="O34">
        <v>11600</v>
      </c>
      <c r="R34">
        <v>0</v>
      </c>
      <c r="U34">
        <v>-215228.08</v>
      </c>
      <c r="V34">
        <v>1153430.04</v>
      </c>
      <c r="Y34">
        <v>465917.12</v>
      </c>
      <c r="AA34">
        <v>200.41</v>
      </c>
      <c r="AC34">
        <v>359310</v>
      </c>
      <c r="AE34">
        <v>116316</v>
      </c>
      <c r="AF34">
        <v>483295</v>
      </c>
      <c r="AI34">
        <v>364603.57</v>
      </c>
      <c r="AJ34">
        <v>24</v>
      </c>
      <c r="AN34" s="59">
        <f t="shared" si="1"/>
        <v>962190.72</v>
      </c>
      <c r="AO34" s="29">
        <f t="shared" si="2"/>
        <v>11600</v>
      </c>
      <c r="AP34" s="19">
        <f t="shared" si="3"/>
        <v>950590.72</v>
      </c>
      <c r="AQ34" s="13">
        <f t="shared" si="4"/>
        <v>941743.53</v>
      </c>
      <c r="AR34" s="14">
        <f t="shared" si="5"/>
        <v>847922.57000000007</v>
      </c>
      <c r="AS34" s="24">
        <f t="shared" si="6"/>
        <v>93820.959999999963</v>
      </c>
    </row>
    <row r="35" spans="1:45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2569</v>
      </c>
      <c r="F35">
        <v>612934.06000000006</v>
      </c>
      <c r="G35">
        <v>0</v>
      </c>
      <c r="H35">
        <v>811949.87</v>
      </c>
      <c r="J35">
        <v>-62586.66</v>
      </c>
      <c r="K35">
        <v>78470.759999999995</v>
      </c>
      <c r="O35">
        <v>18055.75</v>
      </c>
      <c r="R35">
        <v>488.12</v>
      </c>
      <c r="U35">
        <v>-1404783.21</v>
      </c>
      <c r="V35">
        <v>2737074.7</v>
      </c>
      <c r="Y35">
        <v>543787.02</v>
      </c>
      <c r="AA35">
        <v>313.58999999999997</v>
      </c>
      <c r="AC35">
        <v>647960</v>
      </c>
      <c r="AE35">
        <v>104500</v>
      </c>
      <c r="AF35">
        <v>775413.25</v>
      </c>
      <c r="AG35">
        <v>7362</v>
      </c>
      <c r="AI35">
        <v>366086.93</v>
      </c>
      <c r="AJ35">
        <v>57765.760000000002</v>
      </c>
      <c r="AN35" s="59">
        <f t="shared" si="1"/>
        <v>1424883.9300000002</v>
      </c>
      <c r="AO35" s="29">
        <f t="shared" si="2"/>
        <v>18543.87</v>
      </c>
      <c r="AP35" s="19">
        <f t="shared" si="3"/>
        <v>1406340.06</v>
      </c>
      <c r="AQ35" s="13">
        <f t="shared" si="4"/>
        <v>1296560.6099999999</v>
      </c>
      <c r="AR35" s="14">
        <f t="shared" si="5"/>
        <v>1206627.94</v>
      </c>
      <c r="AS35" s="24">
        <f t="shared" si="6"/>
        <v>89932.669999999925</v>
      </c>
    </row>
    <row r="36" spans="1:45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2570</v>
      </c>
      <c r="F36">
        <v>1162249.72</v>
      </c>
      <c r="G36">
        <v>0</v>
      </c>
      <c r="H36">
        <v>175524.72</v>
      </c>
      <c r="J36">
        <v>4722.92</v>
      </c>
      <c r="K36">
        <v>70702.55</v>
      </c>
      <c r="O36">
        <v>6300</v>
      </c>
      <c r="R36">
        <v>0</v>
      </c>
      <c r="U36">
        <v>-663957.14</v>
      </c>
      <c r="V36">
        <v>1656318.18</v>
      </c>
      <c r="Y36">
        <v>467956.85</v>
      </c>
      <c r="Z36">
        <v>464248</v>
      </c>
      <c r="AA36">
        <v>1858.56</v>
      </c>
      <c r="AC36">
        <v>600820</v>
      </c>
      <c r="AE36">
        <v>12100</v>
      </c>
      <c r="AF36">
        <v>813720</v>
      </c>
      <c r="AH36">
        <v>7908</v>
      </c>
      <c r="AI36">
        <v>198848.38</v>
      </c>
      <c r="AJ36">
        <v>11968.16</v>
      </c>
      <c r="AL36">
        <v>100000</v>
      </c>
      <c r="AN36" s="59">
        <f t="shared" si="1"/>
        <v>1337774.44</v>
      </c>
      <c r="AO36" s="29">
        <f t="shared" si="2"/>
        <v>6300</v>
      </c>
      <c r="AP36" s="19">
        <f t="shared" si="3"/>
        <v>1331474.44</v>
      </c>
      <c r="AQ36" s="13">
        <f t="shared" si="4"/>
        <v>1546983.4100000001</v>
      </c>
      <c r="AR36" s="14">
        <f t="shared" si="5"/>
        <v>1132444.54</v>
      </c>
      <c r="AS36" s="24">
        <f t="shared" si="6"/>
        <v>414538.87000000011</v>
      </c>
    </row>
    <row r="37" spans="1:45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2571</v>
      </c>
      <c r="F37">
        <v>1220092.8999999999</v>
      </c>
      <c r="G37">
        <v>0</v>
      </c>
      <c r="H37">
        <v>506033.09</v>
      </c>
      <c r="J37">
        <v>30668.639999999999</v>
      </c>
      <c r="K37">
        <v>232593.55</v>
      </c>
      <c r="O37">
        <v>185654</v>
      </c>
      <c r="R37">
        <v>2427.6</v>
      </c>
      <c r="U37">
        <v>238164.76</v>
      </c>
      <c r="V37">
        <v>1118559.83</v>
      </c>
      <c r="Y37">
        <v>491999.23</v>
      </c>
      <c r="Z37">
        <v>469890</v>
      </c>
      <c r="AA37">
        <v>672.32</v>
      </c>
      <c r="AC37">
        <v>452800</v>
      </c>
      <c r="AE37">
        <v>124650</v>
      </c>
      <c r="AF37">
        <v>726562</v>
      </c>
      <c r="AH37">
        <v>7982</v>
      </c>
      <c r="AI37">
        <v>354125.66</v>
      </c>
      <c r="AJ37">
        <v>6759.9</v>
      </c>
      <c r="AN37" s="59">
        <f t="shared" si="1"/>
        <v>1726125.99</v>
      </c>
      <c r="AO37" s="29">
        <f t="shared" si="2"/>
        <v>188081.6</v>
      </c>
      <c r="AP37" s="19">
        <f t="shared" si="3"/>
        <v>1538044.39</v>
      </c>
      <c r="AQ37" s="13">
        <f t="shared" si="4"/>
        <v>1540011.5499999998</v>
      </c>
      <c r="AR37" s="14">
        <f t="shared" si="5"/>
        <v>1095429.5599999998</v>
      </c>
      <c r="AS37" s="24">
        <f t="shared" si="6"/>
        <v>444581.99</v>
      </c>
    </row>
    <row r="38" spans="1:45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2572</v>
      </c>
      <c r="F38">
        <v>622051.94999999995</v>
      </c>
      <c r="G38">
        <v>0</v>
      </c>
      <c r="H38">
        <v>593299.87</v>
      </c>
      <c r="J38">
        <v>-61183.040000000001</v>
      </c>
      <c r="K38">
        <v>-25338.31</v>
      </c>
      <c r="O38">
        <v>22981.25</v>
      </c>
      <c r="R38">
        <v>402.5</v>
      </c>
      <c r="U38">
        <v>-757265.3</v>
      </c>
      <c r="V38">
        <v>1381444.13</v>
      </c>
      <c r="Y38">
        <v>393087.9</v>
      </c>
      <c r="Z38">
        <v>542984</v>
      </c>
      <c r="AA38">
        <v>36.880000000000003</v>
      </c>
      <c r="AC38">
        <v>602900</v>
      </c>
      <c r="AE38">
        <v>52500</v>
      </c>
      <c r="AF38">
        <v>731378</v>
      </c>
      <c r="AI38">
        <v>292864.83</v>
      </c>
      <c r="AJ38">
        <v>85998.06</v>
      </c>
      <c r="AN38" s="59">
        <f t="shared" si="1"/>
        <v>1215351.8199999998</v>
      </c>
      <c r="AO38" s="29">
        <f t="shared" si="2"/>
        <v>23383.75</v>
      </c>
      <c r="AP38" s="19">
        <f t="shared" si="3"/>
        <v>1191968.0699999998</v>
      </c>
      <c r="AQ38" s="13">
        <f t="shared" si="4"/>
        <v>1591508.78</v>
      </c>
      <c r="AR38" s="14">
        <f t="shared" si="5"/>
        <v>1110240.8900000001</v>
      </c>
      <c r="AS38" s="24">
        <f t="shared" si="6"/>
        <v>481267.8899999999</v>
      </c>
    </row>
    <row r="39" spans="1:45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2573</v>
      </c>
      <c r="F39">
        <v>375100.47</v>
      </c>
      <c r="G39">
        <v>0</v>
      </c>
      <c r="H39">
        <v>429461.31</v>
      </c>
      <c r="J39">
        <v>-2804.5</v>
      </c>
      <c r="K39">
        <v>173365.68</v>
      </c>
      <c r="R39">
        <v>141</v>
      </c>
      <c r="U39">
        <v>-264453.53999999998</v>
      </c>
      <c r="V39">
        <v>1240631.49</v>
      </c>
      <c r="Y39">
        <v>343157.64</v>
      </c>
      <c r="Z39">
        <v>84650</v>
      </c>
      <c r="AA39">
        <v>5.75</v>
      </c>
      <c r="AC39">
        <v>490250</v>
      </c>
      <c r="AE39">
        <v>60000</v>
      </c>
      <c r="AF39">
        <v>617406.43999999994</v>
      </c>
      <c r="AG39">
        <v>3000</v>
      </c>
      <c r="AH39">
        <v>12698</v>
      </c>
      <c r="AI39">
        <v>301428.42</v>
      </c>
      <c r="AJ39">
        <v>44726.52</v>
      </c>
      <c r="AN39" s="59">
        <f t="shared" si="1"/>
        <v>804561.78</v>
      </c>
      <c r="AO39" s="29">
        <f t="shared" si="2"/>
        <v>141</v>
      </c>
      <c r="AP39" s="19">
        <f t="shared" si="3"/>
        <v>804420.78</v>
      </c>
      <c r="AQ39" s="13">
        <f t="shared" si="4"/>
        <v>978063.39</v>
      </c>
      <c r="AR39" s="14">
        <f t="shared" si="5"/>
        <v>979259.37999999989</v>
      </c>
      <c r="AS39" s="24">
        <f t="shared" si="6"/>
        <v>-1195.9899999998743</v>
      </c>
    </row>
    <row r="40" spans="1:45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2574</v>
      </c>
      <c r="F40">
        <v>847150.97</v>
      </c>
      <c r="G40">
        <v>0</v>
      </c>
      <c r="H40">
        <v>65626.94</v>
      </c>
      <c r="J40">
        <v>-253859.66</v>
      </c>
      <c r="K40">
        <v>337883.82</v>
      </c>
      <c r="O40">
        <v>8540</v>
      </c>
      <c r="R40">
        <v>44</v>
      </c>
      <c r="U40">
        <v>-1049991.6599999999</v>
      </c>
      <c r="V40">
        <v>2356118.79</v>
      </c>
      <c r="Y40">
        <v>512345.09</v>
      </c>
      <c r="Z40">
        <v>199040</v>
      </c>
      <c r="AA40">
        <v>38.44</v>
      </c>
      <c r="AC40">
        <v>405490</v>
      </c>
      <c r="AE40">
        <v>81750</v>
      </c>
      <c r="AF40">
        <v>507200</v>
      </c>
      <c r="AG40">
        <v>2460</v>
      </c>
      <c r="AH40">
        <v>5592</v>
      </c>
      <c r="AI40">
        <v>483425.03</v>
      </c>
      <c r="AJ40">
        <v>317895.56</v>
      </c>
      <c r="AL40">
        <v>200000</v>
      </c>
      <c r="AN40" s="59">
        <f t="shared" si="1"/>
        <v>912777.90999999992</v>
      </c>
      <c r="AO40" s="29">
        <f t="shared" si="2"/>
        <v>8584</v>
      </c>
      <c r="AP40" s="19">
        <f t="shared" si="3"/>
        <v>904193.90999999992</v>
      </c>
      <c r="AQ40" s="13">
        <f t="shared" si="4"/>
        <v>1198663.53</v>
      </c>
      <c r="AR40" s="14">
        <f t="shared" si="5"/>
        <v>1516572.59</v>
      </c>
      <c r="AS40" s="24">
        <f t="shared" si="6"/>
        <v>-317909.06000000006</v>
      </c>
    </row>
    <row r="41" spans="1:45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2575</v>
      </c>
      <c r="F41">
        <v>357679.53</v>
      </c>
      <c r="G41">
        <v>3840</v>
      </c>
      <c r="H41">
        <v>45405.81</v>
      </c>
      <c r="J41">
        <v>-103390.95</v>
      </c>
      <c r="K41">
        <v>50097.17</v>
      </c>
      <c r="O41">
        <v>58350</v>
      </c>
      <c r="Q41">
        <v>2759</v>
      </c>
      <c r="R41">
        <v>1660.92</v>
      </c>
      <c r="T41">
        <v>7872.88</v>
      </c>
      <c r="U41">
        <v>-1917462.31</v>
      </c>
      <c r="V41">
        <v>1990390.15</v>
      </c>
      <c r="Y41">
        <v>294368.11</v>
      </c>
      <c r="Z41">
        <v>292376</v>
      </c>
      <c r="AA41">
        <v>46.76</v>
      </c>
      <c r="AE41">
        <v>102566.02</v>
      </c>
      <c r="AF41">
        <v>79602.48</v>
      </c>
      <c r="AI41">
        <v>360727.09</v>
      </c>
      <c r="AJ41">
        <v>26726.400000000001</v>
      </c>
      <c r="AL41">
        <v>12240</v>
      </c>
      <c r="AN41" s="59">
        <f t="shared" si="1"/>
        <v>406925.34</v>
      </c>
      <c r="AO41" s="29">
        <f t="shared" si="2"/>
        <v>62769.919999999998</v>
      </c>
      <c r="AP41" s="19">
        <f t="shared" si="3"/>
        <v>344155.42000000004</v>
      </c>
      <c r="AQ41" s="13">
        <f t="shared" si="4"/>
        <v>689356.89</v>
      </c>
      <c r="AR41" s="14">
        <f t="shared" si="5"/>
        <v>479295.97000000003</v>
      </c>
      <c r="AS41" s="24">
        <f t="shared" si="6"/>
        <v>210060.91999999998</v>
      </c>
    </row>
    <row r="42" spans="1:45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2576</v>
      </c>
      <c r="F42">
        <v>415906.28</v>
      </c>
      <c r="G42">
        <v>0</v>
      </c>
      <c r="H42">
        <v>458885.6</v>
      </c>
      <c r="J42">
        <v>288142.64</v>
      </c>
      <c r="K42">
        <v>312054.48</v>
      </c>
      <c r="R42">
        <v>320.91000000000003</v>
      </c>
      <c r="U42">
        <v>735112.47</v>
      </c>
      <c r="V42">
        <v>498635.02</v>
      </c>
      <c r="Y42">
        <v>370157.33</v>
      </c>
      <c r="Z42">
        <v>156630</v>
      </c>
      <c r="AA42">
        <v>57.72</v>
      </c>
      <c r="AC42">
        <v>195510</v>
      </c>
      <c r="AE42">
        <v>46900</v>
      </c>
      <c r="AF42">
        <v>252951</v>
      </c>
      <c r="AI42">
        <v>268132.08</v>
      </c>
      <c r="AJ42">
        <v>7251.37</v>
      </c>
      <c r="AN42" s="59">
        <f t="shared" si="1"/>
        <v>874791.88</v>
      </c>
      <c r="AO42" s="29">
        <f t="shared" si="2"/>
        <v>320.91000000000003</v>
      </c>
      <c r="AP42" s="19">
        <f t="shared" si="3"/>
        <v>874470.97</v>
      </c>
      <c r="AQ42" s="13">
        <f t="shared" si="4"/>
        <v>769255.05</v>
      </c>
      <c r="AR42" s="14">
        <f t="shared" si="5"/>
        <v>528334.45000000007</v>
      </c>
      <c r="AS42" s="24">
        <f t="shared" si="6"/>
        <v>240920.59999999998</v>
      </c>
    </row>
    <row r="43" spans="1:45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2577</v>
      </c>
      <c r="F43">
        <v>63525.52</v>
      </c>
      <c r="G43">
        <v>0</v>
      </c>
      <c r="H43">
        <v>427359.33</v>
      </c>
      <c r="J43">
        <v>2</v>
      </c>
      <c r="K43">
        <v>661.79</v>
      </c>
      <c r="O43">
        <v>0</v>
      </c>
      <c r="R43">
        <v>0</v>
      </c>
      <c r="U43">
        <v>693.86</v>
      </c>
      <c r="V43">
        <v>452082.82</v>
      </c>
      <c r="Y43">
        <v>344376.2</v>
      </c>
      <c r="AA43">
        <v>20.95</v>
      </c>
      <c r="AC43">
        <v>464480</v>
      </c>
      <c r="AE43">
        <v>57000</v>
      </c>
      <c r="AF43">
        <v>584868</v>
      </c>
      <c r="AI43">
        <v>239620.15</v>
      </c>
      <c r="AJ43">
        <v>2617.04</v>
      </c>
      <c r="AN43" s="59">
        <f t="shared" si="1"/>
        <v>490884.85000000003</v>
      </c>
      <c r="AO43" s="29">
        <f t="shared" si="2"/>
        <v>0</v>
      </c>
      <c r="AP43" s="19">
        <f t="shared" si="3"/>
        <v>490884.85000000003</v>
      </c>
      <c r="AQ43" s="13">
        <f t="shared" si="4"/>
        <v>865877.15</v>
      </c>
      <c r="AR43" s="14">
        <f t="shared" si="5"/>
        <v>827105.19000000006</v>
      </c>
      <c r="AS43" s="24">
        <f t="shared" si="6"/>
        <v>38771.959999999963</v>
      </c>
    </row>
    <row r="44" spans="1:45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2578</v>
      </c>
      <c r="F44">
        <v>398936.99</v>
      </c>
      <c r="G44">
        <v>0</v>
      </c>
      <c r="H44">
        <v>108578.19</v>
      </c>
      <c r="J44">
        <v>88492.11</v>
      </c>
      <c r="K44">
        <v>184700.51</v>
      </c>
      <c r="O44">
        <v>6000</v>
      </c>
      <c r="R44">
        <v>16369.17</v>
      </c>
      <c r="U44">
        <v>-4703528.1399999997</v>
      </c>
      <c r="V44">
        <v>5378772.1500000004</v>
      </c>
      <c r="Y44">
        <v>345799.6</v>
      </c>
      <c r="Z44">
        <v>104420</v>
      </c>
      <c r="AA44">
        <v>85.18</v>
      </c>
      <c r="AC44">
        <v>496700</v>
      </c>
      <c r="AE44">
        <v>50200</v>
      </c>
      <c r="AF44">
        <v>556167.96</v>
      </c>
      <c r="AI44">
        <v>330714.64</v>
      </c>
      <c r="AJ44">
        <v>27227.56</v>
      </c>
      <c r="AN44" s="59">
        <f t="shared" si="1"/>
        <v>507515.18</v>
      </c>
      <c r="AO44" s="29">
        <f t="shared" si="2"/>
        <v>22369.17</v>
      </c>
      <c r="AP44" s="19">
        <f t="shared" si="3"/>
        <v>485146.01</v>
      </c>
      <c r="AQ44" s="13">
        <f t="shared" si="4"/>
        <v>997204.78</v>
      </c>
      <c r="AR44" s="14">
        <f t="shared" si="5"/>
        <v>914110.16</v>
      </c>
      <c r="AS44" s="24">
        <f t="shared" si="6"/>
        <v>83094.62</v>
      </c>
    </row>
    <row r="45" spans="1:45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2579</v>
      </c>
      <c r="F45">
        <v>273877.09999999998</v>
      </c>
      <c r="G45">
        <v>0</v>
      </c>
      <c r="H45">
        <v>540475.63</v>
      </c>
      <c r="J45">
        <v>-176.37</v>
      </c>
      <c r="K45">
        <v>86909.77</v>
      </c>
      <c r="R45">
        <v>5168.1400000000003</v>
      </c>
      <c r="U45">
        <v>-868191.22</v>
      </c>
      <c r="V45">
        <v>1780248.13</v>
      </c>
      <c r="Y45">
        <v>411152.09</v>
      </c>
      <c r="Z45">
        <v>250608</v>
      </c>
      <c r="AC45">
        <v>838900</v>
      </c>
      <c r="AE45">
        <v>71600</v>
      </c>
      <c r="AF45">
        <v>980470.04</v>
      </c>
      <c r="AI45">
        <v>589288.87</v>
      </c>
      <c r="AJ45">
        <v>18040.099999999999</v>
      </c>
      <c r="AL45">
        <v>600</v>
      </c>
      <c r="AN45" s="59">
        <f t="shared" si="1"/>
        <v>814352.73</v>
      </c>
      <c r="AO45" s="29">
        <f t="shared" si="2"/>
        <v>5168.1400000000003</v>
      </c>
      <c r="AP45" s="19">
        <f t="shared" si="3"/>
        <v>809184.59</v>
      </c>
      <c r="AQ45" s="13">
        <f t="shared" si="4"/>
        <v>1572260.09</v>
      </c>
      <c r="AR45" s="14">
        <f t="shared" si="5"/>
        <v>1588399.0100000002</v>
      </c>
      <c r="AS45" s="24">
        <f t="shared" si="6"/>
        <v>-16138.920000000158</v>
      </c>
    </row>
    <row r="46" spans="1:45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2580</v>
      </c>
      <c r="F46">
        <v>339281.57</v>
      </c>
      <c r="G46">
        <v>694427.55</v>
      </c>
      <c r="H46">
        <v>36931.050000000003</v>
      </c>
      <c r="J46">
        <v>1917110.72</v>
      </c>
      <c r="K46">
        <v>347367.81</v>
      </c>
      <c r="O46">
        <v>24400</v>
      </c>
      <c r="Q46">
        <v>57130</v>
      </c>
      <c r="R46">
        <v>15170.19</v>
      </c>
      <c r="S46">
        <v>28800</v>
      </c>
      <c r="U46">
        <v>394652.67</v>
      </c>
      <c r="V46">
        <v>2690789.95</v>
      </c>
      <c r="Y46">
        <v>626290.23</v>
      </c>
      <c r="AA46">
        <v>270.3</v>
      </c>
      <c r="AC46">
        <v>749190</v>
      </c>
      <c r="AF46">
        <v>832324</v>
      </c>
      <c r="AI46">
        <v>418940.64</v>
      </c>
      <c r="AJ46">
        <v>310</v>
      </c>
      <c r="AN46" s="59">
        <f t="shared" si="1"/>
        <v>1070640.1700000002</v>
      </c>
      <c r="AO46" s="29">
        <f t="shared" si="2"/>
        <v>96700.19</v>
      </c>
      <c r="AP46" s="19">
        <f t="shared" si="3"/>
        <v>973939.98000000021</v>
      </c>
      <c r="AQ46" s="13">
        <f t="shared" si="4"/>
        <v>1375750.53</v>
      </c>
      <c r="AR46" s="14">
        <f t="shared" si="5"/>
        <v>1251574.6400000001</v>
      </c>
      <c r="AS46" s="24">
        <f t="shared" si="6"/>
        <v>124175.8899999999</v>
      </c>
    </row>
    <row r="47" spans="1:45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2581</v>
      </c>
      <c r="F47">
        <v>594300.53</v>
      </c>
      <c r="G47">
        <v>10000</v>
      </c>
      <c r="H47">
        <v>161038.73000000001</v>
      </c>
      <c r="J47">
        <v>106131.15</v>
      </c>
      <c r="K47">
        <v>49276.79</v>
      </c>
      <c r="R47">
        <v>6217.43</v>
      </c>
      <c r="U47">
        <v>-891862.91</v>
      </c>
      <c r="V47">
        <v>2057308.95</v>
      </c>
      <c r="Y47">
        <v>208983.56</v>
      </c>
      <c r="AC47">
        <v>336900</v>
      </c>
      <c r="AE47">
        <v>19200</v>
      </c>
      <c r="AF47">
        <v>427544</v>
      </c>
      <c r="AI47">
        <v>356671.54</v>
      </c>
      <c r="AJ47">
        <v>31784.29</v>
      </c>
      <c r="AN47" s="59">
        <f t="shared" si="1"/>
        <v>765339.26</v>
      </c>
      <c r="AO47" s="29">
        <f t="shared" si="2"/>
        <v>6217.43</v>
      </c>
      <c r="AP47" s="19">
        <f t="shared" si="3"/>
        <v>759121.83</v>
      </c>
      <c r="AQ47" s="13">
        <f t="shared" si="4"/>
        <v>565083.56000000006</v>
      </c>
      <c r="AR47" s="14">
        <f t="shared" si="5"/>
        <v>815999.83000000007</v>
      </c>
      <c r="AS47" s="24">
        <f t="shared" si="6"/>
        <v>-250916.27000000002</v>
      </c>
    </row>
    <row r="48" spans="1:45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2582</v>
      </c>
      <c r="F48">
        <v>225571.43</v>
      </c>
      <c r="G48">
        <v>0</v>
      </c>
      <c r="H48">
        <v>115006.34</v>
      </c>
      <c r="J48">
        <v>82581.490000000005</v>
      </c>
      <c r="K48">
        <v>138851.07</v>
      </c>
      <c r="R48">
        <v>0</v>
      </c>
      <c r="U48">
        <v>-1421678.91</v>
      </c>
      <c r="V48">
        <v>1988049.06</v>
      </c>
      <c r="Y48">
        <v>438463.35</v>
      </c>
      <c r="AA48">
        <v>72.180000000000007</v>
      </c>
      <c r="AC48">
        <v>490000</v>
      </c>
      <c r="AE48">
        <v>34200</v>
      </c>
      <c r="AF48">
        <v>610669</v>
      </c>
      <c r="AI48">
        <v>324693.84999999998</v>
      </c>
      <c r="AJ48">
        <v>31732.5</v>
      </c>
      <c r="AN48" s="59">
        <f t="shared" si="1"/>
        <v>340577.77</v>
      </c>
      <c r="AO48" s="29">
        <f t="shared" si="2"/>
        <v>0</v>
      </c>
      <c r="AP48" s="19">
        <f t="shared" si="3"/>
        <v>340577.77</v>
      </c>
      <c r="AQ48" s="13">
        <f t="shared" si="4"/>
        <v>962735.53</v>
      </c>
      <c r="AR48" s="14">
        <f t="shared" si="5"/>
        <v>967095.35</v>
      </c>
      <c r="AS48" s="24">
        <f t="shared" si="6"/>
        <v>-4359.8199999999488</v>
      </c>
    </row>
    <row r="49" spans="1:45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2583</v>
      </c>
      <c r="F49">
        <v>243172.08</v>
      </c>
      <c r="G49">
        <v>0</v>
      </c>
      <c r="H49">
        <v>592300.84</v>
      </c>
      <c r="J49">
        <v>-29529.57</v>
      </c>
      <c r="K49">
        <v>156914.23999999999</v>
      </c>
      <c r="R49">
        <v>0</v>
      </c>
      <c r="U49">
        <v>-984550.33</v>
      </c>
      <c r="V49">
        <v>1911374.52</v>
      </c>
      <c r="Y49">
        <v>345901.32</v>
      </c>
      <c r="AA49">
        <v>171.46</v>
      </c>
      <c r="AC49">
        <v>239700</v>
      </c>
      <c r="AE49">
        <v>112250</v>
      </c>
      <c r="AF49">
        <v>422752</v>
      </c>
      <c r="AI49">
        <v>227401.95</v>
      </c>
      <c r="AJ49">
        <v>8805.43</v>
      </c>
      <c r="AL49">
        <v>3030</v>
      </c>
      <c r="AN49" s="59">
        <f t="shared" si="1"/>
        <v>835472.91999999993</v>
      </c>
      <c r="AO49" s="29">
        <f t="shared" si="2"/>
        <v>0</v>
      </c>
      <c r="AP49" s="19">
        <f t="shared" si="3"/>
        <v>835472.91999999993</v>
      </c>
      <c r="AQ49" s="13">
        <f t="shared" si="4"/>
        <v>698022.78</v>
      </c>
      <c r="AR49" s="14">
        <f t="shared" si="5"/>
        <v>661989.38</v>
      </c>
      <c r="AS49" s="24">
        <f t="shared" si="6"/>
        <v>36033.400000000023</v>
      </c>
    </row>
    <row r="50" spans="1:45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2584</v>
      </c>
      <c r="F50">
        <v>462242.15</v>
      </c>
      <c r="G50">
        <v>41401.31</v>
      </c>
      <c r="H50">
        <v>114936.97</v>
      </c>
      <c r="J50">
        <v>6</v>
      </c>
      <c r="K50">
        <v>108383.57</v>
      </c>
      <c r="O50">
        <v>7480</v>
      </c>
      <c r="R50">
        <v>962</v>
      </c>
      <c r="U50">
        <v>-1539064.12</v>
      </c>
      <c r="V50">
        <v>1946410.43</v>
      </c>
      <c r="X50">
        <v>135.1</v>
      </c>
      <c r="Y50">
        <v>587090.69999999995</v>
      </c>
      <c r="Z50">
        <v>480332</v>
      </c>
      <c r="AC50">
        <v>677493.85</v>
      </c>
      <c r="AF50">
        <v>727445.85</v>
      </c>
      <c r="AG50">
        <v>10992</v>
      </c>
      <c r="AH50">
        <v>13162</v>
      </c>
      <c r="AI50">
        <v>644803.15</v>
      </c>
      <c r="AJ50">
        <v>27440.53</v>
      </c>
      <c r="AL50">
        <v>10000</v>
      </c>
      <c r="AM50">
        <v>26.43</v>
      </c>
      <c r="AN50" s="59">
        <f t="shared" si="1"/>
        <v>618580.43000000005</v>
      </c>
      <c r="AO50" s="29">
        <f t="shared" si="2"/>
        <v>8442</v>
      </c>
      <c r="AP50" s="19">
        <f t="shared" si="3"/>
        <v>610138.43000000005</v>
      </c>
      <c r="AQ50" s="13">
        <f t="shared" si="4"/>
        <v>1745051.65</v>
      </c>
      <c r="AR50" s="14">
        <f t="shared" si="5"/>
        <v>1433869.96</v>
      </c>
      <c r="AS50" s="24">
        <f t="shared" si="6"/>
        <v>311181.68999999994</v>
      </c>
    </row>
    <row r="51" spans="1:45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2585</v>
      </c>
      <c r="F51">
        <v>373083.82</v>
      </c>
      <c r="G51">
        <v>18826.25</v>
      </c>
      <c r="H51">
        <v>52336.47</v>
      </c>
      <c r="J51">
        <v>111458.17</v>
      </c>
      <c r="K51">
        <v>91688.73</v>
      </c>
      <c r="O51">
        <v>60350.29</v>
      </c>
      <c r="R51">
        <v>316.62</v>
      </c>
      <c r="U51">
        <v>-1132487.06</v>
      </c>
      <c r="V51">
        <v>1372237.86</v>
      </c>
      <c r="Y51">
        <v>326100.99</v>
      </c>
      <c r="Z51">
        <v>344586</v>
      </c>
      <c r="AC51">
        <v>315577.5</v>
      </c>
      <c r="AE51">
        <v>7500</v>
      </c>
      <c r="AF51">
        <v>438767.5</v>
      </c>
      <c r="AG51">
        <v>1040</v>
      </c>
      <c r="AH51">
        <v>4198</v>
      </c>
      <c r="AI51">
        <v>174245.89</v>
      </c>
      <c r="AJ51">
        <v>18537.37</v>
      </c>
      <c r="AL51">
        <v>10000</v>
      </c>
      <c r="AN51" s="59">
        <f t="shared" si="1"/>
        <v>444246.54000000004</v>
      </c>
      <c r="AO51" s="29">
        <f t="shared" si="2"/>
        <v>60666.91</v>
      </c>
      <c r="AP51" s="19">
        <f t="shared" si="3"/>
        <v>383579.63</v>
      </c>
      <c r="AQ51" s="13">
        <f t="shared" si="4"/>
        <v>993764.49</v>
      </c>
      <c r="AR51" s="14">
        <f t="shared" si="5"/>
        <v>646788.76</v>
      </c>
      <c r="AS51" s="24">
        <f t="shared" si="6"/>
        <v>346975.73</v>
      </c>
    </row>
    <row r="52" spans="1:45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2586</v>
      </c>
      <c r="F52">
        <v>469874.88</v>
      </c>
      <c r="G52">
        <v>0</v>
      </c>
      <c r="H52">
        <v>5722.95</v>
      </c>
      <c r="J52">
        <v>32549.72</v>
      </c>
      <c r="K52">
        <v>57831.74</v>
      </c>
      <c r="N52">
        <v>4000</v>
      </c>
      <c r="O52">
        <v>19229.3</v>
      </c>
      <c r="R52">
        <v>1192.8399999999999</v>
      </c>
      <c r="U52">
        <v>-322070.03000000003</v>
      </c>
      <c r="V52">
        <v>566631.65</v>
      </c>
      <c r="Y52">
        <v>424807.78</v>
      </c>
      <c r="Z52">
        <v>271492</v>
      </c>
      <c r="AF52">
        <v>101550</v>
      </c>
      <c r="AG52">
        <v>16080</v>
      </c>
      <c r="AH52">
        <v>14288</v>
      </c>
      <c r="AI52">
        <v>241505.51</v>
      </c>
      <c r="AJ52">
        <v>15880.74</v>
      </c>
      <c r="AL52">
        <v>10000</v>
      </c>
      <c r="AN52" s="59">
        <f t="shared" si="1"/>
        <v>475597.83</v>
      </c>
      <c r="AO52" s="29">
        <f t="shared" si="2"/>
        <v>24422.14</v>
      </c>
      <c r="AP52" s="19">
        <f t="shared" si="3"/>
        <v>451175.69</v>
      </c>
      <c r="AQ52" s="13">
        <f t="shared" si="4"/>
        <v>696299.78</v>
      </c>
      <c r="AR52" s="14">
        <f t="shared" si="5"/>
        <v>399304.25</v>
      </c>
      <c r="AS52" s="24">
        <f t="shared" si="6"/>
        <v>296995.53000000003</v>
      </c>
    </row>
    <row r="53" spans="1:45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2587</v>
      </c>
      <c r="F53">
        <v>425375.26</v>
      </c>
      <c r="G53">
        <v>3090</v>
      </c>
      <c r="H53">
        <v>73551.360000000001</v>
      </c>
      <c r="J53">
        <v>885467.52</v>
      </c>
      <c r="K53">
        <v>112343.83</v>
      </c>
      <c r="O53">
        <v>16130</v>
      </c>
      <c r="R53">
        <v>509</v>
      </c>
      <c r="U53">
        <v>-492243.58</v>
      </c>
      <c r="V53">
        <v>1787234.17</v>
      </c>
      <c r="Y53">
        <v>324253.57</v>
      </c>
      <c r="Z53">
        <v>219282</v>
      </c>
      <c r="AA53">
        <v>243.98</v>
      </c>
      <c r="AC53">
        <v>315160</v>
      </c>
      <c r="AE53">
        <v>57500</v>
      </c>
      <c r="AF53">
        <v>389694</v>
      </c>
      <c r="AG53">
        <v>21464</v>
      </c>
      <c r="AH53">
        <v>2848</v>
      </c>
      <c r="AI53">
        <v>243737.78</v>
      </c>
      <c r="AJ53">
        <v>70497.39</v>
      </c>
      <c r="AN53" s="59">
        <f t="shared" si="1"/>
        <v>502016.62</v>
      </c>
      <c r="AO53" s="29">
        <f t="shared" si="2"/>
        <v>16639</v>
      </c>
      <c r="AP53" s="19">
        <f t="shared" si="3"/>
        <v>485377.62</v>
      </c>
      <c r="AQ53" s="13">
        <f t="shared" si="4"/>
        <v>916439.55</v>
      </c>
      <c r="AR53" s="14">
        <f t="shared" si="5"/>
        <v>728241.17</v>
      </c>
      <c r="AS53" s="24">
        <f t="shared" si="6"/>
        <v>188198.38</v>
      </c>
    </row>
    <row r="54" spans="1:45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2588</v>
      </c>
      <c r="F54">
        <v>558429.93000000005</v>
      </c>
      <c r="G54">
        <v>0</v>
      </c>
      <c r="H54">
        <v>28608.61</v>
      </c>
      <c r="J54">
        <v>36614.639999999999</v>
      </c>
      <c r="K54">
        <v>572650.5</v>
      </c>
      <c r="O54">
        <v>11700</v>
      </c>
      <c r="R54">
        <v>112.14</v>
      </c>
      <c r="U54">
        <v>-1305114.82</v>
      </c>
      <c r="V54">
        <v>2469567.41</v>
      </c>
      <c r="X54">
        <v>21.25</v>
      </c>
      <c r="Y54">
        <v>506984.27</v>
      </c>
      <c r="AC54">
        <v>356107.5</v>
      </c>
      <c r="AE54">
        <v>7500</v>
      </c>
      <c r="AF54">
        <v>464173.53</v>
      </c>
      <c r="AG54">
        <v>15500</v>
      </c>
      <c r="AH54">
        <v>7200</v>
      </c>
      <c r="AI54">
        <v>327495.24</v>
      </c>
      <c r="AJ54">
        <v>36205.300000000003</v>
      </c>
      <c r="AN54" s="59">
        <f t="shared" si="1"/>
        <v>587038.54</v>
      </c>
      <c r="AO54" s="29">
        <f t="shared" si="2"/>
        <v>11812.14</v>
      </c>
      <c r="AP54" s="19">
        <f t="shared" si="3"/>
        <v>575226.4</v>
      </c>
      <c r="AQ54" s="13">
        <f t="shared" si="4"/>
        <v>870613.02</v>
      </c>
      <c r="AR54" s="14">
        <f t="shared" si="5"/>
        <v>850574.07000000007</v>
      </c>
      <c r="AS54" s="24">
        <f t="shared" si="6"/>
        <v>20038.949999999953</v>
      </c>
    </row>
    <row r="55" spans="1:45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2589</v>
      </c>
      <c r="F55">
        <v>96684.56</v>
      </c>
      <c r="G55">
        <v>0</v>
      </c>
      <c r="H55">
        <v>44825.04</v>
      </c>
      <c r="J55">
        <v>185405.7</v>
      </c>
      <c r="K55">
        <v>51992.74</v>
      </c>
      <c r="N55">
        <v>4000</v>
      </c>
      <c r="O55">
        <v>13870</v>
      </c>
      <c r="R55">
        <v>159.02000000000001</v>
      </c>
      <c r="U55">
        <v>-1600204.2</v>
      </c>
      <c r="V55">
        <v>2114448.44</v>
      </c>
      <c r="Y55">
        <v>254686.93</v>
      </c>
      <c r="Z55">
        <v>3257.96</v>
      </c>
      <c r="AA55">
        <v>257.83999999999997</v>
      </c>
      <c r="AC55">
        <v>727251</v>
      </c>
      <c r="AE55">
        <v>12500</v>
      </c>
      <c r="AF55">
        <v>739751</v>
      </c>
      <c r="AG55">
        <v>9920</v>
      </c>
      <c r="AH55">
        <v>6528</v>
      </c>
      <c r="AI55">
        <v>334473.18</v>
      </c>
      <c r="AJ55">
        <v>50646.77</v>
      </c>
      <c r="AL55">
        <v>10000</v>
      </c>
      <c r="AN55" s="59">
        <f t="shared" si="1"/>
        <v>141509.6</v>
      </c>
      <c r="AO55" s="29">
        <f t="shared" si="2"/>
        <v>18029.02</v>
      </c>
      <c r="AP55" s="19">
        <f t="shared" si="3"/>
        <v>123480.58</v>
      </c>
      <c r="AQ55" s="13">
        <f t="shared" si="4"/>
        <v>997953.73</v>
      </c>
      <c r="AR55" s="14">
        <f t="shared" si="5"/>
        <v>1151318.95</v>
      </c>
      <c r="AS55" s="24">
        <f t="shared" si="6"/>
        <v>-153365.21999999997</v>
      </c>
    </row>
    <row r="56" spans="1:45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2590</v>
      </c>
      <c r="F56">
        <v>120735.96</v>
      </c>
      <c r="G56">
        <v>0</v>
      </c>
      <c r="H56">
        <v>23994</v>
      </c>
      <c r="J56">
        <v>880979.51</v>
      </c>
      <c r="K56">
        <v>54943.360000000001</v>
      </c>
      <c r="O56">
        <v>41371</v>
      </c>
      <c r="R56">
        <v>485.3</v>
      </c>
      <c r="U56">
        <v>-1640735.02</v>
      </c>
      <c r="V56">
        <v>2791483.6</v>
      </c>
      <c r="Y56">
        <v>204741.63</v>
      </c>
      <c r="Z56">
        <v>303338</v>
      </c>
      <c r="AA56">
        <v>20.77</v>
      </c>
      <c r="AC56">
        <v>308688.5</v>
      </c>
      <c r="AE56">
        <v>15000</v>
      </c>
      <c r="AF56">
        <v>405983.5</v>
      </c>
      <c r="AG56">
        <v>5520</v>
      </c>
      <c r="AH56">
        <v>3710</v>
      </c>
      <c r="AI56">
        <v>438163.98</v>
      </c>
      <c r="AJ56">
        <v>80363.47</v>
      </c>
      <c r="AL56">
        <v>10000</v>
      </c>
      <c r="AN56" s="59">
        <f t="shared" si="1"/>
        <v>144729.96000000002</v>
      </c>
      <c r="AO56" s="29">
        <f t="shared" si="2"/>
        <v>41856.300000000003</v>
      </c>
      <c r="AP56" s="19">
        <f t="shared" si="3"/>
        <v>102873.66000000002</v>
      </c>
      <c r="AQ56" s="13">
        <f t="shared" si="4"/>
        <v>831788.9</v>
      </c>
      <c r="AR56" s="14">
        <f t="shared" si="5"/>
        <v>943740.95</v>
      </c>
      <c r="AS56" s="24">
        <f t="shared" si="6"/>
        <v>-111952.04999999993</v>
      </c>
    </row>
    <row r="57" spans="1:45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2591</v>
      </c>
      <c r="F57">
        <v>610452.96</v>
      </c>
      <c r="G57">
        <v>0</v>
      </c>
      <c r="H57">
        <v>206205.89</v>
      </c>
      <c r="J57">
        <v>257369.87</v>
      </c>
      <c r="K57">
        <v>70031.039999999994</v>
      </c>
      <c r="N57">
        <v>0</v>
      </c>
      <c r="O57">
        <v>19560</v>
      </c>
      <c r="Q57">
        <v>0</v>
      </c>
      <c r="R57">
        <v>569</v>
      </c>
      <c r="S57">
        <v>0</v>
      </c>
      <c r="T57">
        <v>0</v>
      </c>
      <c r="U57">
        <v>-292379.07</v>
      </c>
      <c r="V57">
        <v>1683662.57</v>
      </c>
      <c r="W57">
        <v>0</v>
      </c>
      <c r="Y57">
        <v>133343.32</v>
      </c>
      <c r="AA57">
        <v>1754.98</v>
      </c>
      <c r="AC57">
        <v>676970</v>
      </c>
      <c r="AE57">
        <v>38700</v>
      </c>
      <c r="AF57">
        <v>740687</v>
      </c>
      <c r="AG57">
        <v>29108</v>
      </c>
      <c r="AI57">
        <v>268661.8</v>
      </c>
      <c r="AJ57">
        <v>79663.490000000005</v>
      </c>
      <c r="AL57">
        <v>0.75</v>
      </c>
      <c r="AN57" s="59">
        <f t="shared" si="1"/>
        <v>816658.85</v>
      </c>
      <c r="AO57" s="29">
        <f t="shared" si="2"/>
        <v>20129</v>
      </c>
      <c r="AP57" s="19">
        <f t="shared" si="3"/>
        <v>796529.85</v>
      </c>
      <c r="AQ57" s="13">
        <f t="shared" si="4"/>
        <v>850768.3</v>
      </c>
      <c r="AR57" s="14">
        <f t="shared" si="5"/>
        <v>1118121.04</v>
      </c>
      <c r="AS57" s="24">
        <f t="shared" si="6"/>
        <v>-267352.74</v>
      </c>
    </row>
    <row r="58" spans="1:45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2592</v>
      </c>
      <c r="F58">
        <v>658353.96</v>
      </c>
      <c r="G58">
        <v>0</v>
      </c>
      <c r="H58">
        <v>173785.69</v>
      </c>
      <c r="J58">
        <v>-376840.5</v>
      </c>
      <c r="K58">
        <v>644454.04</v>
      </c>
      <c r="N58">
        <v>0</v>
      </c>
      <c r="O58">
        <v>7200</v>
      </c>
      <c r="R58">
        <v>8948.34</v>
      </c>
      <c r="S58">
        <v>1671.51</v>
      </c>
      <c r="U58">
        <v>-67106.5</v>
      </c>
      <c r="V58">
        <v>1188971.67</v>
      </c>
      <c r="Y58">
        <v>394901.96</v>
      </c>
      <c r="AA58">
        <v>2062.5500000000002</v>
      </c>
      <c r="AC58">
        <v>753860.8</v>
      </c>
      <c r="AE58">
        <v>0</v>
      </c>
      <c r="AF58">
        <v>838141.8</v>
      </c>
      <c r="AG58">
        <v>240</v>
      </c>
      <c r="AH58">
        <v>9404</v>
      </c>
      <c r="AI58">
        <v>290434.3</v>
      </c>
      <c r="AJ58">
        <v>52537.04</v>
      </c>
      <c r="AN58" s="59">
        <f t="shared" si="1"/>
        <v>832139.64999999991</v>
      </c>
      <c r="AO58" s="29">
        <f t="shared" si="2"/>
        <v>16148.34</v>
      </c>
      <c r="AP58" s="19">
        <f t="shared" si="3"/>
        <v>815991.30999999994</v>
      </c>
      <c r="AQ58" s="13">
        <f t="shared" si="4"/>
        <v>1150825.31</v>
      </c>
      <c r="AR58" s="14">
        <f t="shared" si="5"/>
        <v>1190757.1400000001</v>
      </c>
      <c r="AS58" s="24">
        <f t="shared" si="6"/>
        <v>-39931.830000000075</v>
      </c>
    </row>
    <row r="59" spans="1:45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2593</v>
      </c>
      <c r="F59">
        <v>180253.83</v>
      </c>
      <c r="G59">
        <v>0</v>
      </c>
      <c r="H59">
        <v>19581.77</v>
      </c>
      <c r="J59">
        <v>195073.34</v>
      </c>
      <c r="K59">
        <v>73669.990000000005</v>
      </c>
      <c r="N59">
        <v>0</v>
      </c>
      <c r="O59">
        <v>18274.3</v>
      </c>
      <c r="R59">
        <v>0</v>
      </c>
      <c r="U59">
        <v>-1644297.21</v>
      </c>
      <c r="V59">
        <v>2121250.9300000002</v>
      </c>
      <c r="Y59">
        <v>143767.78</v>
      </c>
      <c r="Z59">
        <v>204000</v>
      </c>
      <c r="AA59">
        <v>191.79</v>
      </c>
      <c r="AC59">
        <v>323280</v>
      </c>
      <c r="AE59">
        <v>167315.81</v>
      </c>
      <c r="AF59">
        <v>476569</v>
      </c>
      <c r="AH59">
        <v>368</v>
      </c>
      <c r="AI59">
        <v>334322</v>
      </c>
      <c r="AJ59">
        <v>53610.81</v>
      </c>
      <c r="AL59">
        <v>334.66</v>
      </c>
      <c r="AN59" s="59">
        <f t="shared" si="1"/>
        <v>199835.59999999998</v>
      </c>
      <c r="AO59" s="29">
        <f t="shared" si="2"/>
        <v>18274.3</v>
      </c>
      <c r="AP59" s="19">
        <f t="shared" si="3"/>
        <v>181561.3</v>
      </c>
      <c r="AQ59" s="13">
        <f t="shared" si="4"/>
        <v>838555.38000000012</v>
      </c>
      <c r="AR59" s="14">
        <f t="shared" si="5"/>
        <v>865204.47000000009</v>
      </c>
      <c r="AS59" s="24">
        <f t="shared" si="6"/>
        <v>-26649.089999999967</v>
      </c>
    </row>
    <row r="60" spans="1:45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2594</v>
      </c>
      <c r="F60">
        <v>878000.58</v>
      </c>
      <c r="G60">
        <v>0</v>
      </c>
      <c r="H60">
        <v>469935.95</v>
      </c>
      <c r="J60">
        <v>8</v>
      </c>
      <c r="K60">
        <v>114508.73</v>
      </c>
      <c r="Q60">
        <v>0</v>
      </c>
      <c r="R60">
        <v>0</v>
      </c>
      <c r="S60">
        <v>0</v>
      </c>
      <c r="U60">
        <v>-326303.81</v>
      </c>
      <c r="V60">
        <v>1374864.38</v>
      </c>
      <c r="Y60">
        <v>363071.01</v>
      </c>
      <c r="Z60">
        <v>533028</v>
      </c>
      <c r="AA60">
        <v>738.24</v>
      </c>
      <c r="AC60">
        <v>684417.8</v>
      </c>
      <c r="AF60">
        <v>838500.8</v>
      </c>
      <c r="AG60">
        <v>812</v>
      </c>
      <c r="AI60">
        <v>245876.89</v>
      </c>
      <c r="AJ60">
        <v>82172.67</v>
      </c>
      <c r="AN60" s="59">
        <f t="shared" si="1"/>
        <v>1347936.53</v>
      </c>
      <c r="AO60" s="29">
        <f t="shared" si="2"/>
        <v>0</v>
      </c>
      <c r="AP60" s="19">
        <f t="shared" si="3"/>
        <v>1347936.53</v>
      </c>
      <c r="AQ60" s="13">
        <f t="shared" si="4"/>
        <v>1581255.05</v>
      </c>
      <c r="AR60" s="14">
        <f t="shared" si="5"/>
        <v>1167362.3599999999</v>
      </c>
      <c r="AS60" s="24">
        <f t="shared" si="6"/>
        <v>413892.69000000018</v>
      </c>
    </row>
    <row r="61" spans="1:45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2595</v>
      </c>
      <c r="F61">
        <v>902741.6</v>
      </c>
      <c r="G61">
        <v>0</v>
      </c>
      <c r="H61">
        <v>128720.02</v>
      </c>
      <c r="J61">
        <v>138412.4</v>
      </c>
      <c r="K61">
        <v>182112.41</v>
      </c>
      <c r="N61">
        <v>0</v>
      </c>
      <c r="O61">
        <v>22060</v>
      </c>
      <c r="R61">
        <v>1922</v>
      </c>
      <c r="S61">
        <v>0</v>
      </c>
      <c r="U61">
        <v>-1822940.01</v>
      </c>
      <c r="V61">
        <v>2680574.06</v>
      </c>
      <c r="Y61">
        <v>256827.76</v>
      </c>
      <c r="Z61">
        <v>816824</v>
      </c>
      <c r="AA61">
        <v>1004.05</v>
      </c>
      <c r="AC61">
        <v>767616.5</v>
      </c>
      <c r="AE61">
        <v>90800</v>
      </c>
      <c r="AF61">
        <v>1052573.5</v>
      </c>
      <c r="AG61">
        <v>4512</v>
      </c>
      <c r="AI61">
        <v>318776.14</v>
      </c>
      <c r="AJ61">
        <v>86815.64</v>
      </c>
      <c r="AL61">
        <v>24.65</v>
      </c>
      <c r="AN61" s="59">
        <f t="shared" si="1"/>
        <v>1031461.62</v>
      </c>
      <c r="AO61" s="29">
        <f t="shared" si="2"/>
        <v>23982</v>
      </c>
      <c r="AP61" s="19">
        <f t="shared" si="3"/>
        <v>1007479.62</v>
      </c>
      <c r="AQ61" s="13">
        <f t="shared" si="4"/>
        <v>1933072.31</v>
      </c>
      <c r="AR61" s="14">
        <f t="shared" si="5"/>
        <v>1462701.93</v>
      </c>
      <c r="AS61" s="24">
        <f t="shared" si="6"/>
        <v>470370.38000000012</v>
      </c>
    </row>
    <row r="62" spans="1:45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2596</v>
      </c>
      <c r="F62">
        <v>363841.81</v>
      </c>
      <c r="G62">
        <v>0</v>
      </c>
      <c r="H62">
        <v>269707.59000000003</v>
      </c>
      <c r="J62">
        <v>1171.6500000000001</v>
      </c>
      <c r="K62">
        <v>391014.01</v>
      </c>
      <c r="O62">
        <v>6660</v>
      </c>
      <c r="R62">
        <v>13636.54</v>
      </c>
      <c r="U62">
        <v>-1102207.52</v>
      </c>
      <c r="V62">
        <v>2191965</v>
      </c>
      <c r="Y62">
        <v>110040.65</v>
      </c>
      <c r="Z62">
        <v>390844</v>
      </c>
      <c r="AA62">
        <v>1423.93</v>
      </c>
      <c r="AC62">
        <v>608650</v>
      </c>
      <c r="AF62">
        <v>710316</v>
      </c>
      <c r="AG62">
        <v>688</v>
      </c>
      <c r="AI62">
        <v>444618.8</v>
      </c>
      <c r="AJ62">
        <v>39654.74</v>
      </c>
      <c r="AN62" s="59">
        <f t="shared" si="1"/>
        <v>633549.4</v>
      </c>
      <c r="AO62" s="29">
        <f t="shared" si="2"/>
        <v>20296.54</v>
      </c>
      <c r="AP62" s="19">
        <f t="shared" si="3"/>
        <v>613252.86</v>
      </c>
      <c r="AQ62" s="13">
        <f t="shared" si="4"/>
        <v>1110958.58</v>
      </c>
      <c r="AR62" s="14">
        <f t="shared" si="5"/>
        <v>1195277.54</v>
      </c>
      <c r="AS62" s="24">
        <f t="shared" ref="AS62:AS119" si="7">AQ62-AR62</f>
        <v>-84318.959999999963</v>
      </c>
    </row>
    <row r="63" spans="1:45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2597</v>
      </c>
      <c r="F63">
        <v>1103270.8999999999</v>
      </c>
      <c r="G63">
        <v>0</v>
      </c>
      <c r="H63">
        <v>79594.720000000001</v>
      </c>
      <c r="J63">
        <v>3189487.53</v>
      </c>
      <c r="K63">
        <v>313321.52</v>
      </c>
      <c r="N63">
        <v>13500</v>
      </c>
      <c r="O63">
        <v>18460</v>
      </c>
      <c r="R63">
        <v>0</v>
      </c>
      <c r="S63">
        <v>1800</v>
      </c>
      <c r="U63">
        <v>3865467.62</v>
      </c>
      <c r="V63">
        <v>1302561.3500000001</v>
      </c>
      <c r="X63">
        <v>3712.3</v>
      </c>
      <c r="Y63">
        <v>338494.66</v>
      </c>
      <c r="AA63">
        <v>2104.6799999999998</v>
      </c>
      <c r="AC63">
        <v>699772.5</v>
      </c>
      <c r="AE63">
        <v>198680</v>
      </c>
      <c r="AF63">
        <v>888046.5</v>
      </c>
      <c r="AI63">
        <v>744739.53</v>
      </c>
      <c r="AJ63">
        <v>126092.41</v>
      </c>
      <c r="AL63">
        <v>0</v>
      </c>
      <c r="AN63" s="59">
        <f t="shared" si="1"/>
        <v>1182865.6199999999</v>
      </c>
      <c r="AO63" s="29">
        <f t="shared" si="2"/>
        <v>31960</v>
      </c>
      <c r="AP63" s="19">
        <f t="shared" si="3"/>
        <v>1150905.6199999999</v>
      </c>
      <c r="AQ63" s="13">
        <f t="shared" si="4"/>
        <v>1242764.1399999999</v>
      </c>
      <c r="AR63" s="14">
        <f t="shared" si="5"/>
        <v>1758878.44</v>
      </c>
      <c r="AS63" s="24">
        <f t="shared" si="7"/>
        <v>-516114.30000000005</v>
      </c>
    </row>
    <row r="64" spans="1:45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2598</v>
      </c>
      <c r="F64">
        <v>597720.73</v>
      </c>
      <c r="G64">
        <v>0</v>
      </c>
      <c r="H64">
        <v>175247.3</v>
      </c>
      <c r="J64">
        <v>273551.59999999998</v>
      </c>
      <c r="K64">
        <v>568477.02</v>
      </c>
      <c r="O64">
        <v>6660</v>
      </c>
      <c r="Q64">
        <v>116578.47</v>
      </c>
      <c r="R64">
        <v>719</v>
      </c>
      <c r="U64">
        <v>-139529.48000000001</v>
      </c>
      <c r="V64">
        <v>1726865.73</v>
      </c>
      <c r="Y64">
        <v>336376.98</v>
      </c>
      <c r="Z64">
        <v>154925</v>
      </c>
      <c r="AA64">
        <v>666.6</v>
      </c>
      <c r="AC64">
        <v>672011.5</v>
      </c>
      <c r="AE64">
        <v>100000</v>
      </c>
      <c r="AF64">
        <v>797801.5</v>
      </c>
      <c r="AG64">
        <v>6264</v>
      </c>
      <c r="AI64">
        <v>491093.56</v>
      </c>
      <c r="AJ64">
        <v>65118.09</v>
      </c>
      <c r="AN64" s="59">
        <f t="shared" si="1"/>
        <v>772968.03</v>
      </c>
      <c r="AO64" s="29">
        <f t="shared" si="2"/>
        <v>123957.47</v>
      </c>
      <c r="AP64" s="19">
        <f t="shared" si="3"/>
        <v>649010.56000000006</v>
      </c>
      <c r="AQ64" s="13">
        <f t="shared" si="4"/>
        <v>1263980.08</v>
      </c>
      <c r="AR64" s="14">
        <f t="shared" si="5"/>
        <v>1360277.1500000001</v>
      </c>
      <c r="AS64" s="24">
        <f t="shared" si="7"/>
        <v>-96297.070000000065</v>
      </c>
    </row>
    <row r="65" spans="1:45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2599</v>
      </c>
      <c r="F65">
        <v>391655.07</v>
      </c>
      <c r="G65">
        <v>0</v>
      </c>
      <c r="H65">
        <v>292409.99</v>
      </c>
      <c r="J65">
        <v>116353.69</v>
      </c>
      <c r="K65">
        <v>456690.37</v>
      </c>
      <c r="N65">
        <v>0</v>
      </c>
      <c r="O65">
        <v>0</v>
      </c>
      <c r="R65">
        <v>0</v>
      </c>
      <c r="U65">
        <v>295224.2</v>
      </c>
      <c r="V65">
        <v>1340923.19</v>
      </c>
      <c r="Y65">
        <v>183497.69</v>
      </c>
      <c r="Z65">
        <v>121700</v>
      </c>
      <c r="AA65">
        <v>1246.1199999999999</v>
      </c>
      <c r="AC65">
        <v>561621.5</v>
      </c>
      <c r="AF65">
        <v>752839.5</v>
      </c>
      <c r="AG65">
        <v>31440</v>
      </c>
      <c r="AH65">
        <v>17184</v>
      </c>
      <c r="AI65">
        <v>375510.77</v>
      </c>
      <c r="AJ65">
        <v>70129.31</v>
      </c>
      <c r="AN65" s="59">
        <f t="shared" si="1"/>
        <v>684065.06</v>
      </c>
      <c r="AO65" s="29">
        <f t="shared" si="2"/>
        <v>0</v>
      </c>
      <c r="AP65" s="19">
        <f t="shared" si="3"/>
        <v>684065.06</v>
      </c>
      <c r="AQ65" s="13">
        <f t="shared" si="4"/>
        <v>868065.31</v>
      </c>
      <c r="AR65" s="14">
        <f t="shared" si="5"/>
        <v>1247103.58</v>
      </c>
      <c r="AS65" s="24">
        <f t="shared" si="7"/>
        <v>-379038.27</v>
      </c>
    </row>
    <row r="66" spans="1:45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2600</v>
      </c>
      <c r="F66">
        <v>424185.58</v>
      </c>
      <c r="G66">
        <v>0</v>
      </c>
      <c r="H66">
        <v>175991.98</v>
      </c>
      <c r="J66">
        <v>150401.07999999999</v>
      </c>
      <c r="K66">
        <v>301851.86</v>
      </c>
      <c r="O66">
        <v>10899.14</v>
      </c>
      <c r="R66">
        <v>5052</v>
      </c>
      <c r="S66">
        <v>418</v>
      </c>
      <c r="U66">
        <v>9170.9</v>
      </c>
      <c r="V66">
        <v>1363793.05</v>
      </c>
      <c r="W66">
        <v>279.82</v>
      </c>
      <c r="Y66">
        <v>386862.32</v>
      </c>
      <c r="AC66">
        <v>944600</v>
      </c>
      <c r="AE66">
        <v>36400</v>
      </c>
      <c r="AF66">
        <v>1007111</v>
      </c>
      <c r="AI66">
        <v>635203.57999999996</v>
      </c>
      <c r="AJ66">
        <v>62730.15</v>
      </c>
      <c r="AN66" s="59">
        <f t="shared" si="1"/>
        <v>600177.56000000006</v>
      </c>
      <c r="AO66" s="29">
        <f t="shared" si="2"/>
        <v>15951.14</v>
      </c>
      <c r="AP66" s="19">
        <f t="shared" si="3"/>
        <v>584226.42000000004</v>
      </c>
      <c r="AQ66" s="13">
        <f t="shared" si="4"/>
        <v>1368142.1400000001</v>
      </c>
      <c r="AR66" s="14">
        <f t="shared" si="5"/>
        <v>1705044.73</v>
      </c>
      <c r="AS66" s="24">
        <f t="shared" si="7"/>
        <v>-336902.58999999985</v>
      </c>
    </row>
    <row r="67" spans="1:45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2601</v>
      </c>
      <c r="F67">
        <v>196880.31</v>
      </c>
      <c r="G67">
        <v>0</v>
      </c>
      <c r="H67">
        <v>70726.8</v>
      </c>
      <c r="J67">
        <v>1523158.48</v>
      </c>
      <c r="K67">
        <v>243539.68</v>
      </c>
      <c r="N67">
        <v>0</v>
      </c>
      <c r="O67">
        <v>15660</v>
      </c>
      <c r="R67">
        <v>295</v>
      </c>
      <c r="S67">
        <v>0</v>
      </c>
      <c r="U67">
        <v>1766349.56</v>
      </c>
      <c r="V67">
        <v>464694.52</v>
      </c>
      <c r="Y67">
        <v>118734.72</v>
      </c>
      <c r="Z67">
        <v>62950</v>
      </c>
      <c r="AA67">
        <v>306.98</v>
      </c>
      <c r="AC67">
        <v>302827.2</v>
      </c>
      <c r="AE67">
        <v>2</v>
      </c>
      <c r="AF67">
        <v>353526.05</v>
      </c>
      <c r="AI67">
        <v>230208.97</v>
      </c>
      <c r="AJ67">
        <v>113779.69</v>
      </c>
      <c r="AN67" s="59">
        <f t="shared" si="1"/>
        <v>267607.11</v>
      </c>
      <c r="AO67" s="29">
        <f t="shared" si="2"/>
        <v>15955</v>
      </c>
      <c r="AP67" s="19">
        <f t="shared" si="3"/>
        <v>251652.11</v>
      </c>
      <c r="AQ67" s="13">
        <f t="shared" si="4"/>
        <v>484820.9</v>
      </c>
      <c r="AR67" s="14">
        <f t="shared" si="5"/>
        <v>697514.71</v>
      </c>
      <c r="AS67" s="24">
        <f t="shared" si="7"/>
        <v>-212693.80999999994</v>
      </c>
    </row>
    <row r="68" spans="1:45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2602</v>
      </c>
      <c r="F68">
        <v>744431.8</v>
      </c>
      <c r="G68">
        <v>0</v>
      </c>
      <c r="H68">
        <v>209358.3</v>
      </c>
      <c r="J68">
        <v>721961.16</v>
      </c>
      <c r="K68">
        <v>285949.94</v>
      </c>
      <c r="N68">
        <v>0</v>
      </c>
      <c r="R68">
        <v>1248.9100000000001</v>
      </c>
      <c r="U68">
        <v>1449305.95</v>
      </c>
      <c r="V68">
        <v>961521.58</v>
      </c>
      <c r="X68">
        <v>2031.05</v>
      </c>
      <c r="Y68">
        <v>148945.43</v>
      </c>
      <c r="AC68">
        <v>763295</v>
      </c>
      <c r="AF68">
        <v>861374</v>
      </c>
      <c r="AG68">
        <v>7256</v>
      </c>
      <c r="AI68">
        <v>347242.23</v>
      </c>
      <c r="AJ68">
        <v>98774.49</v>
      </c>
      <c r="AL68">
        <v>50000</v>
      </c>
      <c r="AN68" s="59">
        <f t="shared" si="1"/>
        <v>953790.10000000009</v>
      </c>
      <c r="AO68" s="29">
        <f t="shared" si="2"/>
        <v>1248.9100000000001</v>
      </c>
      <c r="AP68" s="19">
        <f t="shared" si="3"/>
        <v>952541.19000000006</v>
      </c>
      <c r="AQ68" s="13">
        <f t="shared" si="4"/>
        <v>914271.48</v>
      </c>
      <c r="AR68" s="14">
        <f t="shared" si="5"/>
        <v>1364646.72</v>
      </c>
      <c r="AS68" s="24">
        <f t="shared" si="7"/>
        <v>-450375.24</v>
      </c>
    </row>
    <row r="69" spans="1:45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2603</v>
      </c>
      <c r="F69">
        <v>2330739.4700000002</v>
      </c>
      <c r="G69">
        <v>0</v>
      </c>
      <c r="H69">
        <v>56778.39</v>
      </c>
      <c r="J69">
        <v>31707.25</v>
      </c>
      <c r="K69">
        <v>426100.14</v>
      </c>
      <c r="N69">
        <v>0</v>
      </c>
      <c r="O69">
        <v>20460</v>
      </c>
      <c r="R69">
        <v>1030.07</v>
      </c>
      <c r="U69">
        <v>978227.77</v>
      </c>
      <c r="V69">
        <v>2317512.06</v>
      </c>
      <c r="Y69">
        <v>159493.16</v>
      </c>
      <c r="AA69">
        <v>5587.22</v>
      </c>
      <c r="AC69">
        <v>506476</v>
      </c>
      <c r="AE69">
        <v>41400</v>
      </c>
      <c r="AF69">
        <v>632721</v>
      </c>
      <c r="AG69">
        <v>536</v>
      </c>
      <c r="AI69">
        <v>457993.23</v>
      </c>
      <c r="AJ69">
        <v>93610.8</v>
      </c>
      <c r="AN69" s="59">
        <f t="shared" ref="AN69:AN132" si="8">SUM(F69:I69)</f>
        <v>2387517.8600000003</v>
      </c>
      <c r="AO69" s="29">
        <f t="shared" ref="AO69:AO132" si="9">SUM(N69:R69)</f>
        <v>21490.07</v>
      </c>
      <c r="AP69" s="19">
        <f t="shared" ref="AP69:AP132" si="10">AN69-AO69</f>
        <v>2366027.7900000005</v>
      </c>
      <c r="AQ69" s="13">
        <f t="shared" ref="AQ69:AQ132" si="11">SUM(W69:AE69)</f>
        <v>712956.38</v>
      </c>
      <c r="AR69" s="14">
        <f t="shared" ref="AR69:AR132" si="12">SUM(AF69:AM69)</f>
        <v>1184861.03</v>
      </c>
      <c r="AS69" s="24">
        <f t="shared" si="7"/>
        <v>-471904.65</v>
      </c>
    </row>
    <row r="70" spans="1:45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2604</v>
      </c>
      <c r="F70">
        <v>268344.06</v>
      </c>
      <c r="G70">
        <v>0</v>
      </c>
      <c r="H70">
        <v>69019.39</v>
      </c>
      <c r="J70">
        <v>354128.23</v>
      </c>
      <c r="K70">
        <v>195662.2</v>
      </c>
      <c r="N70">
        <v>0</v>
      </c>
      <c r="O70">
        <v>22515.02</v>
      </c>
      <c r="Q70">
        <v>0</v>
      </c>
      <c r="R70">
        <v>564.72</v>
      </c>
      <c r="S70">
        <v>0</v>
      </c>
      <c r="U70">
        <v>-1397019.31</v>
      </c>
      <c r="V70">
        <v>2233839.69</v>
      </c>
      <c r="Y70">
        <v>155117.17000000001</v>
      </c>
      <c r="Z70">
        <v>288250</v>
      </c>
      <c r="AA70">
        <v>1073.0999999999999</v>
      </c>
      <c r="AC70">
        <v>628232.80000000005</v>
      </c>
      <c r="AE70">
        <v>29698</v>
      </c>
      <c r="AF70">
        <v>704507.8</v>
      </c>
      <c r="AG70">
        <v>856</v>
      </c>
      <c r="AI70">
        <v>286177.33</v>
      </c>
      <c r="AJ70">
        <v>83576.179999999993</v>
      </c>
      <c r="AN70" s="59">
        <f t="shared" si="8"/>
        <v>337363.45</v>
      </c>
      <c r="AO70" s="29">
        <f t="shared" si="9"/>
        <v>23079.74</v>
      </c>
      <c r="AP70" s="19">
        <f t="shared" si="10"/>
        <v>314283.71000000002</v>
      </c>
      <c r="AQ70" s="13">
        <f t="shared" si="11"/>
        <v>1102371.07</v>
      </c>
      <c r="AR70" s="14">
        <f t="shared" si="12"/>
        <v>1075117.31</v>
      </c>
      <c r="AS70" s="24">
        <f t="shared" si="7"/>
        <v>27253.760000000009</v>
      </c>
    </row>
    <row r="71" spans="1:45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2605</v>
      </c>
      <c r="F71">
        <v>332916.90999999997</v>
      </c>
      <c r="G71">
        <v>0</v>
      </c>
      <c r="H71">
        <v>152238.54999999999</v>
      </c>
      <c r="J71">
        <v>-400980.84</v>
      </c>
      <c r="K71">
        <v>424298.22</v>
      </c>
      <c r="R71">
        <v>1107</v>
      </c>
      <c r="U71">
        <v>-1896304.03</v>
      </c>
      <c r="V71">
        <v>2560558.21</v>
      </c>
      <c r="Y71">
        <v>102613.86</v>
      </c>
      <c r="Z71">
        <v>131824</v>
      </c>
      <c r="AA71">
        <v>1419.37</v>
      </c>
      <c r="AC71">
        <v>414140.8</v>
      </c>
      <c r="AF71">
        <v>529233.80000000005</v>
      </c>
      <c r="AH71">
        <v>3000</v>
      </c>
      <c r="AI71">
        <v>185031.94</v>
      </c>
      <c r="AJ71">
        <v>89620.63</v>
      </c>
      <c r="AN71" s="59">
        <f t="shared" si="8"/>
        <v>485155.45999999996</v>
      </c>
      <c r="AO71" s="29">
        <f t="shared" si="9"/>
        <v>1107</v>
      </c>
      <c r="AP71" s="19">
        <f t="shared" si="10"/>
        <v>484048.45999999996</v>
      </c>
      <c r="AQ71" s="13">
        <f t="shared" si="11"/>
        <v>649998.03</v>
      </c>
      <c r="AR71" s="14">
        <f t="shared" si="12"/>
        <v>806886.37</v>
      </c>
      <c r="AS71" s="24">
        <f t="shared" si="7"/>
        <v>-156888.33999999997</v>
      </c>
    </row>
    <row r="72" spans="1:45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2606</v>
      </c>
      <c r="F72">
        <v>502036.7</v>
      </c>
      <c r="G72">
        <v>0</v>
      </c>
      <c r="H72">
        <v>243135.4</v>
      </c>
      <c r="J72">
        <v>14212.8</v>
      </c>
      <c r="K72">
        <v>271431.87</v>
      </c>
      <c r="O72">
        <v>33163</v>
      </c>
      <c r="R72">
        <v>211</v>
      </c>
      <c r="U72">
        <v>-1271757.73</v>
      </c>
      <c r="V72">
        <v>1431387.54</v>
      </c>
      <c r="Y72">
        <v>634718.99</v>
      </c>
      <c r="Z72">
        <v>591400</v>
      </c>
      <c r="AA72">
        <v>34.04</v>
      </c>
      <c r="AC72">
        <v>886067</v>
      </c>
      <c r="AF72">
        <v>944844</v>
      </c>
      <c r="AH72">
        <v>35319.5</v>
      </c>
      <c r="AI72">
        <v>257783.57</v>
      </c>
      <c r="AJ72">
        <v>36460</v>
      </c>
      <c r="AN72" s="59">
        <f t="shared" si="8"/>
        <v>745172.1</v>
      </c>
      <c r="AO72" s="29">
        <f t="shared" si="9"/>
        <v>33374</v>
      </c>
      <c r="AP72" s="19">
        <f t="shared" si="10"/>
        <v>711798.1</v>
      </c>
      <c r="AQ72" s="13">
        <f t="shared" si="11"/>
        <v>2112220.0300000003</v>
      </c>
      <c r="AR72" s="14">
        <f t="shared" si="12"/>
        <v>1274407.07</v>
      </c>
      <c r="AS72" s="24">
        <f t="shared" si="7"/>
        <v>837812.9600000002</v>
      </c>
    </row>
    <row r="73" spans="1:45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2607</v>
      </c>
      <c r="F73">
        <v>286752.93</v>
      </c>
      <c r="G73">
        <v>0</v>
      </c>
      <c r="H73">
        <v>220216.12</v>
      </c>
      <c r="J73">
        <v>-41747.65</v>
      </c>
      <c r="K73">
        <v>896866.78</v>
      </c>
      <c r="O73">
        <v>17544</v>
      </c>
      <c r="R73">
        <v>0</v>
      </c>
      <c r="U73">
        <v>-548011.31000000006</v>
      </c>
      <c r="V73">
        <v>2041384.85</v>
      </c>
      <c r="Y73">
        <v>449836.51</v>
      </c>
      <c r="AA73">
        <v>725.18</v>
      </c>
      <c r="AC73">
        <v>931300</v>
      </c>
      <c r="AE73">
        <v>73200</v>
      </c>
      <c r="AF73">
        <v>1070379.3799999999</v>
      </c>
      <c r="AI73">
        <v>304496.34999999998</v>
      </c>
      <c r="AJ73">
        <v>229015.32</v>
      </c>
      <c r="AN73" s="59">
        <f t="shared" si="8"/>
        <v>506969.05</v>
      </c>
      <c r="AO73" s="29">
        <f t="shared" si="9"/>
        <v>17544</v>
      </c>
      <c r="AP73" s="19">
        <f t="shared" si="10"/>
        <v>489425.05</v>
      </c>
      <c r="AQ73" s="13">
        <f t="shared" si="11"/>
        <v>1455061.69</v>
      </c>
      <c r="AR73" s="14">
        <f t="shared" si="12"/>
        <v>1603891.05</v>
      </c>
      <c r="AS73" s="24">
        <f t="shared" si="7"/>
        <v>-148829.3600000001</v>
      </c>
    </row>
    <row r="74" spans="1:45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2608</v>
      </c>
      <c r="F74">
        <v>294150.61</v>
      </c>
      <c r="G74">
        <v>0</v>
      </c>
      <c r="H74">
        <v>71691.27</v>
      </c>
      <c r="J74">
        <v>273383.98</v>
      </c>
      <c r="K74">
        <v>271978.08</v>
      </c>
      <c r="U74">
        <v>-236341.17</v>
      </c>
      <c r="V74">
        <v>1173118.8999999999</v>
      </c>
      <c r="Y74">
        <v>424075.57</v>
      </c>
      <c r="AA74">
        <v>19.89</v>
      </c>
      <c r="AC74">
        <v>596200</v>
      </c>
      <c r="AE74">
        <v>65400</v>
      </c>
      <c r="AF74">
        <v>731929</v>
      </c>
      <c r="AH74">
        <v>480</v>
      </c>
      <c r="AI74">
        <v>325980.58</v>
      </c>
      <c r="AJ74">
        <v>52879.67</v>
      </c>
      <c r="AN74" s="59">
        <f t="shared" si="8"/>
        <v>365841.88</v>
      </c>
      <c r="AO74" s="29">
        <f t="shared" si="9"/>
        <v>0</v>
      </c>
      <c r="AP74" s="19">
        <f t="shared" si="10"/>
        <v>365841.88</v>
      </c>
      <c r="AQ74" s="13">
        <f t="shared" si="11"/>
        <v>1085695.46</v>
      </c>
      <c r="AR74" s="14">
        <f t="shared" si="12"/>
        <v>1111269.25</v>
      </c>
      <c r="AS74" s="24">
        <f t="shared" si="7"/>
        <v>-25573.790000000037</v>
      </c>
    </row>
    <row r="75" spans="1:45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2609</v>
      </c>
      <c r="F75">
        <v>1084208.52</v>
      </c>
      <c r="G75">
        <v>0</v>
      </c>
      <c r="H75">
        <v>34555.449999999997</v>
      </c>
      <c r="J75">
        <v>159929.9</v>
      </c>
      <c r="K75">
        <v>387085.51</v>
      </c>
      <c r="R75">
        <v>0</v>
      </c>
      <c r="U75">
        <v>-166227.42000000001</v>
      </c>
      <c r="V75">
        <v>1745362.84</v>
      </c>
      <c r="Y75">
        <v>895180.49</v>
      </c>
      <c r="Z75">
        <v>120000</v>
      </c>
      <c r="AA75">
        <v>146.99</v>
      </c>
      <c r="AC75">
        <v>967000</v>
      </c>
      <c r="AE75">
        <v>369400</v>
      </c>
      <c r="AF75">
        <v>1086597</v>
      </c>
      <c r="AG75">
        <v>6480</v>
      </c>
      <c r="AH75">
        <v>18008</v>
      </c>
      <c r="AI75">
        <v>621388.77</v>
      </c>
      <c r="AJ75">
        <v>182609.75</v>
      </c>
      <c r="AL75">
        <v>350000</v>
      </c>
      <c r="AN75" s="59">
        <f t="shared" si="8"/>
        <v>1118763.97</v>
      </c>
      <c r="AO75" s="29">
        <f t="shared" si="9"/>
        <v>0</v>
      </c>
      <c r="AP75" s="19">
        <f t="shared" si="10"/>
        <v>1118763.97</v>
      </c>
      <c r="AQ75" s="13">
        <f t="shared" si="11"/>
        <v>2351727.48</v>
      </c>
      <c r="AR75" s="14">
        <f t="shared" si="12"/>
        <v>2265083.52</v>
      </c>
      <c r="AS75" s="24">
        <f t="shared" si="7"/>
        <v>86643.959999999963</v>
      </c>
    </row>
    <row r="76" spans="1:45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2610</v>
      </c>
      <c r="F76">
        <v>801573.29</v>
      </c>
      <c r="G76">
        <v>66840.740000000005</v>
      </c>
      <c r="H76">
        <v>55506.5</v>
      </c>
      <c r="J76">
        <v>67436.05</v>
      </c>
      <c r="K76">
        <v>305152.03000000003</v>
      </c>
      <c r="O76">
        <v>29283.67</v>
      </c>
      <c r="Q76">
        <v>35000</v>
      </c>
      <c r="R76">
        <v>6166.64</v>
      </c>
      <c r="U76">
        <v>-655779.18000000005</v>
      </c>
      <c r="V76">
        <v>1851699.47</v>
      </c>
      <c r="Y76">
        <v>390458.05</v>
      </c>
      <c r="AA76">
        <v>497.99</v>
      </c>
      <c r="AC76">
        <v>1198050</v>
      </c>
      <c r="AE76">
        <v>113288</v>
      </c>
      <c r="AF76">
        <v>1314655</v>
      </c>
      <c r="AH76">
        <v>10456</v>
      </c>
      <c r="AI76">
        <v>260986.82</v>
      </c>
      <c r="AJ76">
        <v>35834.21</v>
      </c>
      <c r="AL76">
        <v>50224</v>
      </c>
      <c r="AN76" s="59">
        <f t="shared" si="8"/>
        <v>923920.53</v>
      </c>
      <c r="AO76" s="29">
        <f t="shared" si="9"/>
        <v>70450.31</v>
      </c>
      <c r="AP76" s="19">
        <f t="shared" si="10"/>
        <v>853470.22</v>
      </c>
      <c r="AQ76" s="13">
        <f t="shared" si="11"/>
        <v>1702294.04</v>
      </c>
      <c r="AR76" s="14">
        <f t="shared" si="12"/>
        <v>1672156.03</v>
      </c>
      <c r="AS76" s="24">
        <f t="shared" si="7"/>
        <v>30138.010000000009</v>
      </c>
    </row>
    <row r="77" spans="1:45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2611</v>
      </c>
      <c r="F77">
        <v>29390.36</v>
      </c>
      <c r="G77">
        <v>31270.13</v>
      </c>
      <c r="H77">
        <v>99211.6</v>
      </c>
      <c r="J77">
        <v>412269.08</v>
      </c>
      <c r="K77">
        <v>484718.6</v>
      </c>
      <c r="O77">
        <v>7150</v>
      </c>
      <c r="R77">
        <v>300.79000000000002</v>
      </c>
      <c r="U77">
        <v>240100.27</v>
      </c>
      <c r="V77">
        <v>1211766.1200000001</v>
      </c>
      <c r="Y77">
        <v>235555.11</v>
      </c>
      <c r="AA77">
        <v>1408.79</v>
      </c>
      <c r="AC77">
        <v>801700</v>
      </c>
      <c r="AE77">
        <v>30000</v>
      </c>
      <c r="AF77">
        <v>944003</v>
      </c>
      <c r="AH77">
        <v>1632</v>
      </c>
      <c r="AI77">
        <v>514978.31</v>
      </c>
      <c r="AJ77">
        <v>10508</v>
      </c>
      <c r="AN77" s="59">
        <f t="shared" si="8"/>
        <v>159872.09000000003</v>
      </c>
      <c r="AO77" s="29">
        <f t="shared" si="9"/>
        <v>7450.79</v>
      </c>
      <c r="AP77" s="19">
        <f t="shared" si="10"/>
        <v>152421.30000000002</v>
      </c>
      <c r="AQ77" s="13">
        <f t="shared" si="11"/>
        <v>1068663.8999999999</v>
      </c>
      <c r="AR77" s="14">
        <f t="shared" si="12"/>
        <v>1471121.31</v>
      </c>
      <c r="AS77" s="24">
        <f t="shared" si="7"/>
        <v>-402457.41000000015</v>
      </c>
    </row>
    <row r="78" spans="1:45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2612</v>
      </c>
      <c r="F78">
        <v>708093.66</v>
      </c>
      <c r="G78">
        <v>0</v>
      </c>
      <c r="H78">
        <v>11725.11</v>
      </c>
      <c r="J78">
        <v>4</v>
      </c>
      <c r="K78">
        <v>313706.8</v>
      </c>
      <c r="O78">
        <v>76076.490000000005</v>
      </c>
      <c r="Q78">
        <v>90000</v>
      </c>
      <c r="R78">
        <v>354</v>
      </c>
      <c r="U78">
        <v>-971382.5</v>
      </c>
      <c r="V78">
        <v>1379368.14</v>
      </c>
      <c r="Y78">
        <v>828399.23</v>
      </c>
      <c r="Z78">
        <v>578288</v>
      </c>
      <c r="AA78">
        <v>50.05</v>
      </c>
      <c r="AC78">
        <v>719920</v>
      </c>
      <c r="AE78">
        <v>382200</v>
      </c>
      <c r="AF78">
        <v>901091</v>
      </c>
      <c r="AH78">
        <v>4244</v>
      </c>
      <c r="AI78">
        <v>1030753.24</v>
      </c>
      <c r="AJ78">
        <v>63655.6</v>
      </c>
      <c r="AL78">
        <v>50000</v>
      </c>
      <c r="AN78" s="59">
        <f t="shared" si="8"/>
        <v>719818.77</v>
      </c>
      <c r="AO78" s="29">
        <f t="shared" si="9"/>
        <v>166430.49</v>
      </c>
      <c r="AP78" s="19">
        <f t="shared" si="10"/>
        <v>553388.28</v>
      </c>
      <c r="AQ78" s="13">
        <f t="shared" si="11"/>
        <v>2508857.2800000003</v>
      </c>
      <c r="AR78" s="14">
        <f t="shared" si="12"/>
        <v>2049743.84</v>
      </c>
      <c r="AS78" s="24">
        <f t="shared" si="7"/>
        <v>459113.44000000018</v>
      </c>
    </row>
    <row r="79" spans="1:45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2613</v>
      </c>
      <c r="F79">
        <v>201748.36</v>
      </c>
      <c r="G79">
        <v>0</v>
      </c>
      <c r="H79">
        <v>0</v>
      </c>
      <c r="J79">
        <v>45991.82</v>
      </c>
      <c r="K79">
        <v>326546.96000000002</v>
      </c>
      <c r="O79">
        <v>22800</v>
      </c>
      <c r="Q79">
        <v>69755</v>
      </c>
      <c r="T79">
        <v>60017.65</v>
      </c>
      <c r="U79">
        <v>-924734.44</v>
      </c>
      <c r="V79">
        <v>1583723.57</v>
      </c>
      <c r="Y79">
        <v>204849.52</v>
      </c>
      <c r="AC79">
        <v>590150</v>
      </c>
      <c r="AE79">
        <v>82200</v>
      </c>
      <c r="AF79">
        <v>789650</v>
      </c>
      <c r="AH79">
        <v>3786</v>
      </c>
      <c r="AI79">
        <v>270175.56</v>
      </c>
      <c r="AJ79">
        <v>50862.6</v>
      </c>
      <c r="AN79" s="59">
        <f t="shared" si="8"/>
        <v>201748.36</v>
      </c>
      <c r="AO79" s="29">
        <f t="shared" si="9"/>
        <v>92555</v>
      </c>
      <c r="AP79" s="19">
        <f t="shared" si="10"/>
        <v>109193.35999999999</v>
      </c>
      <c r="AQ79" s="13">
        <f t="shared" si="11"/>
        <v>877199.52</v>
      </c>
      <c r="AR79" s="14">
        <f t="shared" si="12"/>
        <v>1114474.1600000001</v>
      </c>
      <c r="AS79" s="24">
        <f t="shared" si="7"/>
        <v>-237274.64000000013</v>
      </c>
    </row>
    <row r="80" spans="1:45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2614</v>
      </c>
      <c r="F80">
        <v>377344.49</v>
      </c>
      <c r="G80">
        <v>0</v>
      </c>
      <c r="H80">
        <v>43899.55</v>
      </c>
      <c r="J80">
        <v>2</v>
      </c>
      <c r="K80">
        <v>101397.59</v>
      </c>
      <c r="N80">
        <v>6500</v>
      </c>
      <c r="O80">
        <v>2519</v>
      </c>
      <c r="R80">
        <v>2810.47</v>
      </c>
      <c r="U80">
        <v>-45258.1</v>
      </c>
      <c r="V80">
        <v>378255.64</v>
      </c>
      <c r="Y80">
        <v>486397.61</v>
      </c>
      <c r="AA80">
        <v>343.43</v>
      </c>
      <c r="AC80">
        <v>859806</v>
      </c>
      <c r="AE80">
        <v>135600</v>
      </c>
      <c r="AF80">
        <v>603408</v>
      </c>
      <c r="AH80">
        <v>4520</v>
      </c>
      <c r="AI80">
        <v>670759.31999999995</v>
      </c>
      <c r="AJ80">
        <v>25643.1</v>
      </c>
      <c r="AN80" s="59">
        <f t="shared" si="8"/>
        <v>421244.04</v>
      </c>
      <c r="AO80" s="29">
        <f t="shared" si="9"/>
        <v>11829.47</v>
      </c>
      <c r="AP80" s="19">
        <f t="shared" si="10"/>
        <v>409414.57</v>
      </c>
      <c r="AQ80" s="13">
        <f t="shared" si="11"/>
        <v>1482147.04</v>
      </c>
      <c r="AR80" s="14">
        <f t="shared" si="12"/>
        <v>1304330.42</v>
      </c>
      <c r="AS80" s="24">
        <f t="shared" si="7"/>
        <v>177816.62000000011</v>
      </c>
    </row>
    <row r="81" spans="1:45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2615</v>
      </c>
      <c r="F81">
        <v>810715.39</v>
      </c>
      <c r="G81">
        <v>4100</v>
      </c>
      <c r="H81">
        <v>117135.67999999999</v>
      </c>
      <c r="J81">
        <v>-5654.02</v>
      </c>
      <c r="K81">
        <v>560661.63</v>
      </c>
      <c r="O81">
        <v>12211</v>
      </c>
      <c r="R81">
        <v>1044</v>
      </c>
      <c r="U81">
        <v>435177.71</v>
      </c>
      <c r="V81">
        <v>646396.12</v>
      </c>
      <c r="Y81">
        <v>287700.36</v>
      </c>
      <c r="Z81">
        <v>375912</v>
      </c>
      <c r="AA81">
        <v>1438.52</v>
      </c>
      <c r="AC81">
        <v>238250</v>
      </c>
      <c r="AF81">
        <v>348164</v>
      </c>
      <c r="AG81">
        <v>3296</v>
      </c>
      <c r="AI81">
        <v>145452.22</v>
      </c>
      <c r="AJ81">
        <v>14258.81</v>
      </c>
      <c r="AN81" s="59">
        <f t="shared" si="8"/>
        <v>931951.07000000007</v>
      </c>
      <c r="AO81" s="29">
        <f t="shared" si="9"/>
        <v>13255</v>
      </c>
      <c r="AP81" s="19">
        <f t="shared" si="10"/>
        <v>918696.07000000007</v>
      </c>
      <c r="AQ81" s="13">
        <f t="shared" si="11"/>
        <v>903300.88</v>
      </c>
      <c r="AR81" s="14">
        <f t="shared" si="12"/>
        <v>511171.02999999997</v>
      </c>
      <c r="AS81" s="24">
        <f t="shared" si="7"/>
        <v>392129.85000000003</v>
      </c>
    </row>
    <row r="82" spans="1:45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2616</v>
      </c>
      <c r="F82">
        <v>505661.63</v>
      </c>
      <c r="G82">
        <v>0</v>
      </c>
      <c r="H82">
        <v>77356.39</v>
      </c>
      <c r="J82">
        <v>2035990.52</v>
      </c>
      <c r="K82">
        <v>174349.04</v>
      </c>
      <c r="O82">
        <v>15440</v>
      </c>
      <c r="R82">
        <v>741.48</v>
      </c>
      <c r="U82">
        <v>-464391.74</v>
      </c>
      <c r="V82">
        <v>3382854.97</v>
      </c>
      <c r="Y82">
        <v>486761.88</v>
      </c>
      <c r="AA82">
        <v>1303.3900000000001</v>
      </c>
      <c r="AC82">
        <v>484860</v>
      </c>
      <c r="AE82">
        <v>48800</v>
      </c>
      <c r="AF82">
        <v>609625.31999999995</v>
      </c>
      <c r="AG82">
        <v>8300</v>
      </c>
      <c r="AH82">
        <v>6212</v>
      </c>
      <c r="AI82">
        <v>433619.43</v>
      </c>
      <c r="AJ82">
        <v>105255.65</v>
      </c>
      <c r="AN82" s="59">
        <f t="shared" si="8"/>
        <v>583018.02</v>
      </c>
      <c r="AO82" s="29">
        <f t="shared" si="9"/>
        <v>16181.48</v>
      </c>
      <c r="AP82" s="19">
        <f t="shared" si="10"/>
        <v>566836.54</v>
      </c>
      <c r="AQ82" s="13">
        <f t="shared" si="11"/>
        <v>1021725.27</v>
      </c>
      <c r="AR82" s="14">
        <f t="shared" si="12"/>
        <v>1163012.3999999999</v>
      </c>
      <c r="AS82" s="24">
        <f t="shared" si="7"/>
        <v>-141287.12999999989</v>
      </c>
    </row>
    <row r="83" spans="1:45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2617</v>
      </c>
      <c r="F83">
        <v>306049.48</v>
      </c>
      <c r="G83">
        <v>0</v>
      </c>
      <c r="H83">
        <v>33850.949999999997</v>
      </c>
      <c r="J83">
        <v>315569.13</v>
      </c>
      <c r="K83">
        <v>199124.91</v>
      </c>
      <c r="N83">
        <v>6000</v>
      </c>
      <c r="O83">
        <v>6480</v>
      </c>
      <c r="R83">
        <v>1042</v>
      </c>
      <c r="U83">
        <v>-253911.42</v>
      </c>
      <c r="V83">
        <v>1045747.78</v>
      </c>
      <c r="Y83">
        <v>313421.11</v>
      </c>
      <c r="AA83">
        <v>381.15</v>
      </c>
      <c r="AC83">
        <v>298980</v>
      </c>
      <c r="AE83">
        <v>275940</v>
      </c>
      <c r="AF83">
        <v>436489</v>
      </c>
      <c r="AG83">
        <v>8768</v>
      </c>
      <c r="AI83">
        <v>327762.13</v>
      </c>
      <c r="AJ83">
        <v>66467.02</v>
      </c>
      <c r="AN83" s="59">
        <f t="shared" si="8"/>
        <v>339900.43</v>
      </c>
      <c r="AO83" s="29">
        <f t="shared" si="9"/>
        <v>13522</v>
      </c>
      <c r="AP83" s="19">
        <f t="shared" si="10"/>
        <v>326378.43</v>
      </c>
      <c r="AQ83" s="13">
        <f t="shared" si="11"/>
        <v>888722.26</v>
      </c>
      <c r="AR83" s="14">
        <f t="shared" si="12"/>
        <v>839486.15</v>
      </c>
      <c r="AS83" s="24">
        <f t="shared" si="7"/>
        <v>49236.109999999986</v>
      </c>
    </row>
    <row r="84" spans="1:45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2618</v>
      </c>
      <c r="F84">
        <v>297020.55</v>
      </c>
      <c r="G84">
        <v>0</v>
      </c>
      <c r="H84">
        <v>164466.32</v>
      </c>
      <c r="J84">
        <v>14385.03</v>
      </c>
      <c r="K84">
        <v>378134.57</v>
      </c>
      <c r="N84">
        <v>6000</v>
      </c>
      <c r="O84">
        <v>3240</v>
      </c>
      <c r="R84">
        <v>2011.02</v>
      </c>
      <c r="U84">
        <v>219536.71</v>
      </c>
      <c r="V84">
        <v>353356.72</v>
      </c>
      <c r="W84">
        <v>5</v>
      </c>
      <c r="Y84">
        <v>578735.86</v>
      </c>
      <c r="Z84">
        <v>100150</v>
      </c>
      <c r="AA84">
        <v>279.07</v>
      </c>
      <c r="AC84">
        <v>810175.7</v>
      </c>
      <c r="AD84">
        <v>1509</v>
      </c>
      <c r="AE84">
        <v>42800</v>
      </c>
      <c r="AF84">
        <v>941505.7</v>
      </c>
      <c r="AG84">
        <v>1500</v>
      </c>
      <c r="AH84">
        <v>13136</v>
      </c>
      <c r="AI84">
        <v>292408.55</v>
      </c>
      <c r="AJ84">
        <v>15242.36</v>
      </c>
      <c r="AN84" s="59">
        <f t="shared" si="8"/>
        <v>461486.87</v>
      </c>
      <c r="AO84" s="29">
        <f t="shared" si="9"/>
        <v>11251.02</v>
      </c>
      <c r="AP84" s="19">
        <f t="shared" si="10"/>
        <v>450235.85</v>
      </c>
      <c r="AQ84" s="13">
        <f t="shared" si="11"/>
        <v>1533654.63</v>
      </c>
      <c r="AR84" s="14">
        <f t="shared" si="12"/>
        <v>1263792.6100000001</v>
      </c>
      <c r="AS84" s="24">
        <f t="shared" si="7"/>
        <v>269862.01999999979</v>
      </c>
    </row>
    <row r="85" spans="1:45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2619</v>
      </c>
      <c r="F85">
        <v>254985.47</v>
      </c>
      <c r="G85">
        <v>39200</v>
      </c>
      <c r="H85">
        <v>86279.4</v>
      </c>
      <c r="J85">
        <v>535457.77</v>
      </c>
      <c r="K85">
        <v>4695.04</v>
      </c>
      <c r="N85">
        <v>6000</v>
      </c>
      <c r="O85">
        <v>6660</v>
      </c>
      <c r="R85">
        <v>694.36</v>
      </c>
      <c r="U85">
        <v>314395.64</v>
      </c>
      <c r="V85">
        <v>628012.71</v>
      </c>
      <c r="Y85">
        <v>226724.55</v>
      </c>
      <c r="AA85">
        <v>435.07</v>
      </c>
      <c r="AC85">
        <v>333789</v>
      </c>
      <c r="AE85">
        <v>196792</v>
      </c>
      <c r="AF85">
        <v>424573.27</v>
      </c>
      <c r="AH85">
        <v>6063</v>
      </c>
      <c r="AI85">
        <v>306408.03999999998</v>
      </c>
      <c r="AJ85">
        <v>55841.34</v>
      </c>
      <c r="AN85" s="59">
        <f t="shared" si="8"/>
        <v>380464.87</v>
      </c>
      <c r="AO85" s="29">
        <f t="shared" si="9"/>
        <v>13354.36</v>
      </c>
      <c r="AP85" s="19">
        <f t="shared" si="10"/>
        <v>367110.51</v>
      </c>
      <c r="AQ85" s="13">
        <f t="shared" si="11"/>
        <v>757740.62</v>
      </c>
      <c r="AR85" s="14">
        <f t="shared" si="12"/>
        <v>792885.65</v>
      </c>
      <c r="AS85" s="24">
        <f t="shared" si="7"/>
        <v>-35145.030000000028</v>
      </c>
    </row>
    <row r="86" spans="1:45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2620</v>
      </c>
      <c r="F86">
        <v>218639.78</v>
      </c>
      <c r="G86">
        <v>0</v>
      </c>
      <c r="H86">
        <v>116541.45</v>
      </c>
      <c r="J86">
        <v>3</v>
      </c>
      <c r="K86">
        <v>454603.85</v>
      </c>
      <c r="N86">
        <v>6000</v>
      </c>
      <c r="O86">
        <v>9240</v>
      </c>
      <c r="R86">
        <v>1382.18</v>
      </c>
      <c r="U86">
        <v>284353.7</v>
      </c>
      <c r="V86">
        <v>573056.03</v>
      </c>
      <c r="X86">
        <v>217.3</v>
      </c>
      <c r="Y86">
        <v>278031.06</v>
      </c>
      <c r="AC86">
        <v>881200</v>
      </c>
      <c r="AE86">
        <v>309837.8</v>
      </c>
      <c r="AF86">
        <v>1040273</v>
      </c>
      <c r="AG86">
        <v>688</v>
      </c>
      <c r="AI86">
        <v>309381.40000000002</v>
      </c>
      <c r="AJ86">
        <v>93187.59</v>
      </c>
      <c r="AL86">
        <v>110000</v>
      </c>
      <c r="AN86" s="59">
        <f t="shared" si="8"/>
        <v>335181.23</v>
      </c>
      <c r="AO86" s="29">
        <f t="shared" si="9"/>
        <v>16622.18</v>
      </c>
      <c r="AP86" s="19">
        <f t="shared" si="10"/>
        <v>318559.05</v>
      </c>
      <c r="AQ86" s="13">
        <f t="shared" si="11"/>
        <v>1469286.16</v>
      </c>
      <c r="AR86" s="14">
        <f t="shared" si="12"/>
        <v>1553529.99</v>
      </c>
      <c r="AS86" s="24">
        <f t="shared" si="7"/>
        <v>-84243.830000000075</v>
      </c>
    </row>
    <row r="87" spans="1:45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2621</v>
      </c>
      <c r="F87">
        <v>82842.78</v>
      </c>
      <c r="G87">
        <v>0</v>
      </c>
      <c r="H87">
        <v>34232.22</v>
      </c>
      <c r="J87">
        <v>995992.33</v>
      </c>
      <c r="K87">
        <v>102984.89</v>
      </c>
      <c r="N87">
        <v>5600</v>
      </c>
      <c r="O87">
        <v>3240</v>
      </c>
      <c r="R87">
        <v>406</v>
      </c>
      <c r="U87">
        <v>-772030.89</v>
      </c>
      <c r="V87">
        <v>1997218.5</v>
      </c>
      <c r="Y87">
        <v>287079.40000000002</v>
      </c>
      <c r="AA87">
        <v>60.52</v>
      </c>
      <c r="AC87">
        <v>660350</v>
      </c>
      <c r="AE87">
        <v>42200</v>
      </c>
      <c r="AF87">
        <v>731300</v>
      </c>
      <c r="AG87">
        <v>3688</v>
      </c>
      <c r="AI87">
        <v>185884.42</v>
      </c>
      <c r="AJ87">
        <v>87198.89</v>
      </c>
      <c r="AN87" s="59">
        <f t="shared" si="8"/>
        <v>117075</v>
      </c>
      <c r="AO87" s="29">
        <f t="shared" si="9"/>
        <v>9246</v>
      </c>
      <c r="AP87" s="19">
        <f t="shared" si="10"/>
        <v>107829</v>
      </c>
      <c r="AQ87" s="13">
        <f t="shared" si="11"/>
        <v>989689.92</v>
      </c>
      <c r="AR87" s="14">
        <f t="shared" si="12"/>
        <v>1008071.31</v>
      </c>
      <c r="AS87" s="24">
        <f t="shared" si="7"/>
        <v>-18381.390000000014</v>
      </c>
    </row>
    <row r="88" spans="1:45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2622</v>
      </c>
      <c r="F88">
        <v>198195.98</v>
      </c>
      <c r="G88">
        <v>8628</v>
      </c>
      <c r="H88">
        <v>164890.13</v>
      </c>
      <c r="J88">
        <v>2906875.61</v>
      </c>
      <c r="K88">
        <v>102580.19</v>
      </c>
      <c r="N88">
        <v>6000</v>
      </c>
      <c r="O88">
        <v>3600</v>
      </c>
      <c r="R88">
        <v>1837</v>
      </c>
      <c r="U88">
        <v>2822238.22</v>
      </c>
      <c r="V88">
        <v>569833.9</v>
      </c>
      <c r="Y88">
        <v>236025.60000000001</v>
      </c>
      <c r="AA88">
        <v>225.69</v>
      </c>
      <c r="AC88">
        <v>343830</v>
      </c>
      <c r="AE88">
        <v>222960</v>
      </c>
      <c r="AF88">
        <v>534916.28</v>
      </c>
      <c r="AG88">
        <v>1200</v>
      </c>
      <c r="AH88">
        <v>4096</v>
      </c>
      <c r="AI88">
        <v>205473.29</v>
      </c>
      <c r="AJ88">
        <v>79694.929999999993</v>
      </c>
      <c r="AN88" s="59">
        <f t="shared" si="8"/>
        <v>371714.11</v>
      </c>
      <c r="AO88" s="29">
        <f t="shared" si="9"/>
        <v>11437</v>
      </c>
      <c r="AP88" s="19">
        <f t="shared" si="10"/>
        <v>360277.11</v>
      </c>
      <c r="AQ88" s="13">
        <f t="shared" si="11"/>
        <v>803041.29</v>
      </c>
      <c r="AR88" s="14">
        <f t="shared" si="12"/>
        <v>825380.5</v>
      </c>
      <c r="AS88" s="24">
        <f t="shared" si="7"/>
        <v>-22339.209999999963</v>
      </c>
    </row>
    <row r="89" spans="1:45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2623</v>
      </c>
      <c r="F89">
        <v>644174.05000000005</v>
      </c>
      <c r="G89">
        <v>0</v>
      </c>
      <c r="H89">
        <v>58418.83</v>
      </c>
      <c r="J89">
        <v>5421.31</v>
      </c>
      <c r="K89">
        <v>206394.29</v>
      </c>
      <c r="N89">
        <v>6500</v>
      </c>
      <c r="O89">
        <v>8100.84</v>
      </c>
      <c r="R89">
        <v>1006</v>
      </c>
      <c r="U89">
        <v>483235.53</v>
      </c>
      <c r="V89">
        <v>528870.26</v>
      </c>
      <c r="Y89">
        <v>282149.95</v>
      </c>
      <c r="AA89">
        <v>1258.71</v>
      </c>
      <c r="AC89">
        <v>566340</v>
      </c>
      <c r="AE89">
        <v>141900</v>
      </c>
      <c r="AF89">
        <v>690589</v>
      </c>
      <c r="AG89">
        <v>3636</v>
      </c>
      <c r="AI89">
        <v>347500.6</v>
      </c>
      <c r="AJ89">
        <v>63227.21</v>
      </c>
      <c r="AN89" s="59">
        <f t="shared" si="8"/>
        <v>702592.88</v>
      </c>
      <c r="AO89" s="29">
        <f t="shared" si="9"/>
        <v>15606.84</v>
      </c>
      <c r="AP89" s="19">
        <f t="shared" si="10"/>
        <v>686986.04</v>
      </c>
      <c r="AQ89" s="13">
        <f t="shared" si="11"/>
        <v>991648.66</v>
      </c>
      <c r="AR89" s="14">
        <f t="shared" si="12"/>
        <v>1104952.81</v>
      </c>
      <c r="AS89" s="24">
        <f t="shared" si="7"/>
        <v>-113304.15000000002</v>
      </c>
    </row>
    <row r="90" spans="1:45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2624</v>
      </c>
      <c r="F90">
        <v>279891.24</v>
      </c>
      <c r="G90">
        <v>0</v>
      </c>
      <c r="H90">
        <v>648959.6</v>
      </c>
      <c r="J90">
        <v>404324.83</v>
      </c>
      <c r="K90">
        <v>78662.649999999994</v>
      </c>
      <c r="N90">
        <v>18000</v>
      </c>
      <c r="O90">
        <v>7060</v>
      </c>
      <c r="S90">
        <v>260079.8</v>
      </c>
      <c r="U90">
        <v>649229.6</v>
      </c>
      <c r="V90">
        <v>715500.2</v>
      </c>
      <c r="Y90">
        <v>250530.05</v>
      </c>
      <c r="AA90">
        <v>809.27</v>
      </c>
      <c r="AC90">
        <v>650564</v>
      </c>
      <c r="AD90">
        <v>504</v>
      </c>
      <c r="AE90">
        <v>42800</v>
      </c>
      <c r="AF90">
        <v>717197</v>
      </c>
      <c r="AI90">
        <v>417202.68</v>
      </c>
      <c r="AJ90">
        <v>48838.48</v>
      </c>
      <c r="AL90">
        <v>0.44</v>
      </c>
      <c r="AN90" s="59">
        <f t="shared" si="8"/>
        <v>928850.84</v>
      </c>
      <c r="AO90" s="29">
        <f t="shared" si="9"/>
        <v>25060</v>
      </c>
      <c r="AP90" s="19">
        <f t="shared" si="10"/>
        <v>903790.84</v>
      </c>
      <c r="AQ90" s="13">
        <f t="shared" si="11"/>
        <v>945207.32</v>
      </c>
      <c r="AR90" s="14">
        <f t="shared" si="12"/>
        <v>1183238.5999999999</v>
      </c>
      <c r="AS90" s="24">
        <f t="shared" si="7"/>
        <v>-238031.27999999991</v>
      </c>
    </row>
    <row r="91" spans="1:45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2625</v>
      </c>
      <c r="F91">
        <v>451358.37</v>
      </c>
      <c r="G91">
        <v>0</v>
      </c>
      <c r="H91">
        <v>15727.39</v>
      </c>
      <c r="J91">
        <v>2325.7199999999998</v>
      </c>
      <c r="K91">
        <v>190303.19</v>
      </c>
      <c r="N91">
        <v>13000</v>
      </c>
      <c r="O91">
        <v>3240</v>
      </c>
      <c r="R91">
        <v>2599</v>
      </c>
      <c r="U91">
        <v>-285869.15999999997</v>
      </c>
      <c r="V91">
        <v>673323.61</v>
      </c>
      <c r="Y91">
        <v>1056677</v>
      </c>
      <c r="AA91">
        <v>305.13</v>
      </c>
      <c r="AC91">
        <v>401970</v>
      </c>
      <c r="AE91">
        <v>314133</v>
      </c>
      <c r="AF91">
        <v>538183</v>
      </c>
      <c r="AG91">
        <v>2640</v>
      </c>
      <c r="AI91">
        <v>934095.77</v>
      </c>
      <c r="AJ91">
        <v>43733.14</v>
      </c>
      <c r="AL91">
        <v>1012</v>
      </c>
      <c r="AN91" s="59">
        <f t="shared" si="8"/>
        <v>467085.76</v>
      </c>
      <c r="AO91" s="29">
        <f t="shared" si="9"/>
        <v>18839</v>
      </c>
      <c r="AP91" s="19">
        <f t="shared" si="10"/>
        <v>448246.76</v>
      </c>
      <c r="AQ91" s="13">
        <f t="shared" si="11"/>
        <v>1773085.13</v>
      </c>
      <c r="AR91" s="14">
        <f t="shared" si="12"/>
        <v>1519663.91</v>
      </c>
      <c r="AS91" s="24">
        <f t="shared" si="7"/>
        <v>253421.21999999997</v>
      </c>
    </row>
    <row r="92" spans="1:45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2626</v>
      </c>
      <c r="F92">
        <v>797592.76</v>
      </c>
      <c r="G92">
        <v>12648</v>
      </c>
      <c r="H92">
        <v>43205.89</v>
      </c>
      <c r="J92">
        <v>3</v>
      </c>
      <c r="K92">
        <v>273999.99</v>
      </c>
      <c r="N92">
        <v>5750</v>
      </c>
      <c r="O92">
        <v>6660</v>
      </c>
      <c r="R92">
        <v>709</v>
      </c>
      <c r="U92">
        <v>-892971.16</v>
      </c>
      <c r="V92">
        <v>1404582.07</v>
      </c>
      <c r="Y92">
        <v>194266.21</v>
      </c>
      <c r="Z92">
        <v>520774</v>
      </c>
      <c r="AA92">
        <v>602.28</v>
      </c>
      <c r="AC92">
        <v>510700</v>
      </c>
      <c r="AE92">
        <v>303554</v>
      </c>
      <c r="AF92">
        <v>642495</v>
      </c>
      <c r="AG92">
        <v>5272</v>
      </c>
      <c r="AI92">
        <v>222780.71</v>
      </c>
      <c r="AJ92">
        <v>56629.05</v>
      </c>
      <c r="AN92" s="59">
        <f t="shared" si="8"/>
        <v>853446.65</v>
      </c>
      <c r="AO92" s="29">
        <f t="shared" si="9"/>
        <v>13119</v>
      </c>
      <c r="AP92" s="19">
        <f t="shared" si="10"/>
        <v>840327.65</v>
      </c>
      <c r="AQ92" s="13">
        <f t="shared" si="11"/>
        <v>1529896.49</v>
      </c>
      <c r="AR92" s="14">
        <f t="shared" si="12"/>
        <v>927176.76</v>
      </c>
      <c r="AS92" s="24">
        <f t="shared" si="7"/>
        <v>602719.73</v>
      </c>
    </row>
    <row r="93" spans="1:45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2627</v>
      </c>
      <c r="F93">
        <v>305404.98</v>
      </c>
      <c r="G93">
        <v>0</v>
      </c>
      <c r="H93">
        <v>35355.06</v>
      </c>
      <c r="J93">
        <v>1</v>
      </c>
      <c r="K93">
        <v>33899</v>
      </c>
      <c r="N93">
        <v>0</v>
      </c>
      <c r="O93">
        <v>126039</v>
      </c>
      <c r="R93">
        <v>1886</v>
      </c>
      <c r="U93">
        <v>-572474.36</v>
      </c>
      <c r="V93">
        <v>819557.49</v>
      </c>
      <c r="Y93">
        <v>45783.4</v>
      </c>
      <c r="AA93">
        <v>151.25</v>
      </c>
      <c r="AC93">
        <v>159550</v>
      </c>
      <c r="AE93">
        <v>501080</v>
      </c>
      <c r="AF93">
        <v>418231</v>
      </c>
      <c r="AG93">
        <v>1176</v>
      </c>
      <c r="AI93">
        <v>253369.97</v>
      </c>
      <c r="AJ93">
        <v>31419.77</v>
      </c>
      <c r="AL93">
        <v>2716</v>
      </c>
      <c r="AN93" s="59">
        <f t="shared" si="8"/>
        <v>340760.04</v>
      </c>
      <c r="AO93" s="29">
        <f t="shared" si="9"/>
        <v>127925</v>
      </c>
      <c r="AP93" s="19">
        <f t="shared" si="10"/>
        <v>212835.03999999998</v>
      </c>
      <c r="AQ93" s="13">
        <f t="shared" si="11"/>
        <v>706564.65</v>
      </c>
      <c r="AR93" s="14">
        <f t="shared" si="12"/>
        <v>706912.74</v>
      </c>
      <c r="AS93" s="24">
        <f t="shared" si="7"/>
        <v>-348.0899999999674</v>
      </c>
    </row>
    <row r="94" spans="1:45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2628</v>
      </c>
      <c r="F94">
        <v>251751.71</v>
      </c>
      <c r="G94">
        <v>0</v>
      </c>
      <c r="H94">
        <v>117627.99</v>
      </c>
      <c r="J94">
        <v>2</v>
      </c>
      <c r="K94">
        <v>248279.52</v>
      </c>
      <c r="N94">
        <v>6300</v>
      </c>
      <c r="O94">
        <v>6660</v>
      </c>
      <c r="R94">
        <v>575</v>
      </c>
      <c r="U94">
        <v>261234.68</v>
      </c>
      <c r="V94">
        <v>474645.55</v>
      </c>
      <c r="Y94">
        <v>206461.04</v>
      </c>
      <c r="AA94">
        <v>678.36</v>
      </c>
      <c r="AC94">
        <v>938350</v>
      </c>
      <c r="AE94">
        <v>144800</v>
      </c>
      <c r="AF94">
        <v>998845</v>
      </c>
      <c r="AI94">
        <v>369318.68</v>
      </c>
      <c r="AJ94">
        <v>53879.73</v>
      </c>
      <c r="AN94" s="59">
        <f t="shared" si="8"/>
        <v>369379.7</v>
      </c>
      <c r="AO94" s="29">
        <f t="shared" si="9"/>
        <v>13535</v>
      </c>
      <c r="AP94" s="19">
        <f t="shared" si="10"/>
        <v>355844.7</v>
      </c>
      <c r="AQ94" s="13">
        <f t="shared" si="11"/>
        <v>1290289.3999999999</v>
      </c>
      <c r="AR94" s="14">
        <f t="shared" si="12"/>
        <v>1422043.41</v>
      </c>
      <c r="AS94" s="24">
        <f t="shared" si="7"/>
        <v>-131754.01</v>
      </c>
    </row>
    <row r="95" spans="1:45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2629</v>
      </c>
      <c r="F95">
        <v>350384.41</v>
      </c>
      <c r="G95">
        <v>31112</v>
      </c>
      <c r="H95">
        <v>473317.27</v>
      </c>
      <c r="J95">
        <v>3</v>
      </c>
      <c r="K95">
        <v>241679.11</v>
      </c>
      <c r="N95">
        <v>6500</v>
      </c>
      <c r="O95">
        <v>3240</v>
      </c>
      <c r="R95">
        <v>3743.72</v>
      </c>
      <c r="U95">
        <v>41515.71</v>
      </c>
      <c r="V95">
        <v>1172968.6100000001</v>
      </c>
      <c r="Y95">
        <v>518779.75</v>
      </c>
      <c r="AA95">
        <v>871.26</v>
      </c>
      <c r="AC95">
        <v>444050</v>
      </c>
      <c r="AF95">
        <v>644355</v>
      </c>
      <c r="AG95">
        <v>2372</v>
      </c>
      <c r="AH95">
        <v>564</v>
      </c>
      <c r="AI95">
        <v>421686.19</v>
      </c>
      <c r="AJ95">
        <v>26196.07</v>
      </c>
      <c r="AN95" s="59">
        <f t="shared" si="8"/>
        <v>854813.67999999993</v>
      </c>
      <c r="AO95" s="29">
        <f t="shared" si="9"/>
        <v>13483.72</v>
      </c>
      <c r="AP95" s="19">
        <f t="shared" si="10"/>
        <v>841329.96</v>
      </c>
      <c r="AQ95" s="13">
        <f t="shared" si="11"/>
        <v>963701.01</v>
      </c>
      <c r="AR95" s="14">
        <f t="shared" si="12"/>
        <v>1095173.26</v>
      </c>
      <c r="AS95" s="24">
        <f t="shared" si="7"/>
        <v>-131472.25</v>
      </c>
    </row>
    <row r="96" spans="1:45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2630</v>
      </c>
      <c r="F96">
        <v>953634.38</v>
      </c>
      <c r="G96">
        <v>5640</v>
      </c>
      <c r="H96">
        <v>110216.45</v>
      </c>
      <c r="J96">
        <v>3796.13</v>
      </c>
      <c r="K96">
        <v>131092.01999999999</v>
      </c>
      <c r="N96">
        <v>6000</v>
      </c>
      <c r="O96">
        <v>23640</v>
      </c>
      <c r="R96">
        <v>657</v>
      </c>
      <c r="U96">
        <v>-150994.54999999999</v>
      </c>
      <c r="V96">
        <v>1035380.1</v>
      </c>
      <c r="Y96">
        <v>422908.11</v>
      </c>
      <c r="AA96">
        <v>1760.98</v>
      </c>
      <c r="AC96">
        <v>459960</v>
      </c>
      <c r="AE96">
        <v>416200</v>
      </c>
      <c r="AF96">
        <v>591341</v>
      </c>
      <c r="AG96">
        <v>4936</v>
      </c>
      <c r="AI96">
        <v>351617.34</v>
      </c>
      <c r="AJ96">
        <v>63238.32</v>
      </c>
      <c r="AN96" s="59">
        <f t="shared" si="8"/>
        <v>1069490.83</v>
      </c>
      <c r="AO96" s="29">
        <f t="shared" si="9"/>
        <v>30297</v>
      </c>
      <c r="AP96" s="19">
        <f t="shared" si="10"/>
        <v>1039193.8300000001</v>
      </c>
      <c r="AQ96" s="13">
        <f t="shared" si="11"/>
        <v>1300829.0899999999</v>
      </c>
      <c r="AR96" s="14">
        <f t="shared" si="12"/>
        <v>1011132.66</v>
      </c>
      <c r="AS96" s="24">
        <f t="shared" si="7"/>
        <v>289696.42999999982</v>
      </c>
    </row>
    <row r="97" spans="1:45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2631</v>
      </c>
      <c r="F97">
        <v>122124.19</v>
      </c>
      <c r="G97">
        <v>114458.62</v>
      </c>
      <c r="H97">
        <v>284404.87</v>
      </c>
      <c r="J97">
        <v>620620.93000000005</v>
      </c>
      <c r="K97">
        <v>238034.14</v>
      </c>
      <c r="N97">
        <v>6700</v>
      </c>
      <c r="O97">
        <v>9100</v>
      </c>
      <c r="R97">
        <v>6380</v>
      </c>
      <c r="U97">
        <v>183838.68</v>
      </c>
      <c r="V97">
        <v>1242259.96</v>
      </c>
      <c r="Y97">
        <v>262284.82</v>
      </c>
      <c r="AA97">
        <v>40.89</v>
      </c>
      <c r="AC97">
        <v>533010</v>
      </c>
      <c r="AE97">
        <v>212133</v>
      </c>
      <c r="AF97">
        <v>752598</v>
      </c>
      <c r="AG97">
        <v>648</v>
      </c>
      <c r="AI97">
        <v>250346.89</v>
      </c>
      <c r="AJ97">
        <v>71082.83</v>
      </c>
      <c r="AL97">
        <v>1428.88</v>
      </c>
      <c r="AN97" s="59">
        <f t="shared" si="8"/>
        <v>520987.68</v>
      </c>
      <c r="AO97" s="29">
        <f t="shared" si="9"/>
        <v>22180</v>
      </c>
      <c r="AP97" s="19">
        <f t="shared" si="10"/>
        <v>498807.68</v>
      </c>
      <c r="AQ97" s="13">
        <f t="shared" si="11"/>
        <v>1007468.71</v>
      </c>
      <c r="AR97" s="14">
        <f t="shared" si="12"/>
        <v>1076104.5999999999</v>
      </c>
      <c r="AS97" s="24">
        <f t="shared" si="7"/>
        <v>-68635.889999999898</v>
      </c>
    </row>
    <row r="98" spans="1:45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2632</v>
      </c>
      <c r="F98">
        <v>697440.43</v>
      </c>
      <c r="G98">
        <v>0</v>
      </c>
      <c r="H98">
        <v>137816.62</v>
      </c>
      <c r="J98">
        <v>1333876.1200000001</v>
      </c>
      <c r="K98">
        <v>172840.02</v>
      </c>
      <c r="N98">
        <v>6000</v>
      </c>
      <c r="O98">
        <v>3240</v>
      </c>
      <c r="R98">
        <v>450</v>
      </c>
      <c r="U98">
        <v>-541144.82999999996</v>
      </c>
      <c r="V98">
        <v>2616413.23</v>
      </c>
      <c r="Y98">
        <v>499256.21</v>
      </c>
      <c r="AA98">
        <v>1217.44</v>
      </c>
      <c r="AC98">
        <v>558590</v>
      </c>
      <c r="AE98">
        <v>309440</v>
      </c>
      <c r="AF98">
        <v>680833</v>
      </c>
      <c r="AG98">
        <v>10472</v>
      </c>
      <c r="AI98">
        <v>312144.06</v>
      </c>
      <c r="AJ98">
        <v>108039.8</v>
      </c>
      <c r="AN98" s="59">
        <f t="shared" si="8"/>
        <v>835257.05</v>
      </c>
      <c r="AO98" s="29">
        <f t="shared" si="9"/>
        <v>9690</v>
      </c>
      <c r="AP98" s="19">
        <f t="shared" si="10"/>
        <v>825567.05</v>
      </c>
      <c r="AQ98" s="13">
        <f t="shared" si="11"/>
        <v>1368503.65</v>
      </c>
      <c r="AR98" s="14">
        <f t="shared" si="12"/>
        <v>1111488.8600000001</v>
      </c>
      <c r="AS98" s="24">
        <f t="shared" si="7"/>
        <v>257014.7899999998</v>
      </c>
    </row>
    <row r="99" spans="1:45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2633</v>
      </c>
      <c r="F99">
        <v>180332.85</v>
      </c>
      <c r="G99">
        <v>0</v>
      </c>
      <c r="H99">
        <v>40603.79</v>
      </c>
      <c r="J99">
        <v>11</v>
      </c>
      <c r="K99">
        <v>60229.57</v>
      </c>
      <c r="O99">
        <v>13000</v>
      </c>
      <c r="R99">
        <v>1001.3</v>
      </c>
      <c r="U99">
        <v>-2218887.7000000002</v>
      </c>
      <c r="V99">
        <v>2310952.34</v>
      </c>
      <c r="Y99">
        <v>378240.61</v>
      </c>
      <c r="Z99">
        <v>199393</v>
      </c>
      <c r="AA99">
        <v>548.16</v>
      </c>
      <c r="AC99">
        <v>456390</v>
      </c>
      <c r="AE99">
        <v>126680.95</v>
      </c>
      <c r="AF99">
        <v>591074</v>
      </c>
      <c r="AH99">
        <v>2388</v>
      </c>
      <c r="AI99">
        <v>378041.69</v>
      </c>
      <c r="AJ99">
        <v>14637.76</v>
      </c>
      <c r="AN99" s="59">
        <f t="shared" si="8"/>
        <v>220936.64</v>
      </c>
      <c r="AO99" s="29">
        <f t="shared" si="9"/>
        <v>14001.3</v>
      </c>
      <c r="AP99" s="19">
        <f t="shared" si="10"/>
        <v>206935.34000000003</v>
      </c>
      <c r="AQ99" s="13">
        <f t="shared" si="11"/>
        <v>1161252.72</v>
      </c>
      <c r="AR99" s="14">
        <f t="shared" si="12"/>
        <v>986141.45</v>
      </c>
      <c r="AS99" s="24">
        <f t="shared" si="7"/>
        <v>175111.27000000002</v>
      </c>
    </row>
    <row r="100" spans="1:45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2634</v>
      </c>
      <c r="F100">
        <v>322417.02</v>
      </c>
      <c r="G100">
        <v>0</v>
      </c>
      <c r="H100">
        <v>30283.48</v>
      </c>
      <c r="J100">
        <v>954384.08</v>
      </c>
      <c r="K100">
        <v>61081.48</v>
      </c>
      <c r="O100">
        <v>7000</v>
      </c>
      <c r="R100">
        <v>532.72</v>
      </c>
      <c r="U100">
        <v>-177395.11</v>
      </c>
      <c r="V100">
        <v>1228203.58</v>
      </c>
      <c r="Y100">
        <v>350187.29</v>
      </c>
      <c r="Z100">
        <v>407238</v>
      </c>
      <c r="AA100">
        <v>2208.29</v>
      </c>
      <c r="AC100">
        <v>488790</v>
      </c>
      <c r="AE100">
        <v>195855.21</v>
      </c>
      <c r="AF100">
        <v>602292</v>
      </c>
      <c r="AH100">
        <v>2500</v>
      </c>
      <c r="AI100">
        <v>477444.75</v>
      </c>
      <c r="AJ100">
        <v>52217.17</v>
      </c>
      <c r="AN100" s="59">
        <f t="shared" si="8"/>
        <v>352700.5</v>
      </c>
      <c r="AO100" s="29">
        <f t="shared" si="9"/>
        <v>7532.72</v>
      </c>
      <c r="AP100" s="19">
        <f t="shared" si="10"/>
        <v>345167.78</v>
      </c>
      <c r="AQ100" s="13">
        <f t="shared" si="11"/>
        <v>1444278.79</v>
      </c>
      <c r="AR100" s="14">
        <f t="shared" si="12"/>
        <v>1134453.92</v>
      </c>
      <c r="AS100" s="24">
        <f t="shared" si="7"/>
        <v>309824.87000000011</v>
      </c>
    </row>
    <row r="101" spans="1:45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2635</v>
      </c>
      <c r="F101">
        <v>263118.64</v>
      </c>
      <c r="G101">
        <v>0</v>
      </c>
      <c r="H101">
        <v>101179.98</v>
      </c>
      <c r="J101">
        <v>3</v>
      </c>
      <c r="K101">
        <v>58474.879999999997</v>
      </c>
      <c r="O101">
        <v>10820.3</v>
      </c>
      <c r="R101">
        <v>0</v>
      </c>
      <c r="U101">
        <v>-101579.73</v>
      </c>
      <c r="V101">
        <v>1322855.6000000001</v>
      </c>
      <c r="Y101">
        <v>373286.43</v>
      </c>
      <c r="AA101">
        <v>18.329999999999998</v>
      </c>
      <c r="AC101">
        <v>358747.4</v>
      </c>
      <c r="AE101">
        <v>91800</v>
      </c>
      <c r="AF101">
        <v>487722.4</v>
      </c>
      <c r="AG101">
        <v>800</v>
      </c>
      <c r="AH101">
        <v>3656</v>
      </c>
      <c r="AI101">
        <v>510224.83</v>
      </c>
      <c r="AJ101">
        <v>630768.6</v>
      </c>
      <c r="AN101" s="59">
        <f t="shared" si="8"/>
        <v>364298.62</v>
      </c>
      <c r="AO101" s="29">
        <f t="shared" si="9"/>
        <v>10820.3</v>
      </c>
      <c r="AP101" s="19">
        <f t="shared" si="10"/>
        <v>353478.32</v>
      </c>
      <c r="AQ101" s="13">
        <f t="shared" si="11"/>
        <v>823852.16</v>
      </c>
      <c r="AR101" s="14">
        <f t="shared" si="12"/>
        <v>1633171.83</v>
      </c>
      <c r="AS101" s="24">
        <f t="shared" si="7"/>
        <v>-809319.67</v>
      </c>
    </row>
    <row r="102" spans="1:45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2636</v>
      </c>
      <c r="F102">
        <v>596258.86</v>
      </c>
      <c r="G102">
        <v>0</v>
      </c>
      <c r="H102">
        <v>71319.740000000005</v>
      </c>
      <c r="J102">
        <v>808605.78</v>
      </c>
      <c r="K102">
        <v>245969.81</v>
      </c>
      <c r="R102">
        <v>0</v>
      </c>
      <c r="U102">
        <v>-587060.18999999994</v>
      </c>
      <c r="V102">
        <v>2235714.37</v>
      </c>
      <c r="Y102">
        <v>525415.52</v>
      </c>
      <c r="Z102">
        <v>500</v>
      </c>
      <c r="AC102">
        <v>666000</v>
      </c>
      <c r="AE102">
        <v>79200</v>
      </c>
      <c r="AF102">
        <v>714369</v>
      </c>
      <c r="AG102">
        <v>1960</v>
      </c>
      <c r="AH102">
        <v>3000</v>
      </c>
      <c r="AI102">
        <v>450285.11</v>
      </c>
      <c r="AJ102">
        <v>28001.4</v>
      </c>
      <c r="AN102" s="59">
        <f t="shared" si="8"/>
        <v>667578.6</v>
      </c>
      <c r="AO102" s="29">
        <f t="shared" si="9"/>
        <v>0</v>
      </c>
      <c r="AP102" s="19">
        <f t="shared" si="10"/>
        <v>667578.6</v>
      </c>
      <c r="AQ102" s="13">
        <f t="shared" si="11"/>
        <v>1271115.52</v>
      </c>
      <c r="AR102" s="14">
        <f t="shared" si="12"/>
        <v>1197615.5099999998</v>
      </c>
      <c r="AS102" s="24">
        <f t="shared" si="7"/>
        <v>73500.010000000242</v>
      </c>
    </row>
    <row r="103" spans="1:45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2637</v>
      </c>
      <c r="F103">
        <v>67411.350000000006</v>
      </c>
      <c r="G103">
        <v>0</v>
      </c>
      <c r="H103">
        <v>68915.98</v>
      </c>
      <c r="J103">
        <v>286734.68</v>
      </c>
      <c r="K103">
        <v>81572.59</v>
      </c>
      <c r="N103">
        <v>37200</v>
      </c>
      <c r="O103">
        <v>10820.3</v>
      </c>
      <c r="R103">
        <v>0</v>
      </c>
      <c r="U103">
        <v>-1015803.71</v>
      </c>
      <c r="V103">
        <v>1762414.5</v>
      </c>
      <c r="Y103">
        <v>328581.09999999998</v>
      </c>
      <c r="AA103">
        <v>27.96</v>
      </c>
      <c r="AC103">
        <v>503620</v>
      </c>
      <c r="AE103">
        <v>59100</v>
      </c>
      <c r="AF103">
        <v>624568</v>
      </c>
      <c r="AG103">
        <v>160</v>
      </c>
      <c r="AH103">
        <v>2056</v>
      </c>
      <c r="AI103">
        <v>495964.11</v>
      </c>
      <c r="AJ103">
        <v>58577.440000000002</v>
      </c>
      <c r="AN103" s="59">
        <f t="shared" si="8"/>
        <v>136327.33000000002</v>
      </c>
      <c r="AO103" s="29">
        <f t="shared" si="9"/>
        <v>48020.3</v>
      </c>
      <c r="AP103" s="19">
        <f t="shared" si="10"/>
        <v>88307.030000000013</v>
      </c>
      <c r="AQ103" s="13">
        <f t="shared" si="11"/>
        <v>891329.06</v>
      </c>
      <c r="AR103" s="14">
        <f t="shared" si="12"/>
        <v>1181325.5499999998</v>
      </c>
      <c r="AS103" s="24">
        <f t="shared" si="7"/>
        <v>-289996.48999999976</v>
      </c>
    </row>
    <row r="104" spans="1:45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2638</v>
      </c>
      <c r="F104">
        <v>192377.9</v>
      </c>
      <c r="G104">
        <v>0</v>
      </c>
      <c r="H104">
        <v>44102.37</v>
      </c>
      <c r="J104">
        <v>1569651.37</v>
      </c>
      <c r="K104">
        <v>22872.83</v>
      </c>
      <c r="L104">
        <v>1</v>
      </c>
      <c r="O104">
        <v>11020.3</v>
      </c>
      <c r="R104">
        <v>1597.36</v>
      </c>
      <c r="U104">
        <v>1332962.54</v>
      </c>
      <c r="V104">
        <v>513834.47</v>
      </c>
      <c r="Y104">
        <v>249237.16</v>
      </c>
      <c r="Z104">
        <v>108436</v>
      </c>
      <c r="AA104">
        <v>8.6199999999999992</v>
      </c>
      <c r="AC104">
        <v>452695.3</v>
      </c>
      <c r="AE104">
        <v>71400</v>
      </c>
      <c r="AF104">
        <v>492295.3</v>
      </c>
      <c r="AG104">
        <v>1520</v>
      </c>
      <c r="AH104">
        <v>4840</v>
      </c>
      <c r="AI104">
        <v>363261.13</v>
      </c>
      <c r="AJ104">
        <v>50269.85</v>
      </c>
      <c r="AN104" s="59">
        <f t="shared" si="8"/>
        <v>236480.27</v>
      </c>
      <c r="AO104" s="29">
        <f t="shared" si="9"/>
        <v>12617.66</v>
      </c>
      <c r="AP104" s="19">
        <f t="shared" si="10"/>
        <v>223862.61</v>
      </c>
      <c r="AQ104" s="13">
        <f t="shared" si="11"/>
        <v>881777.08000000007</v>
      </c>
      <c r="AR104" s="14">
        <f t="shared" si="12"/>
        <v>912186.27999999991</v>
      </c>
      <c r="AS104" s="24">
        <f t="shared" si="7"/>
        <v>-30409.199999999837</v>
      </c>
    </row>
    <row r="105" spans="1:45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2639</v>
      </c>
      <c r="F105">
        <v>171664.16</v>
      </c>
      <c r="G105">
        <v>0</v>
      </c>
      <c r="H105">
        <v>66430.429999999993</v>
      </c>
      <c r="J105">
        <v>275214.08000000002</v>
      </c>
      <c r="K105">
        <v>114738.08</v>
      </c>
      <c r="R105">
        <v>920.56</v>
      </c>
      <c r="U105">
        <v>-3032603.19</v>
      </c>
      <c r="V105">
        <v>3774792.24</v>
      </c>
      <c r="Y105">
        <v>649268.97</v>
      </c>
      <c r="Z105">
        <v>175933.53</v>
      </c>
      <c r="AA105">
        <v>20.260000000000002</v>
      </c>
      <c r="AC105">
        <v>568647.19999999995</v>
      </c>
      <c r="AE105">
        <v>8000</v>
      </c>
      <c r="AF105">
        <v>711669.24</v>
      </c>
      <c r="AG105">
        <v>41248</v>
      </c>
      <c r="AH105">
        <v>4960</v>
      </c>
      <c r="AI105">
        <v>692495.93</v>
      </c>
      <c r="AJ105">
        <v>66559.649999999994</v>
      </c>
      <c r="AN105" s="59">
        <f t="shared" si="8"/>
        <v>238094.59</v>
      </c>
      <c r="AO105" s="29">
        <f t="shared" si="9"/>
        <v>920.56</v>
      </c>
      <c r="AP105" s="19">
        <f t="shared" si="10"/>
        <v>237174.03</v>
      </c>
      <c r="AQ105" s="13">
        <f t="shared" si="11"/>
        <v>1401869.96</v>
      </c>
      <c r="AR105" s="14">
        <f t="shared" si="12"/>
        <v>1516932.8199999998</v>
      </c>
      <c r="AS105" s="24">
        <f t="shared" si="7"/>
        <v>-115062.85999999987</v>
      </c>
    </row>
    <row r="106" spans="1:45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2640</v>
      </c>
      <c r="F106">
        <v>289895.24</v>
      </c>
      <c r="G106">
        <v>0</v>
      </c>
      <c r="H106">
        <v>42786.74</v>
      </c>
      <c r="J106">
        <v>219720.39</v>
      </c>
      <c r="K106">
        <v>273481.46999999997</v>
      </c>
      <c r="R106">
        <v>0</v>
      </c>
      <c r="U106">
        <v>-1207221.1200000001</v>
      </c>
      <c r="V106">
        <v>1908283.93</v>
      </c>
      <c r="Y106">
        <v>397080.42</v>
      </c>
      <c r="Z106">
        <v>302818</v>
      </c>
      <c r="AA106">
        <v>27.98</v>
      </c>
      <c r="AC106">
        <v>49801.49</v>
      </c>
      <c r="AE106">
        <v>87000</v>
      </c>
      <c r="AF106">
        <v>168032.49</v>
      </c>
      <c r="AG106">
        <v>3160</v>
      </c>
      <c r="AH106">
        <v>608</v>
      </c>
      <c r="AI106">
        <v>537214.94999999995</v>
      </c>
      <c r="AJ106">
        <v>2891.42</v>
      </c>
      <c r="AN106" s="59">
        <f t="shared" si="8"/>
        <v>332681.98</v>
      </c>
      <c r="AO106" s="29">
        <f t="shared" si="9"/>
        <v>0</v>
      </c>
      <c r="AP106" s="19">
        <f t="shared" si="10"/>
        <v>332681.98</v>
      </c>
      <c r="AQ106" s="13">
        <f t="shared" si="11"/>
        <v>836727.8899999999</v>
      </c>
      <c r="AR106" s="14">
        <f t="shared" si="12"/>
        <v>711906.86</v>
      </c>
      <c r="AS106" s="24">
        <f t="shared" si="7"/>
        <v>124821.02999999991</v>
      </c>
    </row>
    <row r="107" spans="1:45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2641</v>
      </c>
      <c r="F107">
        <v>34799.71</v>
      </c>
      <c r="G107">
        <v>0</v>
      </c>
      <c r="H107">
        <v>33710.39</v>
      </c>
      <c r="J107">
        <v>50609.49</v>
      </c>
      <c r="K107">
        <v>25029.51</v>
      </c>
      <c r="R107">
        <v>0</v>
      </c>
      <c r="U107">
        <v>-2251591.7999999998</v>
      </c>
      <c r="V107">
        <v>2404357.2799999998</v>
      </c>
      <c r="Y107">
        <v>464179.91</v>
      </c>
      <c r="AA107">
        <v>142.34</v>
      </c>
      <c r="AC107">
        <v>272360</v>
      </c>
      <c r="AE107">
        <v>57500</v>
      </c>
      <c r="AF107">
        <v>411966</v>
      </c>
      <c r="AG107">
        <v>640</v>
      </c>
      <c r="AH107">
        <v>3632</v>
      </c>
      <c r="AI107">
        <v>345166.63</v>
      </c>
      <c r="AJ107">
        <v>41394</v>
      </c>
      <c r="AN107" s="59">
        <f t="shared" si="8"/>
        <v>68510.100000000006</v>
      </c>
      <c r="AO107" s="29">
        <f t="shared" si="9"/>
        <v>0</v>
      </c>
      <c r="AP107" s="19">
        <f t="shared" si="10"/>
        <v>68510.100000000006</v>
      </c>
      <c r="AQ107" s="13">
        <f t="shared" si="11"/>
        <v>794182.25</v>
      </c>
      <c r="AR107" s="14">
        <f t="shared" si="12"/>
        <v>802798.63</v>
      </c>
      <c r="AS107" s="24">
        <f t="shared" si="7"/>
        <v>-8616.3800000000047</v>
      </c>
    </row>
    <row r="108" spans="1:45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2642</v>
      </c>
      <c r="F108">
        <v>104077.88</v>
      </c>
      <c r="G108">
        <v>0</v>
      </c>
      <c r="H108">
        <v>11317.09</v>
      </c>
      <c r="J108">
        <v>7</v>
      </c>
      <c r="K108">
        <v>232348.33</v>
      </c>
      <c r="O108">
        <v>7000</v>
      </c>
      <c r="R108">
        <v>493.46</v>
      </c>
      <c r="U108">
        <v>-2811240.33</v>
      </c>
      <c r="V108">
        <v>3154007.83</v>
      </c>
      <c r="Y108">
        <v>427582.25</v>
      </c>
      <c r="Z108">
        <v>2120</v>
      </c>
      <c r="AA108">
        <v>43.87</v>
      </c>
      <c r="AC108">
        <v>534346.80000000005</v>
      </c>
      <c r="AE108">
        <v>88200</v>
      </c>
      <c r="AF108">
        <v>648207.80000000005</v>
      </c>
      <c r="AG108">
        <v>2488</v>
      </c>
      <c r="AH108">
        <v>584</v>
      </c>
      <c r="AI108">
        <v>383411.21</v>
      </c>
      <c r="AJ108">
        <v>20112.57</v>
      </c>
      <c r="AN108" s="59">
        <f t="shared" si="8"/>
        <v>115394.97</v>
      </c>
      <c r="AO108" s="29">
        <f t="shared" si="9"/>
        <v>7493.46</v>
      </c>
      <c r="AP108" s="19">
        <f t="shared" si="10"/>
        <v>107901.51</v>
      </c>
      <c r="AQ108" s="13">
        <f t="shared" si="11"/>
        <v>1052292.92</v>
      </c>
      <c r="AR108" s="14">
        <f t="shared" si="12"/>
        <v>1054803.58</v>
      </c>
      <c r="AS108" s="24">
        <f t="shared" si="7"/>
        <v>-2510.660000000149</v>
      </c>
    </row>
    <row r="109" spans="1:45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2643</v>
      </c>
      <c r="F109">
        <v>567292.54</v>
      </c>
      <c r="G109">
        <v>0</v>
      </c>
      <c r="H109">
        <v>69520.899999999994</v>
      </c>
      <c r="J109">
        <v>1302370.94</v>
      </c>
      <c r="K109">
        <v>169797.46</v>
      </c>
      <c r="Q109">
        <v>150350</v>
      </c>
      <c r="R109">
        <v>0</v>
      </c>
      <c r="U109">
        <v>-405846.55</v>
      </c>
      <c r="V109">
        <v>2272032.2400000002</v>
      </c>
      <c r="Y109">
        <v>808425.11</v>
      </c>
      <c r="AA109">
        <v>571.37</v>
      </c>
      <c r="AC109">
        <v>531150.4</v>
      </c>
      <c r="AE109">
        <v>61400</v>
      </c>
      <c r="AF109">
        <v>620656.36</v>
      </c>
      <c r="AI109">
        <v>606904.46</v>
      </c>
      <c r="AJ109">
        <v>81539.91</v>
      </c>
      <c r="AN109" s="59">
        <f t="shared" si="8"/>
        <v>636813.44000000006</v>
      </c>
      <c r="AO109" s="29">
        <f t="shared" si="9"/>
        <v>150350</v>
      </c>
      <c r="AP109" s="19">
        <f t="shared" si="10"/>
        <v>486463.44000000006</v>
      </c>
      <c r="AQ109" s="13">
        <f t="shared" si="11"/>
        <v>1401546.88</v>
      </c>
      <c r="AR109" s="14">
        <f t="shared" si="12"/>
        <v>1309100.7299999997</v>
      </c>
      <c r="AS109" s="24">
        <f t="shared" si="7"/>
        <v>92446.15000000014</v>
      </c>
    </row>
    <row r="110" spans="1:45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2644</v>
      </c>
      <c r="F110">
        <v>44500.45</v>
      </c>
      <c r="G110">
        <v>0</v>
      </c>
      <c r="H110">
        <v>478302.48</v>
      </c>
      <c r="J110">
        <v>135061.98000000001</v>
      </c>
      <c r="K110">
        <v>23869.84</v>
      </c>
      <c r="L110">
        <v>6000</v>
      </c>
      <c r="O110">
        <v>104704.4</v>
      </c>
      <c r="R110">
        <v>5783</v>
      </c>
      <c r="T110">
        <v>-1144415.1499999999</v>
      </c>
      <c r="V110">
        <v>1679735.01</v>
      </c>
      <c r="Y110">
        <v>330772.33</v>
      </c>
      <c r="AC110">
        <v>219300</v>
      </c>
      <c r="AE110">
        <v>72600</v>
      </c>
      <c r="AF110">
        <v>311183.95</v>
      </c>
      <c r="AI110">
        <v>250207.66</v>
      </c>
      <c r="AJ110">
        <v>19353.23</v>
      </c>
      <c r="AN110" s="59">
        <f t="shared" si="8"/>
        <v>522802.93</v>
      </c>
      <c r="AO110" s="29">
        <f t="shared" si="9"/>
        <v>110487.4</v>
      </c>
      <c r="AP110" s="19">
        <f t="shared" si="10"/>
        <v>412315.53</v>
      </c>
      <c r="AQ110" s="13">
        <f t="shared" si="11"/>
        <v>622672.33000000007</v>
      </c>
      <c r="AR110" s="14">
        <f t="shared" si="12"/>
        <v>580744.84</v>
      </c>
      <c r="AS110" s="24">
        <f t="shared" si="7"/>
        <v>41927.490000000107</v>
      </c>
    </row>
    <row r="111" spans="1:45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2645</v>
      </c>
      <c r="F111">
        <v>373449.09</v>
      </c>
      <c r="G111">
        <v>0</v>
      </c>
      <c r="H111">
        <v>95567.64</v>
      </c>
      <c r="J111">
        <v>6</v>
      </c>
      <c r="K111">
        <v>248316.81</v>
      </c>
      <c r="O111">
        <v>31447.5</v>
      </c>
      <c r="R111">
        <v>205.61</v>
      </c>
      <c r="T111">
        <v>-969.4</v>
      </c>
      <c r="U111">
        <v>-948695.9</v>
      </c>
      <c r="V111">
        <v>1611506.92</v>
      </c>
      <c r="Y111">
        <v>374052.67</v>
      </c>
      <c r="Z111">
        <v>280</v>
      </c>
      <c r="AC111">
        <v>412420</v>
      </c>
      <c r="AE111">
        <v>165356.6</v>
      </c>
      <c r="AF111">
        <v>540359</v>
      </c>
      <c r="AG111">
        <v>480</v>
      </c>
      <c r="AH111">
        <v>1832</v>
      </c>
      <c r="AI111">
        <v>376559.08</v>
      </c>
      <c r="AJ111">
        <v>9034.3799999999992</v>
      </c>
      <c r="AN111" s="59">
        <f t="shared" si="8"/>
        <v>469016.73000000004</v>
      </c>
      <c r="AO111" s="29">
        <f t="shared" si="9"/>
        <v>31653.11</v>
      </c>
      <c r="AP111" s="19">
        <f t="shared" si="10"/>
        <v>437363.62000000005</v>
      </c>
      <c r="AQ111" s="13">
        <f t="shared" si="11"/>
        <v>952109.2699999999</v>
      </c>
      <c r="AR111" s="14">
        <f t="shared" si="12"/>
        <v>928264.46000000008</v>
      </c>
      <c r="AS111" s="24">
        <f t="shared" si="7"/>
        <v>23844.809999999823</v>
      </c>
    </row>
    <row r="112" spans="1:45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2646</v>
      </c>
      <c r="F112">
        <v>150254.88</v>
      </c>
      <c r="G112">
        <v>28148.25</v>
      </c>
      <c r="H112">
        <v>125571.56</v>
      </c>
      <c r="J112">
        <v>21482.3</v>
      </c>
      <c r="K112">
        <v>675766.24</v>
      </c>
      <c r="N112">
        <v>59800</v>
      </c>
      <c r="O112">
        <v>28463</v>
      </c>
      <c r="R112">
        <v>5744.97</v>
      </c>
      <c r="U112">
        <v>280864.45</v>
      </c>
      <c r="V112">
        <v>667875.67000000004</v>
      </c>
      <c r="Y112">
        <v>426106.5</v>
      </c>
      <c r="Z112">
        <v>8400</v>
      </c>
      <c r="AA112">
        <v>100</v>
      </c>
      <c r="AC112">
        <v>98451.1</v>
      </c>
      <c r="AE112">
        <v>69600</v>
      </c>
      <c r="AF112">
        <v>188861.1</v>
      </c>
      <c r="AH112">
        <v>885</v>
      </c>
      <c r="AI112">
        <v>316680.45</v>
      </c>
      <c r="AJ112">
        <v>137755.91</v>
      </c>
      <c r="AN112" s="59">
        <f t="shared" si="8"/>
        <v>303974.69</v>
      </c>
      <c r="AO112" s="29">
        <f t="shared" si="9"/>
        <v>94007.97</v>
      </c>
      <c r="AP112" s="19">
        <f t="shared" si="10"/>
        <v>209966.72</v>
      </c>
      <c r="AQ112" s="13">
        <f t="shared" si="11"/>
        <v>602657.6</v>
      </c>
      <c r="AR112" s="14">
        <f t="shared" si="12"/>
        <v>644182.46000000008</v>
      </c>
      <c r="AS112" s="24">
        <f t="shared" si="7"/>
        <v>-41524.860000000102</v>
      </c>
    </row>
    <row r="113" spans="1:45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2647</v>
      </c>
      <c r="F113">
        <v>297675.11</v>
      </c>
      <c r="G113">
        <v>0</v>
      </c>
      <c r="H113">
        <v>35195.769999999997</v>
      </c>
      <c r="J113">
        <v>337350.86</v>
      </c>
      <c r="K113">
        <v>72768.009999999995</v>
      </c>
      <c r="L113">
        <v>1</v>
      </c>
      <c r="O113">
        <v>22370</v>
      </c>
      <c r="R113">
        <v>472</v>
      </c>
      <c r="U113">
        <v>192922.39</v>
      </c>
      <c r="V113">
        <v>654977.96</v>
      </c>
      <c r="Y113">
        <v>343470.96</v>
      </c>
      <c r="AA113">
        <v>9.1</v>
      </c>
      <c r="AC113">
        <v>266147.90000000002</v>
      </c>
      <c r="AE113">
        <v>87000</v>
      </c>
      <c r="AF113">
        <v>315349.90000000002</v>
      </c>
      <c r="AG113">
        <v>12983</v>
      </c>
      <c r="AH113">
        <v>25113</v>
      </c>
      <c r="AI113">
        <v>394974.71999999997</v>
      </c>
      <c r="AJ113">
        <v>75958.94</v>
      </c>
      <c r="AN113" s="59">
        <f t="shared" si="8"/>
        <v>332870.88</v>
      </c>
      <c r="AO113" s="29">
        <f t="shared" si="9"/>
        <v>22842</v>
      </c>
      <c r="AP113" s="19">
        <f t="shared" si="10"/>
        <v>310028.88</v>
      </c>
      <c r="AQ113" s="13">
        <f t="shared" si="11"/>
        <v>696627.96</v>
      </c>
      <c r="AR113" s="14">
        <f t="shared" si="12"/>
        <v>824379.56</v>
      </c>
      <c r="AS113" s="24">
        <f t="shared" si="7"/>
        <v>-127751.60000000009</v>
      </c>
    </row>
    <row r="114" spans="1:45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2648</v>
      </c>
      <c r="F114">
        <v>322688.03999999998</v>
      </c>
      <c r="G114">
        <v>0</v>
      </c>
      <c r="H114">
        <v>156452.07</v>
      </c>
      <c r="J114">
        <v>86718.37</v>
      </c>
      <c r="K114">
        <v>212663.46</v>
      </c>
      <c r="N114">
        <v>0</v>
      </c>
      <c r="O114">
        <v>8400</v>
      </c>
      <c r="R114">
        <v>835.9</v>
      </c>
      <c r="U114">
        <v>-2241295.13</v>
      </c>
      <c r="V114">
        <v>3175397.16</v>
      </c>
      <c r="Y114">
        <v>565544.62</v>
      </c>
      <c r="AA114">
        <v>19.8</v>
      </c>
      <c r="AC114">
        <v>721716.8</v>
      </c>
      <c r="AF114">
        <v>851211.8</v>
      </c>
      <c r="AG114">
        <v>5200</v>
      </c>
      <c r="AH114">
        <v>5920</v>
      </c>
      <c r="AI114">
        <v>538313.07999999996</v>
      </c>
      <c r="AJ114">
        <v>36452.33</v>
      </c>
      <c r="AL114">
        <v>15000</v>
      </c>
      <c r="AN114" s="59">
        <f t="shared" si="8"/>
        <v>479140.11</v>
      </c>
      <c r="AO114" s="29">
        <f t="shared" si="9"/>
        <v>9235.9</v>
      </c>
      <c r="AP114" s="19">
        <f t="shared" si="10"/>
        <v>469904.20999999996</v>
      </c>
      <c r="AQ114" s="13">
        <f t="shared" si="11"/>
        <v>1287281.2200000002</v>
      </c>
      <c r="AR114" s="14">
        <f t="shared" si="12"/>
        <v>1452097.21</v>
      </c>
      <c r="AS114" s="24">
        <f t="shared" si="7"/>
        <v>-164815.98999999976</v>
      </c>
    </row>
    <row r="115" spans="1:45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2649</v>
      </c>
      <c r="F115">
        <v>220028.97</v>
      </c>
      <c r="G115">
        <v>0</v>
      </c>
      <c r="H115">
        <v>2162.86</v>
      </c>
      <c r="J115">
        <v>3041060.21</v>
      </c>
      <c r="K115">
        <v>120070.64</v>
      </c>
      <c r="N115">
        <v>0</v>
      </c>
      <c r="O115">
        <v>0</v>
      </c>
      <c r="R115">
        <v>2292.09</v>
      </c>
      <c r="U115">
        <v>2313948.35</v>
      </c>
      <c r="V115">
        <v>1191484.79</v>
      </c>
      <c r="Y115">
        <v>415536.76</v>
      </c>
      <c r="AA115">
        <v>23.69</v>
      </c>
      <c r="AC115">
        <v>419210</v>
      </c>
      <c r="AE115">
        <v>72000</v>
      </c>
      <c r="AF115">
        <v>657478</v>
      </c>
      <c r="AG115">
        <v>280</v>
      </c>
      <c r="AH115">
        <v>6952</v>
      </c>
      <c r="AI115">
        <v>265841.26</v>
      </c>
      <c r="AJ115">
        <v>85621.74</v>
      </c>
      <c r="AL115">
        <v>15000</v>
      </c>
      <c r="AN115" s="59">
        <f t="shared" si="8"/>
        <v>222191.83</v>
      </c>
      <c r="AO115" s="29">
        <f t="shared" si="9"/>
        <v>2292.09</v>
      </c>
      <c r="AP115" s="19">
        <f t="shared" si="10"/>
        <v>219899.74</v>
      </c>
      <c r="AQ115" s="13">
        <f t="shared" si="11"/>
        <v>906770.45</v>
      </c>
      <c r="AR115" s="14">
        <f t="shared" si="12"/>
        <v>1031173</v>
      </c>
      <c r="AS115" s="24">
        <f t="shared" si="7"/>
        <v>-124402.55000000005</v>
      </c>
    </row>
    <row r="116" spans="1:45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2650</v>
      </c>
      <c r="F116">
        <v>325773.03999999998</v>
      </c>
      <c r="G116">
        <v>0</v>
      </c>
      <c r="H116">
        <v>346313.11</v>
      </c>
      <c r="J116">
        <v>1780564.1</v>
      </c>
      <c r="K116">
        <v>195995.5</v>
      </c>
      <c r="O116">
        <v>17000</v>
      </c>
      <c r="R116">
        <v>0</v>
      </c>
      <c r="U116">
        <v>1704229.07</v>
      </c>
      <c r="V116">
        <v>918887.6</v>
      </c>
      <c r="Y116">
        <v>362078.78</v>
      </c>
      <c r="AA116">
        <v>0.86</v>
      </c>
      <c r="AC116">
        <v>334079.2</v>
      </c>
      <c r="AE116">
        <v>55200</v>
      </c>
      <c r="AF116">
        <v>467177.2</v>
      </c>
      <c r="AH116">
        <v>2856</v>
      </c>
      <c r="AI116">
        <v>167641.5</v>
      </c>
      <c r="AJ116">
        <v>90155.06</v>
      </c>
      <c r="AL116">
        <v>15000</v>
      </c>
      <c r="AN116" s="59">
        <f t="shared" si="8"/>
        <v>672086.14999999991</v>
      </c>
      <c r="AO116" s="29">
        <f t="shared" si="9"/>
        <v>17000</v>
      </c>
      <c r="AP116" s="19">
        <f t="shared" si="10"/>
        <v>655086.14999999991</v>
      </c>
      <c r="AQ116" s="13">
        <f t="shared" si="11"/>
        <v>751358.84000000008</v>
      </c>
      <c r="AR116" s="14">
        <f t="shared" si="12"/>
        <v>742829.76</v>
      </c>
      <c r="AS116" s="24">
        <f t="shared" si="7"/>
        <v>8529.0800000000745</v>
      </c>
    </row>
    <row r="117" spans="1:45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2651</v>
      </c>
      <c r="F117">
        <v>516004.91</v>
      </c>
      <c r="G117">
        <v>0</v>
      </c>
      <c r="H117">
        <v>73990.33</v>
      </c>
      <c r="J117">
        <v>87596.67</v>
      </c>
      <c r="K117">
        <v>87910.96</v>
      </c>
      <c r="O117">
        <v>39840</v>
      </c>
      <c r="R117">
        <v>1186.7</v>
      </c>
      <c r="U117">
        <v>-1472530.48</v>
      </c>
      <c r="V117">
        <v>1855787.89</v>
      </c>
      <c r="Y117">
        <v>536139.43000000005</v>
      </c>
      <c r="Z117">
        <v>292376</v>
      </c>
      <c r="AA117">
        <v>49.61</v>
      </c>
      <c r="AC117">
        <v>588242.9</v>
      </c>
      <c r="AE117">
        <v>93632.15</v>
      </c>
      <c r="AF117">
        <v>786862.9</v>
      </c>
      <c r="AG117">
        <v>160</v>
      </c>
      <c r="AH117">
        <v>1328</v>
      </c>
      <c r="AI117">
        <v>338892.74</v>
      </c>
      <c r="AJ117">
        <v>26977.69</v>
      </c>
      <c r="AL117">
        <v>15000</v>
      </c>
      <c r="AN117" s="59">
        <f t="shared" si="8"/>
        <v>589995.24</v>
      </c>
      <c r="AO117" s="29">
        <f t="shared" si="9"/>
        <v>41026.699999999997</v>
      </c>
      <c r="AP117" s="19">
        <f t="shared" si="10"/>
        <v>548968.54</v>
      </c>
      <c r="AQ117" s="13">
        <f t="shared" si="11"/>
        <v>1510440.0899999999</v>
      </c>
      <c r="AR117" s="14">
        <f t="shared" si="12"/>
        <v>1169221.33</v>
      </c>
      <c r="AS117" s="24">
        <f t="shared" si="7"/>
        <v>341218.75999999978</v>
      </c>
    </row>
    <row r="118" spans="1:45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2652</v>
      </c>
      <c r="F118">
        <v>239751.17</v>
      </c>
      <c r="G118">
        <v>0</v>
      </c>
      <c r="H118">
        <v>228911.35999999999</v>
      </c>
      <c r="J118">
        <v>243121.58</v>
      </c>
      <c r="K118">
        <v>252885.84</v>
      </c>
      <c r="N118">
        <v>14500</v>
      </c>
      <c r="O118">
        <v>16380</v>
      </c>
      <c r="R118">
        <v>1813.8</v>
      </c>
      <c r="U118">
        <v>-886194.17</v>
      </c>
      <c r="V118">
        <v>1498231.3</v>
      </c>
      <c r="Y118">
        <v>1040109.33</v>
      </c>
      <c r="AA118">
        <v>17.48</v>
      </c>
      <c r="AC118">
        <v>357484.2</v>
      </c>
      <c r="AF118">
        <v>488375.2</v>
      </c>
      <c r="AG118">
        <v>1056</v>
      </c>
      <c r="AH118">
        <v>5432</v>
      </c>
      <c r="AI118">
        <v>510295.85</v>
      </c>
      <c r="AJ118">
        <v>57489.69</v>
      </c>
      <c r="AK118">
        <v>15000</v>
      </c>
      <c r="AL118">
        <v>23.25</v>
      </c>
      <c r="AN118" s="59">
        <f t="shared" si="8"/>
        <v>468662.53</v>
      </c>
      <c r="AO118" s="29">
        <f t="shared" si="9"/>
        <v>32693.8</v>
      </c>
      <c r="AP118" s="19">
        <f t="shared" si="10"/>
        <v>435968.73000000004</v>
      </c>
      <c r="AQ118" s="13">
        <f t="shared" si="11"/>
        <v>1397611.01</v>
      </c>
      <c r="AR118" s="14">
        <f t="shared" si="12"/>
        <v>1077671.99</v>
      </c>
      <c r="AS118" s="24">
        <f t="shared" si="7"/>
        <v>319939.02</v>
      </c>
    </row>
    <row r="119" spans="1:45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2653</v>
      </c>
      <c r="F119">
        <v>501771.69</v>
      </c>
      <c r="G119">
        <v>0</v>
      </c>
      <c r="H119">
        <v>26792.01</v>
      </c>
      <c r="J119">
        <v>1545721.64</v>
      </c>
      <c r="K119">
        <v>303240.74</v>
      </c>
      <c r="N119">
        <v>15200</v>
      </c>
      <c r="O119">
        <v>21180</v>
      </c>
      <c r="R119">
        <v>0</v>
      </c>
      <c r="U119">
        <v>1824584.03</v>
      </c>
      <c r="V119">
        <v>655276.54</v>
      </c>
      <c r="Y119">
        <v>743998.92</v>
      </c>
      <c r="AA119">
        <v>0.17</v>
      </c>
      <c r="AC119">
        <v>428752.82</v>
      </c>
      <c r="AF119">
        <v>670309.81999999995</v>
      </c>
      <c r="AH119">
        <v>31196</v>
      </c>
      <c r="AI119">
        <v>431862.04</v>
      </c>
      <c r="AJ119">
        <v>163098.54</v>
      </c>
      <c r="AL119">
        <v>15000</v>
      </c>
      <c r="AN119" s="59">
        <f t="shared" si="8"/>
        <v>528563.69999999995</v>
      </c>
      <c r="AO119" s="29">
        <f t="shared" si="9"/>
        <v>36380</v>
      </c>
      <c r="AP119" s="19">
        <f t="shared" si="10"/>
        <v>492183.69999999995</v>
      </c>
      <c r="AQ119" s="13">
        <f t="shared" si="11"/>
        <v>1172751.9100000001</v>
      </c>
      <c r="AR119" s="14">
        <f t="shared" si="12"/>
        <v>1311466.3999999999</v>
      </c>
      <c r="AS119" s="24">
        <f t="shared" si="7"/>
        <v>-138714.48999999976</v>
      </c>
    </row>
    <row r="120" spans="1:45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2654</v>
      </c>
      <c r="F120">
        <v>218428.94</v>
      </c>
      <c r="G120">
        <v>0</v>
      </c>
      <c r="H120">
        <v>62512.94</v>
      </c>
      <c r="J120">
        <v>832527.65</v>
      </c>
      <c r="K120">
        <v>59690.95</v>
      </c>
      <c r="N120">
        <v>15500</v>
      </c>
      <c r="O120">
        <v>21280</v>
      </c>
      <c r="R120">
        <v>0</v>
      </c>
      <c r="U120">
        <v>-632687.77</v>
      </c>
      <c r="V120">
        <v>1904716.16</v>
      </c>
      <c r="Y120">
        <v>592213.79</v>
      </c>
      <c r="AC120">
        <v>337381.5</v>
      </c>
      <c r="AF120">
        <v>540501.5</v>
      </c>
      <c r="AG120">
        <v>11292</v>
      </c>
      <c r="AH120">
        <v>1600</v>
      </c>
      <c r="AI120">
        <v>430397.22</v>
      </c>
      <c r="AJ120">
        <v>66452.479999999996</v>
      </c>
      <c r="AL120">
        <v>15000</v>
      </c>
      <c r="AN120" s="59">
        <f t="shared" si="8"/>
        <v>280941.88</v>
      </c>
      <c r="AO120" s="29">
        <f t="shared" si="9"/>
        <v>36780</v>
      </c>
      <c r="AP120" s="19">
        <f t="shared" si="10"/>
        <v>244161.88</v>
      </c>
      <c r="AQ120" s="13">
        <f t="shared" si="11"/>
        <v>929595.29</v>
      </c>
      <c r="AR120" s="14">
        <f t="shared" si="12"/>
        <v>1065243.2</v>
      </c>
      <c r="AS120" s="24">
        <f t="shared" ref="AS120:AS139" si="13">AQ120-AR120</f>
        <v>-135647.90999999992</v>
      </c>
    </row>
    <row r="121" spans="1:45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2655</v>
      </c>
      <c r="F121">
        <v>58812.79</v>
      </c>
      <c r="G121">
        <v>0</v>
      </c>
      <c r="H121">
        <v>107229.88</v>
      </c>
      <c r="J121">
        <v>125221.63</v>
      </c>
      <c r="K121">
        <v>134112.84</v>
      </c>
      <c r="O121">
        <v>6500</v>
      </c>
      <c r="R121">
        <v>29.8</v>
      </c>
      <c r="U121">
        <v>-1913412.57</v>
      </c>
      <c r="V121">
        <v>2482221.21</v>
      </c>
      <c r="Y121">
        <v>407279.47</v>
      </c>
      <c r="AA121">
        <v>14.38</v>
      </c>
      <c r="AC121">
        <v>591426</v>
      </c>
      <c r="AE121">
        <v>85200</v>
      </c>
      <c r="AF121">
        <v>857027</v>
      </c>
      <c r="AG121">
        <v>3200</v>
      </c>
      <c r="AH121">
        <v>11140</v>
      </c>
      <c r="AI121">
        <v>293130.62</v>
      </c>
      <c r="AJ121">
        <v>54383.53</v>
      </c>
      <c r="AL121">
        <v>15000</v>
      </c>
      <c r="AN121" s="59">
        <f t="shared" si="8"/>
        <v>166042.67000000001</v>
      </c>
      <c r="AO121" s="29">
        <f t="shared" si="9"/>
        <v>6529.8</v>
      </c>
      <c r="AP121" s="19">
        <f t="shared" si="10"/>
        <v>159512.87000000002</v>
      </c>
      <c r="AQ121" s="13">
        <f t="shared" si="11"/>
        <v>1083919.8500000001</v>
      </c>
      <c r="AR121" s="14">
        <f t="shared" si="12"/>
        <v>1233881.1500000001</v>
      </c>
      <c r="AS121" s="24">
        <f t="shared" si="13"/>
        <v>-149961.30000000005</v>
      </c>
    </row>
    <row r="122" spans="1:45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2656</v>
      </c>
      <c r="F122">
        <v>823607.01</v>
      </c>
      <c r="G122">
        <v>0</v>
      </c>
      <c r="H122">
        <v>295016.11</v>
      </c>
      <c r="J122">
        <v>1925523.74</v>
      </c>
      <c r="K122">
        <v>91149.58</v>
      </c>
      <c r="R122">
        <v>728</v>
      </c>
      <c r="U122">
        <v>-1066922.44</v>
      </c>
      <c r="V122">
        <v>3637434.23</v>
      </c>
      <c r="Y122">
        <v>398146.88</v>
      </c>
      <c r="Z122">
        <v>689172</v>
      </c>
      <c r="AA122">
        <v>20.12</v>
      </c>
      <c r="AC122">
        <v>636000</v>
      </c>
      <c r="AF122">
        <v>786239</v>
      </c>
      <c r="AH122">
        <v>38136</v>
      </c>
      <c r="AI122">
        <v>282652.61</v>
      </c>
      <c r="AJ122">
        <v>52254.74</v>
      </c>
      <c r="AN122" s="59">
        <f t="shared" si="8"/>
        <v>1118623.1200000001</v>
      </c>
      <c r="AO122" s="29">
        <f t="shared" si="9"/>
        <v>728</v>
      </c>
      <c r="AP122" s="19">
        <f t="shared" si="10"/>
        <v>1117895.1200000001</v>
      </c>
      <c r="AQ122" s="13">
        <f t="shared" si="11"/>
        <v>1723339</v>
      </c>
      <c r="AR122" s="14">
        <f t="shared" si="12"/>
        <v>1159282.3499999999</v>
      </c>
      <c r="AS122" s="24">
        <f t="shared" si="13"/>
        <v>564056.65000000014</v>
      </c>
    </row>
    <row r="123" spans="1:45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2657</v>
      </c>
      <c r="F123">
        <v>1159226.17</v>
      </c>
      <c r="G123">
        <v>0</v>
      </c>
      <c r="H123">
        <v>1136113.3899999999</v>
      </c>
      <c r="J123">
        <v>1362031.23</v>
      </c>
      <c r="K123">
        <v>27079.88</v>
      </c>
      <c r="R123">
        <v>1137</v>
      </c>
      <c r="U123">
        <v>3149859.91</v>
      </c>
      <c r="Y123">
        <v>239151.28</v>
      </c>
      <c r="Z123">
        <v>616078</v>
      </c>
      <c r="AA123">
        <v>24.38</v>
      </c>
      <c r="AE123">
        <v>272260</v>
      </c>
      <c r="AF123">
        <v>209649</v>
      </c>
      <c r="AH123">
        <v>9124</v>
      </c>
      <c r="AI123">
        <v>305411.78000000003</v>
      </c>
      <c r="AJ123">
        <v>69875.12</v>
      </c>
      <c r="AN123" s="59">
        <f t="shared" si="8"/>
        <v>2295339.5599999996</v>
      </c>
      <c r="AO123" s="29">
        <f t="shared" si="9"/>
        <v>1137</v>
      </c>
      <c r="AP123" s="19">
        <f t="shared" si="10"/>
        <v>2294202.5599999996</v>
      </c>
      <c r="AQ123" s="13">
        <f t="shared" si="11"/>
        <v>1127513.6600000001</v>
      </c>
      <c r="AR123" s="14">
        <f t="shared" si="12"/>
        <v>594059.9</v>
      </c>
      <c r="AS123" s="24">
        <f t="shared" si="13"/>
        <v>533453.76000000013</v>
      </c>
    </row>
    <row r="124" spans="1:45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2658</v>
      </c>
      <c r="F124">
        <v>317059.43</v>
      </c>
      <c r="G124">
        <v>0</v>
      </c>
      <c r="H124">
        <v>356936.1</v>
      </c>
      <c r="J124">
        <v>2253895.16</v>
      </c>
      <c r="K124">
        <v>306262.03000000003</v>
      </c>
      <c r="R124">
        <v>599.35</v>
      </c>
      <c r="U124">
        <v>2523432.8199999998</v>
      </c>
      <c r="V124">
        <v>431249.19</v>
      </c>
      <c r="Y124">
        <v>378333.08</v>
      </c>
      <c r="AA124">
        <v>529.94000000000005</v>
      </c>
      <c r="AE124">
        <v>282483.40000000002</v>
      </c>
      <c r="AF124">
        <v>158840.4</v>
      </c>
      <c r="AG124">
        <v>9975</v>
      </c>
      <c r="AH124">
        <v>5798</v>
      </c>
      <c r="AI124">
        <v>207861.66</v>
      </c>
      <c r="AN124" s="59">
        <f t="shared" si="8"/>
        <v>673995.53</v>
      </c>
      <c r="AO124" s="29">
        <f t="shared" si="9"/>
        <v>599.35</v>
      </c>
      <c r="AP124" s="19">
        <f t="shared" si="10"/>
        <v>673396.18</v>
      </c>
      <c r="AQ124" s="13">
        <f t="shared" si="11"/>
        <v>661346.42000000004</v>
      </c>
      <c r="AR124" s="14">
        <f t="shared" si="12"/>
        <v>382475.06</v>
      </c>
      <c r="AS124" s="24">
        <f t="shared" si="13"/>
        <v>278871.36000000004</v>
      </c>
    </row>
    <row r="125" spans="1:45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2659</v>
      </c>
      <c r="F125">
        <v>197443.43</v>
      </c>
      <c r="G125">
        <v>0</v>
      </c>
      <c r="H125">
        <v>729881.07</v>
      </c>
      <c r="J125">
        <v>167161</v>
      </c>
      <c r="K125">
        <v>175926.57</v>
      </c>
      <c r="N125">
        <v>50000</v>
      </c>
      <c r="R125">
        <v>1500</v>
      </c>
      <c r="U125">
        <v>1174435.23</v>
      </c>
      <c r="Y125">
        <v>482457.08</v>
      </c>
      <c r="AA125">
        <v>51.71</v>
      </c>
      <c r="AF125">
        <v>185596</v>
      </c>
      <c r="AH125">
        <v>18968</v>
      </c>
      <c r="AI125">
        <v>231234.35</v>
      </c>
      <c r="AJ125">
        <v>1033.5999999999999</v>
      </c>
      <c r="AL125">
        <v>1200</v>
      </c>
      <c r="AN125" s="59">
        <f t="shared" si="8"/>
        <v>927324.5</v>
      </c>
      <c r="AO125" s="29">
        <f t="shared" si="9"/>
        <v>51500</v>
      </c>
      <c r="AP125" s="19">
        <f t="shared" si="10"/>
        <v>875824.5</v>
      </c>
      <c r="AQ125" s="13">
        <f t="shared" si="11"/>
        <v>482508.79000000004</v>
      </c>
      <c r="AR125" s="14">
        <f t="shared" si="12"/>
        <v>438031.94999999995</v>
      </c>
      <c r="AS125" s="24">
        <f t="shared" si="13"/>
        <v>44476.840000000084</v>
      </c>
    </row>
    <row r="126" spans="1:45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2660</v>
      </c>
      <c r="F126">
        <v>113533.17</v>
      </c>
      <c r="G126">
        <v>0</v>
      </c>
      <c r="H126">
        <v>239103.55</v>
      </c>
      <c r="J126">
        <v>522975.86</v>
      </c>
      <c r="K126">
        <v>406180.67</v>
      </c>
      <c r="R126">
        <v>586</v>
      </c>
      <c r="U126">
        <v>849877.17</v>
      </c>
      <c r="V126">
        <v>343312.84</v>
      </c>
      <c r="Y126">
        <v>607942.25</v>
      </c>
      <c r="AA126">
        <v>37.31</v>
      </c>
      <c r="AC126">
        <v>879000</v>
      </c>
      <c r="AE126">
        <v>19000</v>
      </c>
      <c r="AF126">
        <v>979094</v>
      </c>
      <c r="AG126">
        <v>30396</v>
      </c>
      <c r="AI126">
        <v>399137.13</v>
      </c>
      <c r="AJ126">
        <v>9335.19</v>
      </c>
      <c r="AN126" s="59">
        <f t="shared" si="8"/>
        <v>352636.72</v>
      </c>
      <c r="AO126" s="29">
        <f t="shared" si="9"/>
        <v>586</v>
      </c>
      <c r="AP126" s="19">
        <f t="shared" si="10"/>
        <v>352050.72</v>
      </c>
      <c r="AQ126" s="13">
        <f t="shared" si="11"/>
        <v>1505979.56</v>
      </c>
      <c r="AR126" s="14">
        <f t="shared" si="12"/>
        <v>1417962.3199999998</v>
      </c>
      <c r="AS126" s="24">
        <f t="shared" si="13"/>
        <v>88017.240000000224</v>
      </c>
    </row>
    <row r="127" spans="1:45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2661</v>
      </c>
      <c r="F127">
        <v>338937.56</v>
      </c>
      <c r="G127">
        <v>0</v>
      </c>
      <c r="H127">
        <v>414366.52</v>
      </c>
      <c r="J127">
        <v>257746.34</v>
      </c>
      <c r="K127">
        <v>159170.45000000001</v>
      </c>
      <c r="R127">
        <v>3422</v>
      </c>
      <c r="U127">
        <v>-638918.61</v>
      </c>
      <c r="V127">
        <v>1627802.29</v>
      </c>
      <c r="Y127">
        <v>763531.53</v>
      </c>
      <c r="AC127">
        <v>546400</v>
      </c>
      <c r="AF127">
        <v>730525</v>
      </c>
      <c r="AG127">
        <v>975</v>
      </c>
      <c r="AH127">
        <v>4896</v>
      </c>
      <c r="AI127">
        <v>392080.94</v>
      </c>
      <c r="AJ127">
        <v>3539.4</v>
      </c>
      <c r="AN127" s="59">
        <f t="shared" si="8"/>
        <v>753304.08000000007</v>
      </c>
      <c r="AO127" s="29">
        <f t="shared" si="9"/>
        <v>3422</v>
      </c>
      <c r="AP127" s="19">
        <f t="shared" si="10"/>
        <v>749882.08000000007</v>
      </c>
      <c r="AQ127" s="13">
        <f t="shared" si="11"/>
        <v>1309931.53</v>
      </c>
      <c r="AR127" s="14">
        <f t="shared" si="12"/>
        <v>1132016.3399999999</v>
      </c>
      <c r="AS127" s="24">
        <f t="shared" si="13"/>
        <v>177915.19000000018</v>
      </c>
    </row>
    <row r="128" spans="1:45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2662</v>
      </c>
      <c r="F128">
        <v>954819.95</v>
      </c>
      <c r="G128">
        <v>100000</v>
      </c>
      <c r="H128">
        <v>972650.03</v>
      </c>
      <c r="J128">
        <v>17</v>
      </c>
      <c r="K128">
        <v>95697.25</v>
      </c>
      <c r="R128">
        <v>0</v>
      </c>
      <c r="U128">
        <v>-230233.98</v>
      </c>
      <c r="V128">
        <v>2560000</v>
      </c>
      <c r="Y128">
        <v>560634.41</v>
      </c>
      <c r="AA128">
        <v>40.06</v>
      </c>
      <c r="AC128">
        <v>431700</v>
      </c>
      <c r="AF128">
        <v>622339</v>
      </c>
      <c r="AH128">
        <v>23464</v>
      </c>
      <c r="AI128">
        <v>526338.57999999996</v>
      </c>
      <c r="AJ128">
        <v>26814.68</v>
      </c>
      <c r="AN128" s="59">
        <f t="shared" si="8"/>
        <v>2027469.98</v>
      </c>
      <c r="AO128" s="29">
        <f t="shared" si="9"/>
        <v>0</v>
      </c>
      <c r="AP128" s="19">
        <f t="shared" si="10"/>
        <v>2027469.98</v>
      </c>
      <c r="AQ128" s="13">
        <f t="shared" si="11"/>
        <v>992374.47000000009</v>
      </c>
      <c r="AR128" s="14">
        <f t="shared" si="12"/>
        <v>1198956.26</v>
      </c>
      <c r="AS128" s="24">
        <f t="shared" si="13"/>
        <v>-206581.78999999992</v>
      </c>
    </row>
    <row r="129" spans="1:45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2663</v>
      </c>
      <c r="F129">
        <v>368828.33</v>
      </c>
      <c r="G129">
        <v>0</v>
      </c>
      <c r="H129">
        <v>47772.81</v>
      </c>
      <c r="J129">
        <v>1708.1</v>
      </c>
      <c r="K129">
        <v>219608.7</v>
      </c>
      <c r="O129">
        <v>35000</v>
      </c>
      <c r="R129">
        <v>378191.12</v>
      </c>
      <c r="U129">
        <v>-2576744.19</v>
      </c>
      <c r="V129">
        <v>2948636.78</v>
      </c>
      <c r="Y129">
        <v>59284.43</v>
      </c>
      <c r="AC129">
        <v>840850</v>
      </c>
      <c r="AE129">
        <v>351455.38</v>
      </c>
      <c r="AF129">
        <v>974288</v>
      </c>
      <c r="AH129">
        <v>11448</v>
      </c>
      <c r="AI129">
        <v>379106.21</v>
      </c>
      <c r="AJ129">
        <v>33913.370000000003</v>
      </c>
      <c r="AN129" s="59">
        <f t="shared" si="8"/>
        <v>416601.14</v>
      </c>
      <c r="AO129" s="29">
        <f t="shared" si="9"/>
        <v>413191.12</v>
      </c>
      <c r="AP129" s="19">
        <f t="shared" si="10"/>
        <v>3410.0200000000186</v>
      </c>
      <c r="AQ129" s="13">
        <f t="shared" si="11"/>
        <v>1251589.81</v>
      </c>
      <c r="AR129" s="14">
        <f t="shared" si="12"/>
        <v>1398755.58</v>
      </c>
      <c r="AS129" s="24">
        <f t="shared" si="13"/>
        <v>-147165.77000000002</v>
      </c>
    </row>
    <row r="130" spans="1:45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2664</v>
      </c>
      <c r="F130">
        <v>927752.11</v>
      </c>
      <c r="G130">
        <v>0</v>
      </c>
      <c r="H130">
        <v>28947.73</v>
      </c>
      <c r="J130">
        <v>1209860.73</v>
      </c>
      <c r="K130">
        <v>910125.79</v>
      </c>
      <c r="R130">
        <v>550</v>
      </c>
      <c r="U130">
        <v>1030261.94</v>
      </c>
      <c r="V130">
        <v>2368242.5</v>
      </c>
      <c r="Y130">
        <v>541382.02</v>
      </c>
      <c r="Z130">
        <v>500</v>
      </c>
      <c r="AA130">
        <v>22.83</v>
      </c>
      <c r="AC130">
        <v>781130</v>
      </c>
      <c r="AF130">
        <v>862770</v>
      </c>
      <c r="AG130">
        <v>13654</v>
      </c>
      <c r="AI130">
        <v>664700.04</v>
      </c>
      <c r="AJ130">
        <v>104278.89</v>
      </c>
      <c r="AN130" s="59">
        <f t="shared" si="8"/>
        <v>956699.84</v>
      </c>
      <c r="AO130" s="29">
        <f t="shared" si="9"/>
        <v>550</v>
      </c>
      <c r="AP130" s="19">
        <f t="shared" si="10"/>
        <v>956149.84</v>
      </c>
      <c r="AQ130" s="13">
        <f t="shared" si="11"/>
        <v>1323034.8500000001</v>
      </c>
      <c r="AR130" s="14">
        <f t="shared" si="12"/>
        <v>1645402.93</v>
      </c>
      <c r="AS130" s="24">
        <f t="shared" si="13"/>
        <v>-322368.07999999984</v>
      </c>
    </row>
    <row r="131" spans="1:45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2665</v>
      </c>
      <c r="F131">
        <v>364420.72</v>
      </c>
      <c r="G131">
        <v>0</v>
      </c>
      <c r="H131">
        <v>467570.06</v>
      </c>
      <c r="J131">
        <v>1910206.22</v>
      </c>
      <c r="K131">
        <v>448915.71</v>
      </c>
      <c r="R131">
        <v>14004.55</v>
      </c>
      <c r="U131">
        <v>1571915.87</v>
      </c>
      <c r="V131">
        <v>1552681.09</v>
      </c>
      <c r="Y131">
        <v>639645.73</v>
      </c>
      <c r="AA131">
        <v>34.68</v>
      </c>
      <c r="AC131">
        <v>388000</v>
      </c>
      <c r="AF131">
        <v>537440</v>
      </c>
      <c r="AH131">
        <v>15344</v>
      </c>
      <c r="AI131">
        <v>354900.96</v>
      </c>
      <c r="AJ131">
        <v>67484.25</v>
      </c>
      <c r="AN131" s="59">
        <f t="shared" si="8"/>
        <v>831990.78</v>
      </c>
      <c r="AO131" s="29">
        <f t="shared" si="9"/>
        <v>14004.55</v>
      </c>
      <c r="AP131" s="19">
        <f t="shared" si="10"/>
        <v>817986.23</v>
      </c>
      <c r="AQ131" s="13">
        <f t="shared" si="11"/>
        <v>1027680.41</v>
      </c>
      <c r="AR131" s="14">
        <f t="shared" si="12"/>
        <v>975169.21</v>
      </c>
      <c r="AS131" s="24">
        <f t="shared" si="13"/>
        <v>52511.20000000007</v>
      </c>
    </row>
    <row r="132" spans="1:45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2667</v>
      </c>
      <c r="F132">
        <v>1124079.95</v>
      </c>
      <c r="G132">
        <v>0</v>
      </c>
      <c r="H132">
        <v>1141317.71</v>
      </c>
      <c r="J132">
        <v>4</v>
      </c>
      <c r="K132">
        <v>345460.06</v>
      </c>
      <c r="O132">
        <v>12540</v>
      </c>
      <c r="R132">
        <v>2675.41</v>
      </c>
      <c r="U132">
        <v>-194111.05</v>
      </c>
      <c r="V132">
        <v>1849445.73</v>
      </c>
      <c r="Y132">
        <v>569024.46</v>
      </c>
      <c r="Z132">
        <v>678730</v>
      </c>
      <c r="AA132">
        <v>183.69</v>
      </c>
      <c r="AC132">
        <v>594496</v>
      </c>
      <c r="AE132">
        <v>122576.43</v>
      </c>
      <c r="AF132">
        <v>697274</v>
      </c>
      <c r="AH132">
        <v>840</v>
      </c>
      <c r="AI132">
        <v>320722.95</v>
      </c>
      <c r="AJ132">
        <v>5862</v>
      </c>
      <c r="AN132" s="59">
        <f t="shared" si="8"/>
        <v>2265397.66</v>
      </c>
      <c r="AO132" s="29">
        <f t="shared" si="9"/>
        <v>15215.41</v>
      </c>
      <c r="AP132" s="19">
        <f t="shared" si="10"/>
        <v>2250182.25</v>
      </c>
      <c r="AQ132" s="13">
        <f t="shared" si="11"/>
        <v>1965010.5799999998</v>
      </c>
      <c r="AR132" s="14">
        <f t="shared" si="12"/>
        <v>1024698.95</v>
      </c>
      <c r="AS132" s="24">
        <f t="shared" si="13"/>
        <v>940311.62999999989</v>
      </c>
    </row>
    <row r="133" spans="1:45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2666</v>
      </c>
      <c r="F133">
        <v>921980.87</v>
      </c>
      <c r="G133">
        <v>26296</v>
      </c>
      <c r="H133">
        <v>941890.54</v>
      </c>
      <c r="J133">
        <v>1563141.25</v>
      </c>
      <c r="K133">
        <v>1011112.8</v>
      </c>
      <c r="O133">
        <v>65000</v>
      </c>
      <c r="R133">
        <v>270</v>
      </c>
      <c r="U133">
        <v>1230104.7</v>
      </c>
      <c r="V133">
        <v>2662147.65</v>
      </c>
      <c r="Y133">
        <v>519112.4</v>
      </c>
      <c r="Z133">
        <v>344586</v>
      </c>
      <c r="AC133">
        <v>687000</v>
      </c>
      <c r="AE133">
        <v>50</v>
      </c>
      <c r="AF133">
        <v>763920</v>
      </c>
      <c r="AH133">
        <v>46604</v>
      </c>
      <c r="AI133">
        <v>233325.29</v>
      </c>
      <c r="AN133" s="59">
        <f t="shared" ref="AN133:AN139" si="14">SUM(F133:I133)</f>
        <v>1890167.4100000001</v>
      </c>
      <c r="AO133" s="29">
        <f t="shared" ref="AO133:AO139" si="15">SUM(N133:R133)</f>
        <v>65270</v>
      </c>
      <c r="AP133" s="19">
        <f t="shared" ref="AP133:AP139" si="16">AN133-AO133</f>
        <v>1824897.4100000001</v>
      </c>
      <c r="AQ133" s="13">
        <f t="shared" ref="AQ133:AQ139" si="17">SUM(W133:AE133)</f>
        <v>1550748.4</v>
      </c>
      <c r="AR133" s="14">
        <f t="shared" ref="AR133:AR139" si="18">SUM(AF133:AM133)</f>
        <v>1043849.29</v>
      </c>
      <c r="AS133" s="24">
        <f t="shared" si="13"/>
        <v>506899.10999999987</v>
      </c>
    </row>
    <row r="134" spans="1:45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2668</v>
      </c>
      <c r="F134">
        <v>315029.57</v>
      </c>
      <c r="G134">
        <v>0</v>
      </c>
      <c r="H134">
        <v>25699.45</v>
      </c>
      <c r="J134">
        <v>6</v>
      </c>
      <c r="K134">
        <v>109236.2</v>
      </c>
      <c r="O134">
        <v>43860</v>
      </c>
      <c r="R134">
        <v>1644.69</v>
      </c>
      <c r="U134">
        <v>-1040870.12</v>
      </c>
      <c r="V134">
        <v>1289115.33</v>
      </c>
      <c r="Y134">
        <v>528884.69999999995</v>
      </c>
      <c r="AA134">
        <v>112.62</v>
      </c>
      <c r="AC134">
        <v>622170</v>
      </c>
      <c r="AE134">
        <v>78000</v>
      </c>
      <c r="AF134">
        <v>717029</v>
      </c>
      <c r="AG134">
        <v>13368</v>
      </c>
      <c r="AI134">
        <v>311030.08</v>
      </c>
      <c r="AJ134">
        <v>31518.92</v>
      </c>
      <c r="AN134" s="59">
        <f t="shared" si="14"/>
        <v>340729.02</v>
      </c>
      <c r="AO134" s="29">
        <f t="shared" si="15"/>
        <v>45504.69</v>
      </c>
      <c r="AP134" s="19">
        <f t="shared" si="16"/>
        <v>295224.33</v>
      </c>
      <c r="AQ134" s="13">
        <f t="shared" si="17"/>
        <v>1229167.3199999998</v>
      </c>
      <c r="AR134" s="14">
        <f t="shared" si="18"/>
        <v>1072946</v>
      </c>
      <c r="AS134" s="24">
        <f t="shared" si="13"/>
        <v>156221.31999999983</v>
      </c>
    </row>
    <row r="135" spans="1:45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2669</v>
      </c>
      <c r="F135">
        <v>75034.27</v>
      </c>
      <c r="G135">
        <v>0</v>
      </c>
      <c r="H135">
        <v>309530.31</v>
      </c>
      <c r="J135">
        <v>1240661.3600000001</v>
      </c>
      <c r="K135">
        <v>98683.03</v>
      </c>
      <c r="O135">
        <v>33160</v>
      </c>
      <c r="R135">
        <v>401</v>
      </c>
      <c r="U135">
        <v>-432431.05</v>
      </c>
      <c r="V135">
        <v>2316929.4300000002</v>
      </c>
      <c r="Y135">
        <v>292582.82</v>
      </c>
      <c r="AA135">
        <v>168.93</v>
      </c>
      <c r="AC135">
        <v>859690</v>
      </c>
      <c r="AE135">
        <v>95632.4</v>
      </c>
      <c r="AF135">
        <v>981046.4</v>
      </c>
      <c r="AG135">
        <v>1552</v>
      </c>
      <c r="AI135">
        <v>350739.26</v>
      </c>
      <c r="AJ135">
        <v>108886.9</v>
      </c>
      <c r="AN135" s="59">
        <f t="shared" si="14"/>
        <v>384564.58</v>
      </c>
      <c r="AO135" s="29">
        <f t="shared" si="15"/>
        <v>33561</v>
      </c>
      <c r="AP135" s="19">
        <f t="shared" si="16"/>
        <v>351003.58</v>
      </c>
      <c r="AQ135" s="13">
        <f t="shared" si="17"/>
        <v>1248074.1499999999</v>
      </c>
      <c r="AR135" s="14">
        <f t="shared" si="18"/>
        <v>1442224.56</v>
      </c>
      <c r="AS135" s="24">
        <f t="shared" si="13"/>
        <v>-194150.41000000015</v>
      </c>
    </row>
    <row r="136" spans="1:45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2670</v>
      </c>
      <c r="F136">
        <v>397383.05</v>
      </c>
      <c r="G136">
        <v>0</v>
      </c>
      <c r="H136">
        <v>237197.15</v>
      </c>
      <c r="J136">
        <v>624361.42000000004</v>
      </c>
      <c r="K136">
        <v>187105</v>
      </c>
      <c r="O136">
        <v>16228.67</v>
      </c>
      <c r="R136">
        <v>1364</v>
      </c>
      <c r="U136">
        <v>-1258342.24</v>
      </c>
      <c r="V136">
        <v>2601070</v>
      </c>
      <c r="Y136">
        <v>475339.64</v>
      </c>
      <c r="AA136">
        <v>860</v>
      </c>
      <c r="AC136">
        <v>240200</v>
      </c>
      <c r="AE136">
        <v>151050</v>
      </c>
      <c r="AF136">
        <v>387626</v>
      </c>
      <c r="AH136">
        <v>6176</v>
      </c>
      <c r="AI136">
        <v>338506.25</v>
      </c>
      <c r="AJ136">
        <v>49415.199999999997</v>
      </c>
      <c r="AN136" s="59">
        <f t="shared" si="14"/>
        <v>634580.19999999995</v>
      </c>
      <c r="AO136" s="29">
        <f t="shared" si="15"/>
        <v>17592.669999999998</v>
      </c>
      <c r="AP136" s="19">
        <f t="shared" si="16"/>
        <v>616987.52999999991</v>
      </c>
      <c r="AQ136" s="13">
        <f t="shared" si="17"/>
        <v>867449.64</v>
      </c>
      <c r="AR136" s="14">
        <f t="shared" si="18"/>
        <v>781723.45</v>
      </c>
      <c r="AS136" s="24">
        <f t="shared" si="13"/>
        <v>85726.190000000061</v>
      </c>
    </row>
    <row r="137" spans="1:45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2671</v>
      </c>
      <c r="F137">
        <v>262465.8</v>
      </c>
      <c r="G137">
        <v>0</v>
      </c>
      <c r="H137">
        <v>39741.31</v>
      </c>
      <c r="J137">
        <v>506204.45</v>
      </c>
      <c r="K137">
        <v>90061.83</v>
      </c>
      <c r="N137">
        <v>0</v>
      </c>
      <c r="Q137">
        <v>73000</v>
      </c>
      <c r="R137">
        <v>5485</v>
      </c>
      <c r="T137">
        <v>-272687.02</v>
      </c>
      <c r="V137">
        <v>1034443.85</v>
      </c>
      <c r="Y137">
        <v>764456.69</v>
      </c>
      <c r="AA137">
        <v>48.09</v>
      </c>
      <c r="AC137">
        <v>755290</v>
      </c>
      <c r="AF137">
        <v>886424</v>
      </c>
      <c r="AH137">
        <v>30924</v>
      </c>
      <c r="AI137">
        <v>391069.57</v>
      </c>
      <c r="AJ137">
        <v>53145.65</v>
      </c>
      <c r="AL137">
        <v>100000</v>
      </c>
      <c r="AN137" s="59">
        <f t="shared" si="14"/>
        <v>302207.11</v>
      </c>
      <c r="AO137" s="29">
        <f t="shared" si="15"/>
        <v>78485</v>
      </c>
      <c r="AP137" s="19">
        <f t="shared" si="16"/>
        <v>223722.11</v>
      </c>
      <c r="AQ137" s="13">
        <f t="shared" si="17"/>
        <v>1519794.7799999998</v>
      </c>
      <c r="AR137" s="14">
        <f t="shared" si="18"/>
        <v>1461563.22</v>
      </c>
      <c r="AS137" s="24">
        <f t="shared" si="13"/>
        <v>58231.559999999823</v>
      </c>
    </row>
    <row r="138" spans="1:45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2672</v>
      </c>
      <c r="F138">
        <v>444060.69</v>
      </c>
      <c r="G138">
        <v>0</v>
      </c>
      <c r="H138">
        <v>129115.06</v>
      </c>
      <c r="J138">
        <v>29049.200000000001</v>
      </c>
      <c r="K138">
        <v>167909.72</v>
      </c>
      <c r="N138">
        <v>0</v>
      </c>
      <c r="O138">
        <v>-270</v>
      </c>
      <c r="Q138">
        <v>8450</v>
      </c>
      <c r="R138">
        <v>0</v>
      </c>
      <c r="U138">
        <v>-227232.64000000001</v>
      </c>
      <c r="V138">
        <v>1047549.59</v>
      </c>
      <c r="Y138">
        <v>220204.05</v>
      </c>
      <c r="AA138">
        <v>173.68</v>
      </c>
      <c r="AC138">
        <v>517450</v>
      </c>
      <c r="AE138">
        <v>157200</v>
      </c>
      <c r="AF138">
        <v>570640</v>
      </c>
      <c r="AH138">
        <v>7490</v>
      </c>
      <c r="AI138">
        <v>321565.75</v>
      </c>
      <c r="AJ138">
        <v>33694.26</v>
      </c>
      <c r="AL138">
        <v>20000</v>
      </c>
      <c r="AN138" s="59">
        <f t="shared" si="14"/>
        <v>573175.75</v>
      </c>
      <c r="AO138" s="29">
        <f t="shared" si="15"/>
        <v>8180</v>
      </c>
      <c r="AP138" s="19">
        <f t="shared" si="16"/>
        <v>564995.75</v>
      </c>
      <c r="AQ138" s="13">
        <f t="shared" si="17"/>
        <v>895027.73</v>
      </c>
      <c r="AR138" s="14">
        <f t="shared" si="18"/>
        <v>953390.01</v>
      </c>
      <c r="AS138" s="24">
        <f t="shared" si="13"/>
        <v>-58362.280000000028</v>
      </c>
    </row>
    <row r="139" spans="1:45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2673</v>
      </c>
      <c r="F139">
        <v>1553007.69</v>
      </c>
      <c r="G139">
        <v>0</v>
      </c>
      <c r="H139">
        <v>104974.29</v>
      </c>
      <c r="J139">
        <v>317062.09000000003</v>
      </c>
      <c r="K139">
        <v>629462.03</v>
      </c>
      <c r="N139">
        <v>0</v>
      </c>
      <c r="O139">
        <v>23580</v>
      </c>
      <c r="Q139">
        <v>76400</v>
      </c>
      <c r="R139">
        <v>0</v>
      </c>
      <c r="U139">
        <v>726571.34</v>
      </c>
      <c r="V139">
        <v>1372436.88</v>
      </c>
      <c r="Y139">
        <v>994331.19</v>
      </c>
      <c r="AA139">
        <v>276.48</v>
      </c>
      <c r="AC139">
        <v>962550</v>
      </c>
      <c r="AE139">
        <v>365800</v>
      </c>
      <c r="AF139">
        <v>1017210</v>
      </c>
      <c r="AH139">
        <v>10144</v>
      </c>
      <c r="AI139">
        <v>675407.65</v>
      </c>
      <c r="AJ139">
        <v>94678.14</v>
      </c>
      <c r="AL139">
        <v>120000</v>
      </c>
      <c r="AN139" s="59">
        <f t="shared" si="14"/>
        <v>1657981.98</v>
      </c>
      <c r="AO139" s="29">
        <f t="shared" si="15"/>
        <v>99980</v>
      </c>
      <c r="AP139" s="19">
        <f t="shared" si="16"/>
        <v>1558001.98</v>
      </c>
      <c r="AQ139" s="13">
        <f t="shared" si="17"/>
        <v>2322957.67</v>
      </c>
      <c r="AR139" s="14">
        <f t="shared" si="18"/>
        <v>1917439.7899999998</v>
      </c>
      <c r="AS139" s="24">
        <f t="shared" si="13"/>
        <v>405517.88000000012</v>
      </c>
    </row>
    <row r="142" spans="1:45" x14ac:dyDescent="0.25">
      <c r="D142" s="41"/>
    </row>
    <row r="143" spans="1:45" x14ac:dyDescent="0.25">
      <c r="D143" s="41"/>
    </row>
    <row r="144" spans="1:45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Q1:AR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N10" sqref="N10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2" t="s">
        <v>1021</v>
      </c>
      <c r="B2" s="272"/>
      <c r="C2" s="272"/>
      <c r="D2" s="272"/>
      <c r="E2" s="272"/>
      <c r="F2" s="272"/>
      <c r="G2" s="272"/>
      <c r="H2" s="272"/>
    </row>
    <row r="3" spans="1:8" ht="24.6" x14ac:dyDescent="0.7">
      <c r="A3" s="273" t="s">
        <v>2674</v>
      </c>
      <c r="B3" s="273"/>
      <c r="C3" s="273"/>
      <c r="D3" s="273"/>
      <c r="E3" s="273"/>
      <c r="F3" s="273"/>
      <c r="G3" s="273"/>
      <c r="H3" s="273"/>
    </row>
    <row r="4" spans="1:8" s="62" customFormat="1" ht="24.6" x14ac:dyDescent="0.45">
      <c r="A4" s="274" t="s">
        <v>45</v>
      </c>
      <c r="B4" s="274" t="s">
        <v>1022</v>
      </c>
      <c r="C4" s="89" t="s">
        <v>1023</v>
      </c>
      <c r="D4" s="90" t="s">
        <v>1024</v>
      </c>
      <c r="E4" s="276" t="s">
        <v>46</v>
      </c>
      <c r="F4" s="91" t="s">
        <v>47</v>
      </c>
      <c r="G4" s="278" t="s">
        <v>46</v>
      </c>
      <c r="H4" s="274" t="s">
        <v>1025</v>
      </c>
    </row>
    <row r="5" spans="1:8" s="62" customFormat="1" ht="24.6" x14ac:dyDescent="0.45">
      <c r="A5" s="275"/>
      <c r="B5" s="275"/>
      <c r="C5" s="89" t="s">
        <v>1026</v>
      </c>
      <c r="D5" s="92" t="s">
        <v>1026</v>
      </c>
      <c r="E5" s="277"/>
      <c r="F5" s="91" t="s">
        <v>1026</v>
      </c>
      <c r="G5" s="279"/>
      <c r="H5" s="275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8" t="s">
        <v>1027</v>
      </c>
      <c r="B12" s="269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70"/>
      <c r="D34" s="270"/>
    </row>
    <row r="35" spans="1:4" x14ac:dyDescent="0.45">
      <c r="B35" s="68"/>
      <c r="C35" s="271"/>
      <c r="D35" s="271"/>
    </row>
    <row r="36" spans="1:4" x14ac:dyDescent="0.45">
      <c r="B36" s="68"/>
      <c r="C36" s="271"/>
      <c r="D36" s="271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284" t="s">
        <v>1037</v>
      </c>
      <c r="C4" s="285"/>
      <c r="D4" s="153"/>
      <c r="E4" s="163"/>
    </row>
    <row r="5" spans="1:5" x14ac:dyDescent="0.25">
      <c r="A5" s="162"/>
      <c r="B5" s="284"/>
      <c r="C5" s="285"/>
      <c r="D5" s="153"/>
      <c r="E5" s="163"/>
    </row>
    <row r="6" spans="1:5" x14ac:dyDescent="0.25">
      <c r="A6" s="288"/>
      <c r="B6" s="289"/>
      <c r="C6" s="289"/>
      <c r="D6" s="289"/>
      <c r="E6" s="290"/>
    </row>
    <row r="7" spans="1:5" x14ac:dyDescent="0.25">
      <c r="A7" s="164" t="s">
        <v>1038</v>
      </c>
      <c r="B7" s="286" t="s">
        <v>37</v>
      </c>
      <c r="C7" s="287"/>
      <c r="D7" s="156" t="s">
        <v>1022</v>
      </c>
      <c r="E7" s="165">
        <v>242248</v>
      </c>
    </row>
    <row r="8" spans="1:5" x14ac:dyDescent="0.25">
      <c r="A8" s="166" t="s">
        <v>1039</v>
      </c>
      <c r="B8" s="282"/>
      <c r="C8" s="283"/>
      <c r="D8" s="157" t="s">
        <v>38</v>
      </c>
      <c r="E8" s="167"/>
    </row>
    <row r="9" spans="1:5" x14ac:dyDescent="0.25">
      <c r="A9" s="168" t="s">
        <v>1040</v>
      </c>
      <c r="B9" s="280"/>
      <c r="C9" s="281"/>
      <c r="D9" s="158" t="s">
        <v>38</v>
      </c>
      <c r="E9" s="169"/>
    </row>
    <row r="10" spans="1:5" x14ac:dyDescent="0.25">
      <c r="A10" s="166" t="s">
        <v>1041</v>
      </c>
      <c r="B10" s="282"/>
      <c r="C10" s="283"/>
      <c r="D10" s="157" t="s">
        <v>38</v>
      </c>
      <c r="E10" s="167"/>
    </row>
    <row r="11" spans="1:5" x14ac:dyDescent="0.25">
      <c r="A11" s="168" t="s">
        <v>1042</v>
      </c>
      <c r="B11" s="280"/>
      <c r="C11" s="281"/>
      <c r="D11" s="158" t="s">
        <v>38</v>
      </c>
      <c r="E11" s="169"/>
    </row>
    <row r="12" spans="1:5" x14ac:dyDescent="0.25">
      <c r="A12" s="166" t="s">
        <v>1043</v>
      </c>
      <c r="B12" s="282"/>
      <c r="C12" s="283"/>
      <c r="D12" s="157" t="s">
        <v>38</v>
      </c>
      <c r="E12" s="167"/>
    </row>
    <row r="13" spans="1:5" x14ac:dyDescent="0.25">
      <c r="A13" s="168" t="s">
        <v>1044</v>
      </c>
      <c r="B13" s="280"/>
      <c r="C13" s="281"/>
      <c r="D13" s="158" t="s">
        <v>38</v>
      </c>
      <c r="E13" s="169"/>
    </row>
    <row r="14" spans="1:5" x14ac:dyDescent="0.25">
      <c r="A14" s="166" t="s">
        <v>1045</v>
      </c>
      <c r="B14" s="282"/>
      <c r="C14" s="283"/>
      <c r="D14" s="157" t="s">
        <v>38</v>
      </c>
      <c r="E14" s="167"/>
    </row>
    <row r="15" spans="1:5" x14ac:dyDescent="0.25">
      <c r="A15" s="168" t="s">
        <v>1046</v>
      </c>
      <c r="B15" s="280"/>
      <c r="C15" s="281"/>
      <c r="D15" s="158" t="s">
        <v>38</v>
      </c>
      <c r="E15" s="169"/>
    </row>
    <row r="16" spans="1:5" x14ac:dyDescent="0.25">
      <c r="A16" s="166" t="s">
        <v>1047</v>
      </c>
      <c r="B16" s="282"/>
      <c r="C16" s="283"/>
      <c r="D16" s="157" t="s">
        <v>38</v>
      </c>
      <c r="E16" s="167"/>
    </row>
    <row r="17" spans="1:5" x14ac:dyDescent="0.25">
      <c r="A17" s="168" t="s">
        <v>1048</v>
      </c>
      <c r="B17" s="280"/>
      <c r="C17" s="281"/>
      <c r="D17" s="158" t="s">
        <v>38</v>
      </c>
      <c r="E17" s="169"/>
    </row>
    <row r="18" spans="1:5" x14ac:dyDescent="0.25">
      <c r="A18" s="166" t="s">
        <v>1049</v>
      </c>
      <c r="B18" s="282"/>
      <c r="C18" s="283"/>
      <c r="D18" s="157" t="s">
        <v>38</v>
      </c>
      <c r="E18" s="167"/>
    </row>
    <row r="19" spans="1:5" x14ac:dyDescent="0.25">
      <c r="A19" s="168" t="s">
        <v>1050</v>
      </c>
      <c r="B19" s="280"/>
      <c r="C19" s="281"/>
      <c r="D19" s="158" t="s">
        <v>38</v>
      </c>
      <c r="E19" s="169"/>
    </row>
    <row r="20" spans="1:5" x14ac:dyDescent="0.25">
      <c r="A20" s="299" t="s">
        <v>1051</v>
      </c>
      <c r="B20" s="301" t="s">
        <v>1052</v>
      </c>
      <c r="C20" s="302"/>
      <c r="D20" s="305" t="s">
        <v>38</v>
      </c>
      <c r="E20" s="170" t="s">
        <v>1053</v>
      </c>
    </row>
    <row r="21" spans="1:5" x14ac:dyDescent="0.25">
      <c r="A21" s="300"/>
      <c r="B21" s="303"/>
      <c r="C21" s="304"/>
      <c r="D21" s="306"/>
      <c r="E21" s="171" t="s">
        <v>1054</v>
      </c>
    </row>
    <row r="22" spans="1:5" x14ac:dyDescent="0.25">
      <c r="A22" s="291" t="s">
        <v>1055</v>
      </c>
      <c r="B22" s="293" t="s">
        <v>1052</v>
      </c>
      <c r="C22" s="294"/>
      <c r="D22" s="297" t="s">
        <v>38</v>
      </c>
      <c r="E22" s="172" t="s">
        <v>1053</v>
      </c>
    </row>
    <row r="23" spans="1:5" x14ac:dyDescent="0.25">
      <c r="A23" s="292"/>
      <c r="B23" s="295"/>
      <c r="C23" s="296"/>
      <c r="D23" s="298"/>
      <c r="E23" s="173" t="s">
        <v>1054</v>
      </c>
    </row>
    <row r="24" spans="1:5" x14ac:dyDescent="0.25">
      <c r="A24" s="299" t="s">
        <v>1056</v>
      </c>
      <c r="B24" s="301" t="s">
        <v>1052</v>
      </c>
      <c r="C24" s="302"/>
      <c r="D24" s="305" t="s">
        <v>38</v>
      </c>
      <c r="E24" s="170" t="s">
        <v>1053</v>
      </c>
    </row>
    <row r="25" spans="1:5" x14ac:dyDescent="0.25">
      <c r="A25" s="300"/>
      <c r="B25" s="303"/>
      <c r="C25" s="304"/>
      <c r="D25" s="306"/>
      <c r="E25" s="171" t="s">
        <v>1054</v>
      </c>
    </row>
    <row r="26" spans="1:5" x14ac:dyDescent="0.25">
      <c r="A26" s="291" t="s">
        <v>1057</v>
      </c>
      <c r="B26" s="293" t="s">
        <v>1052</v>
      </c>
      <c r="C26" s="294"/>
      <c r="D26" s="297" t="s">
        <v>38</v>
      </c>
      <c r="E26" s="172" t="s">
        <v>1053</v>
      </c>
    </row>
    <row r="27" spans="1:5" x14ac:dyDescent="0.25">
      <c r="A27" s="292"/>
      <c r="B27" s="295"/>
      <c r="C27" s="296"/>
      <c r="D27" s="298"/>
      <c r="E27" s="173" t="s">
        <v>1054</v>
      </c>
    </row>
    <row r="28" spans="1:5" x14ac:dyDescent="0.25">
      <c r="A28" s="299" t="s">
        <v>1058</v>
      </c>
      <c r="B28" s="301" t="s">
        <v>1052</v>
      </c>
      <c r="C28" s="302"/>
      <c r="D28" s="305" t="s">
        <v>38</v>
      </c>
      <c r="E28" s="170" t="s">
        <v>1053</v>
      </c>
    </row>
    <row r="29" spans="1:5" x14ac:dyDescent="0.25">
      <c r="A29" s="300"/>
      <c r="B29" s="303"/>
      <c r="C29" s="304"/>
      <c r="D29" s="306"/>
      <c r="E29" s="171" t="s">
        <v>1054</v>
      </c>
    </row>
    <row r="30" spans="1:5" x14ac:dyDescent="0.25">
      <c r="A30" s="291" t="s">
        <v>1059</v>
      </c>
      <c r="B30" s="293" t="s">
        <v>1052</v>
      </c>
      <c r="C30" s="294"/>
      <c r="D30" s="297" t="s">
        <v>38</v>
      </c>
      <c r="E30" s="172" t="s">
        <v>1053</v>
      </c>
    </row>
    <row r="31" spans="1:5" x14ac:dyDescent="0.25">
      <c r="A31" s="292"/>
      <c r="B31" s="295"/>
      <c r="C31" s="296"/>
      <c r="D31" s="298"/>
      <c r="E31" s="173" t="s">
        <v>1054</v>
      </c>
    </row>
    <row r="32" spans="1:5" x14ac:dyDescent="0.25">
      <c r="A32" s="299" t="s">
        <v>1060</v>
      </c>
      <c r="B32" s="301" t="s">
        <v>1052</v>
      </c>
      <c r="C32" s="302"/>
      <c r="D32" s="305" t="s">
        <v>38</v>
      </c>
      <c r="E32" s="170" t="s">
        <v>1053</v>
      </c>
    </row>
    <row r="33" spans="1:5" x14ac:dyDescent="0.25">
      <c r="A33" s="300"/>
      <c r="B33" s="303"/>
      <c r="C33" s="304"/>
      <c r="D33" s="306"/>
      <c r="E33" s="171" t="s">
        <v>1054</v>
      </c>
    </row>
    <row r="34" spans="1:5" x14ac:dyDescent="0.25">
      <c r="A34" s="291" t="s">
        <v>1061</v>
      </c>
      <c r="B34" s="293" t="s">
        <v>1052</v>
      </c>
      <c r="C34" s="294"/>
      <c r="D34" s="297" t="s">
        <v>38</v>
      </c>
      <c r="E34" s="172" t="s">
        <v>1053</v>
      </c>
    </row>
    <row r="35" spans="1:5" x14ac:dyDescent="0.25">
      <c r="A35" s="292"/>
      <c r="B35" s="295"/>
      <c r="C35" s="296"/>
      <c r="D35" s="298"/>
      <c r="E35" s="173" t="s">
        <v>1054</v>
      </c>
    </row>
    <row r="36" spans="1:5" x14ac:dyDescent="0.25">
      <c r="A36" s="299" t="s">
        <v>1062</v>
      </c>
      <c r="B36" s="301" t="s">
        <v>1052</v>
      </c>
      <c r="C36" s="302"/>
      <c r="D36" s="305" t="s">
        <v>38</v>
      </c>
      <c r="E36" s="170" t="s">
        <v>1053</v>
      </c>
    </row>
    <row r="37" spans="1:5" x14ac:dyDescent="0.25">
      <c r="A37" s="300"/>
      <c r="B37" s="303"/>
      <c r="C37" s="304"/>
      <c r="D37" s="306"/>
      <c r="E37" s="171" t="s">
        <v>1054</v>
      </c>
    </row>
    <row r="38" spans="1:5" x14ac:dyDescent="0.25">
      <c r="A38" s="291" t="s">
        <v>1063</v>
      </c>
      <c r="B38" s="293" t="s">
        <v>1052</v>
      </c>
      <c r="C38" s="294"/>
      <c r="D38" s="297" t="s">
        <v>38</v>
      </c>
      <c r="E38" s="172" t="s">
        <v>1053</v>
      </c>
    </row>
    <row r="39" spans="1:5" x14ac:dyDescent="0.25">
      <c r="A39" s="292"/>
      <c r="B39" s="295"/>
      <c r="C39" s="296"/>
      <c r="D39" s="298"/>
      <c r="E39" s="173" t="s">
        <v>1054</v>
      </c>
    </row>
    <row r="40" spans="1:5" x14ac:dyDescent="0.25">
      <c r="A40" s="299" t="s">
        <v>1064</v>
      </c>
      <c r="B40" s="301" t="s">
        <v>1052</v>
      </c>
      <c r="C40" s="302"/>
      <c r="D40" s="305" t="s">
        <v>38</v>
      </c>
      <c r="E40" s="170" t="s">
        <v>1053</v>
      </c>
    </row>
    <row r="41" spans="1:5" x14ac:dyDescent="0.25">
      <c r="A41" s="300"/>
      <c r="B41" s="303"/>
      <c r="C41" s="304"/>
      <c r="D41" s="306"/>
      <c r="E41" s="171" t="s">
        <v>1054</v>
      </c>
    </row>
    <row r="42" spans="1:5" x14ac:dyDescent="0.25">
      <c r="A42" s="291" t="s">
        <v>1065</v>
      </c>
      <c r="B42" s="293" t="s">
        <v>1052</v>
      </c>
      <c r="C42" s="294"/>
      <c r="D42" s="297" t="s">
        <v>38</v>
      </c>
      <c r="E42" s="172" t="s">
        <v>1053</v>
      </c>
    </row>
    <row r="43" spans="1:5" x14ac:dyDescent="0.25">
      <c r="A43" s="292"/>
      <c r="B43" s="295"/>
      <c r="C43" s="296"/>
      <c r="D43" s="298"/>
      <c r="E43" s="173" t="s">
        <v>1054</v>
      </c>
    </row>
    <row r="44" spans="1:5" x14ac:dyDescent="0.25">
      <c r="A44" s="299" t="s">
        <v>1066</v>
      </c>
      <c r="B44" s="301" t="s">
        <v>1052</v>
      </c>
      <c r="C44" s="302"/>
      <c r="D44" s="305" t="s">
        <v>38</v>
      </c>
      <c r="E44" s="170" t="s">
        <v>1053</v>
      </c>
    </row>
    <row r="45" spans="1:5" x14ac:dyDescent="0.25">
      <c r="A45" s="300"/>
      <c r="B45" s="303"/>
      <c r="C45" s="304"/>
      <c r="D45" s="306"/>
      <c r="E45" s="171" t="s">
        <v>1054</v>
      </c>
    </row>
    <row r="46" spans="1:5" x14ac:dyDescent="0.25">
      <c r="A46" s="291" t="s">
        <v>1067</v>
      </c>
      <c r="B46" s="293" t="s">
        <v>1052</v>
      </c>
      <c r="C46" s="294"/>
      <c r="D46" s="297" t="s">
        <v>38</v>
      </c>
      <c r="E46" s="172" t="s">
        <v>1053</v>
      </c>
    </row>
    <row r="47" spans="1:5" x14ac:dyDescent="0.25">
      <c r="A47" s="292"/>
      <c r="B47" s="295"/>
      <c r="C47" s="296"/>
      <c r="D47" s="298"/>
      <c r="E47" s="173" t="s">
        <v>1054</v>
      </c>
    </row>
    <row r="48" spans="1:5" x14ac:dyDescent="0.25">
      <c r="A48" s="299" t="s">
        <v>1068</v>
      </c>
      <c r="B48" s="301" t="s">
        <v>1052</v>
      </c>
      <c r="C48" s="302"/>
      <c r="D48" s="305" t="s">
        <v>38</v>
      </c>
      <c r="E48" s="170" t="s">
        <v>1053</v>
      </c>
    </row>
    <row r="49" spans="1:5" x14ac:dyDescent="0.25">
      <c r="A49" s="300"/>
      <c r="B49" s="303"/>
      <c r="C49" s="304"/>
      <c r="D49" s="306"/>
      <c r="E49" s="171" t="s">
        <v>1054</v>
      </c>
    </row>
    <row r="50" spans="1:5" x14ac:dyDescent="0.25">
      <c r="A50" s="291" t="s">
        <v>1069</v>
      </c>
      <c r="B50" s="293" t="s">
        <v>1052</v>
      </c>
      <c r="C50" s="294"/>
      <c r="D50" s="297" t="s">
        <v>38</v>
      </c>
      <c r="E50" s="172" t="s">
        <v>1053</v>
      </c>
    </row>
    <row r="51" spans="1:5" x14ac:dyDescent="0.25">
      <c r="A51" s="292"/>
      <c r="B51" s="295"/>
      <c r="C51" s="296"/>
      <c r="D51" s="298"/>
      <c r="E51" s="173" t="s">
        <v>1054</v>
      </c>
    </row>
    <row r="52" spans="1:5" x14ac:dyDescent="0.25">
      <c r="A52" s="299" t="s">
        <v>1070</v>
      </c>
      <c r="B52" s="301" t="s">
        <v>1052</v>
      </c>
      <c r="C52" s="302"/>
      <c r="D52" s="305" t="s">
        <v>38</v>
      </c>
      <c r="E52" s="170" t="s">
        <v>1053</v>
      </c>
    </row>
    <row r="53" spans="1:5" x14ac:dyDescent="0.25">
      <c r="A53" s="300"/>
      <c r="B53" s="303"/>
      <c r="C53" s="304"/>
      <c r="D53" s="306"/>
      <c r="E53" s="171" t="s">
        <v>1054</v>
      </c>
    </row>
    <row r="54" spans="1:5" x14ac:dyDescent="0.25">
      <c r="A54" s="291" t="s">
        <v>1071</v>
      </c>
      <c r="B54" s="293" t="s">
        <v>1052</v>
      </c>
      <c r="C54" s="294"/>
      <c r="D54" s="297" t="s">
        <v>38</v>
      </c>
      <c r="E54" s="172" t="s">
        <v>1053</v>
      </c>
    </row>
    <row r="55" spans="1:5" x14ac:dyDescent="0.25">
      <c r="A55" s="292"/>
      <c r="B55" s="295"/>
      <c r="C55" s="296"/>
      <c r="D55" s="298"/>
      <c r="E55" s="173" t="s">
        <v>1054</v>
      </c>
    </row>
    <row r="56" spans="1:5" x14ac:dyDescent="0.25">
      <c r="A56" s="299" t="s">
        <v>1072</v>
      </c>
      <c r="B56" s="301" t="s">
        <v>1052</v>
      </c>
      <c r="C56" s="302"/>
      <c r="D56" s="305" t="s">
        <v>38</v>
      </c>
      <c r="E56" s="170" t="s">
        <v>1053</v>
      </c>
    </row>
    <row r="57" spans="1:5" x14ac:dyDescent="0.25">
      <c r="A57" s="300"/>
      <c r="B57" s="303"/>
      <c r="C57" s="304"/>
      <c r="D57" s="306"/>
      <c r="E57" s="171" t="s">
        <v>1054</v>
      </c>
    </row>
    <row r="58" spans="1:5" x14ac:dyDescent="0.25">
      <c r="A58" s="291" t="s">
        <v>1073</v>
      </c>
      <c r="B58" s="293" t="s">
        <v>1052</v>
      </c>
      <c r="C58" s="294"/>
      <c r="D58" s="297" t="s">
        <v>38</v>
      </c>
      <c r="E58" s="172" t="s">
        <v>1053</v>
      </c>
    </row>
    <row r="59" spans="1:5" x14ac:dyDescent="0.25">
      <c r="A59" s="292"/>
      <c r="B59" s="295"/>
      <c r="C59" s="296"/>
      <c r="D59" s="298"/>
      <c r="E59" s="173" t="s">
        <v>1054</v>
      </c>
    </row>
    <row r="60" spans="1:5" x14ac:dyDescent="0.25">
      <c r="A60" s="299" t="s">
        <v>1074</v>
      </c>
      <c r="B60" s="301" t="s">
        <v>1052</v>
      </c>
      <c r="C60" s="302"/>
      <c r="D60" s="305" t="s">
        <v>38</v>
      </c>
      <c r="E60" s="170" t="s">
        <v>1053</v>
      </c>
    </row>
    <row r="61" spans="1:5" x14ac:dyDescent="0.25">
      <c r="A61" s="300"/>
      <c r="B61" s="303"/>
      <c r="C61" s="304"/>
      <c r="D61" s="306"/>
      <c r="E61" s="171" t="s">
        <v>1054</v>
      </c>
    </row>
    <row r="62" spans="1:5" x14ac:dyDescent="0.25">
      <c r="A62" s="291" t="s">
        <v>1075</v>
      </c>
      <c r="B62" s="293" t="s">
        <v>1052</v>
      </c>
      <c r="C62" s="294"/>
      <c r="D62" s="297" t="s">
        <v>38</v>
      </c>
      <c r="E62" s="172" t="s">
        <v>1053</v>
      </c>
    </row>
    <row r="63" spans="1:5" x14ac:dyDescent="0.25">
      <c r="A63" s="292"/>
      <c r="B63" s="295"/>
      <c r="C63" s="296"/>
      <c r="D63" s="298"/>
      <c r="E63" s="173" t="s">
        <v>1054</v>
      </c>
    </row>
    <row r="64" spans="1:5" x14ac:dyDescent="0.25">
      <c r="A64" s="299" t="s">
        <v>1076</v>
      </c>
      <c r="B64" s="301" t="s">
        <v>1052</v>
      </c>
      <c r="C64" s="302"/>
      <c r="D64" s="305" t="s">
        <v>38</v>
      </c>
      <c r="E64" s="170" t="s">
        <v>1053</v>
      </c>
    </row>
    <row r="65" spans="1:5" x14ac:dyDescent="0.25">
      <c r="A65" s="300"/>
      <c r="B65" s="303"/>
      <c r="C65" s="304"/>
      <c r="D65" s="306"/>
      <c r="E65" s="171" t="s">
        <v>1054</v>
      </c>
    </row>
    <row r="66" spans="1:5" x14ac:dyDescent="0.25">
      <c r="A66" s="291" t="s">
        <v>1077</v>
      </c>
      <c r="B66" s="293" t="s">
        <v>1078</v>
      </c>
      <c r="C66" s="294"/>
      <c r="D66" s="297" t="s">
        <v>38</v>
      </c>
      <c r="E66" s="172" t="s">
        <v>1053</v>
      </c>
    </row>
    <row r="67" spans="1:5" x14ac:dyDescent="0.25">
      <c r="A67" s="292"/>
      <c r="B67" s="295"/>
      <c r="C67" s="296"/>
      <c r="D67" s="298"/>
      <c r="E67" s="173" t="s">
        <v>1054</v>
      </c>
    </row>
    <row r="68" spans="1:5" x14ac:dyDescent="0.25">
      <c r="A68" s="299" t="s">
        <v>1079</v>
      </c>
      <c r="B68" s="301" t="s">
        <v>1078</v>
      </c>
      <c r="C68" s="302"/>
      <c r="D68" s="305" t="s">
        <v>38</v>
      </c>
      <c r="E68" s="170" t="s">
        <v>1053</v>
      </c>
    </row>
    <row r="69" spans="1:5" x14ac:dyDescent="0.25">
      <c r="A69" s="300"/>
      <c r="B69" s="303"/>
      <c r="C69" s="304"/>
      <c r="D69" s="306"/>
      <c r="E69" s="171" t="s">
        <v>1054</v>
      </c>
    </row>
    <row r="70" spans="1:5" x14ac:dyDescent="0.25">
      <c r="A70" s="291" t="s">
        <v>1080</v>
      </c>
      <c r="B70" s="293" t="s">
        <v>1078</v>
      </c>
      <c r="C70" s="294"/>
      <c r="D70" s="297" t="s">
        <v>38</v>
      </c>
      <c r="E70" s="172" t="s">
        <v>1053</v>
      </c>
    </row>
    <row r="71" spans="1:5" x14ac:dyDescent="0.25">
      <c r="A71" s="292"/>
      <c r="B71" s="295"/>
      <c r="C71" s="296"/>
      <c r="D71" s="298"/>
      <c r="E71" s="173" t="s">
        <v>1054</v>
      </c>
    </row>
    <row r="72" spans="1:5" x14ac:dyDescent="0.25">
      <c r="A72" s="299" t="s">
        <v>1081</v>
      </c>
      <c r="B72" s="301" t="s">
        <v>1078</v>
      </c>
      <c r="C72" s="302"/>
      <c r="D72" s="305" t="s">
        <v>38</v>
      </c>
      <c r="E72" s="170" t="s">
        <v>1053</v>
      </c>
    </row>
    <row r="73" spans="1:5" x14ac:dyDescent="0.25">
      <c r="A73" s="300"/>
      <c r="B73" s="303"/>
      <c r="C73" s="304"/>
      <c r="D73" s="306"/>
      <c r="E73" s="171" t="s">
        <v>1054</v>
      </c>
    </row>
    <row r="74" spans="1:5" x14ac:dyDescent="0.25">
      <c r="A74" s="291" t="s">
        <v>1082</v>
      </c>
      <c r="B74" s="293" t="s">
        <v>1078</v>
      </c>
      <c r="C74" s="294"/>
      <c r="D74" s="297" t="s">
        <v>38</v>
      </c>
      <c r="E74" s="172" t="s">
        <v>1053</v>
      </c>
    </row>
    <row r="75" spans="1:5" x14ac:dyDescent="0.25">
      <c r="A75" s="292"/>
      <c r="B75" s="295"/>
      <c r="C75" s="296"/>
      <c r="D75" s="298"/>
      <c r="E75" s="173" t="s">
        <v>1054</v>
      </c>
    </row>
    <row r="76" spans="1:5" x14ac:dyDescent="0.25">
      <c r="A76" s="299" t="s">
        <v>1083</v>
      </c>
      <c r="B76" s="301" t="s">
        <v>1078</v>
      </c>
      <c r="C76" s="302"/>
      <c r="D76" s="305" t="s">
        <v>38</v>
      </c>
      <c r="E76" s="170" t="s">
        <v>1053</v>
      </c>
    </row>
    <row r="77" spans="1:5" x14ac:dyDescent="0.25">
      <c r="A77" s="300"/>
      <c r="B77" s="303"/>
      <c r="C77" s="304"/>
      <c r="D77" s="306"/>
      <c r="E77" s="171" t="s">
        <v>1054</v>
      </c>
    </row>
    <row r="78" spans="1:5" x14ac:dyDescent="0.25">
      <c r="A78" s="291" t="s">
        <v>1084</v>
      </c>
      <c r="B78" s="293" t="s">
        <v>1078</v>
      </c>
      <c r="C78" s="294"/>
      <c r="D78" s="297" t="s">
        <v>38</v>
      </c>
      <c r="E78" s="172" t="s">
        <v>1053</v>
      </c>
    </row>
    <row r="79" spans="1:5" x14ac:dyDescent="0.25">
      <c r="A79" s="292"/>
      <c r="B79" s="295"/>
      <c r="C79" s="296"/>
      <c r="D79" s="298"/>
      <c r="E79" s="173" t="s">
        <v>1054</v>
      </c>
    </row>
    <row r="80" spans="1:5" x14ac:dyDescent="0.25">
      <c r="A80" s="299" t="s">
        <v>1085</v>
      </c>
      <c r="B80" s="301" t="s">
        <v>1078</v>
      </c>
      <c r="C80" s="302"/>
      <c r="D80" s="305" t="s">
        <v>38</v>
      </c>
      <c r="E80" s="170" t="s">
        <v>1053</v>
      </c>
    </row>
    <row r="81" spans="1:5" x14ac:dyDescent="0.25">
      <c r="A81" s="300"/>
      <c r="B81" s="303"/>
      <c r="C81" s="304"/>
      <c r="D81" s="306"/>
      <c r="E81" s="171" t="s">
        <v>1054</v>
      </c>
    </row>
    <row r="82" spans="1:5" x14ac:dyDescent="0.25">
      <c r="A82" s="291" t="s">
        <v>1086</v>
      </c>
      <c r="B82" s="293" t="s">
        <v>1078</v>
      </c>
      <c r="C82" s="294"/>
      <c r="D82" s="297" t="s">
        <v>38</v>
      </c>
      <c r="E82" s="172" t="s">
        <v>1053</v>
      </c>
    </row>
    <row r="83" spans="1:5" x14ac:dyDescent="0.25">
      <c r="A83" s="292"/>
      <c r="B83" s="295"/>
      <c r="C83" s="296"/>
      <c r="D83" s="298"/>
      <c r="E83" s="173" t="s">
        <v>1054</v>
      </c>
    </row>
    <row r="84" spans="1:5" x14ac:dyDescent="0.25">
      <c r="A84" s="299" t="s">
        <v>1087</v>
      </c>
      <c r="B84" s="301" t="s">
        <v>1088</v>
      </c>
      <c r="C84" s="302"/>
      <c r="D84" s="305" t="s">
        <v>38</v>
      </c>
      <c r="E84" s="170" t="s">
        <v>1053</v>
      </c>
    </row>
    <row r="85" spans="1:5" x14ac:dyDescent="0.25">
      <c r="A85" s="300"/>
      <c r="B85" s="303"/>
      <c r="C85" s="304"/>
      <c r="D85" s="306"/>
      <c r="E85" s="171" t="s">
        <v>1054</v>
      </c>
    </row>
    <row r="86" spans="1:5" x14ac:dyDescent="0.25">
      <c r="A86" s="291" t="s">
        <v>1089</v>
      </c>
      <c r="B86" s="293" t="s">
        <v>1088</v>
      </c>
      <c r="C86" s="294"/>
      <c r="D86" s="297" t="s">
        <v>38</v>
      </c>
      <c r="E86" s="172" t="s">
        <v>1053</v>
      </c>
    </row>
    <row r="87" spans="1:5" x14ac:dyDescent="0.25">
      <c r="A87" s="292"/>
      <c r="B87" s="295"/>
      <c r="C87" s="296"/>
      <c r="D87" s="298"/>
      <c r="E87" s="173" t="s">
        <v>1054</v>
      </c>
    </row>
    <row r="88" spans="1:5" x14ac:dyDescent="0.25">
      <c r="A88" s="299" t="s">
        <v>1090</v>
      </c>
      <c r="B88" s="301" t="s">
        <v>1088</v>
      </c>
      <c r="C88" s="302"/>
      <c r="D88" s="305" t="s">
        <v>38</v>
      </c>
      <c r="E88" s="170" t="s">
        <v>1053</v>
      </c>
    </row>
    <row r="89" spans="1:5" x14ac:dyDescent="0.25">
      <c r="A89" s="300"/>
      <c r="B89" s="303"/>
      <c r="C89" s="304"/>
      <c r="D89" s="306"/>
      <c r="E89" s="171" t="s">
        <v>1054</v>
      </c>
    </row>
    <row r="90" spans="1:5" x14ac:dyDescent="0.25">
      <c r="A90" s="291" t="s">
        <v>1091</v>
      </c>
      <c r="B90" s="293" t="s">
        <v>1088</v>
      </c>
      <c r="C90" s="294"/>
      <c r="D90" s="297" t="s">
        <v>38</v>
      </c>
      <c r="E90" s="172" t="s">
        <v>1053</v>
      </c>
    </row>
    <row r="91" spans="1:5" x14ac:dyDescent="0.25">
      <c r="A91" s="292"/>
      <c r="B91" s="295"/>
      <c r="C91" s="296"/>
      <c r="D91" s="298"/>
      <c r="E91" s="173" t="s">
        <v>1054</v>
      </c>
    </row>
    <row r="92" spans="1:5" x14ac:dyDescent="0.25">
      <c r="A92" s="299" t="s">
        <v>1092</v>
      </c>
      <c r="B92" s="301" t="s">
        <v>1088</v>
      </c>
      <c r="C92" s="302"/>
      <c r="D92" s="305" t="s">
        <v>38</v>
      </c>
      <c r="E92" s="170" t="s">
        <v>1053</v>
      </c>
    </row>
    <row r="93" spans="1:5" x14ac:dyDescent="0.25">
      <c r="A93" s="300"/>
      <c r="B93" s="303"/>
      <c r="C93" s="304"/>
      <c r="D93" s="306"/>
      <c r="E93" s="171" t="s">
        <v>1054</v>
      </c>
    </row>
    <row r="94" spans="1:5" x14ac:dyDescent="0.25">
      <c r="A94" s="291" t="s">
        <v>1093</v>
      </c>
      <c r="B94" s="293" t="s">
        <v>1088</v>
      </c>
      <c r="C94" s="294"/>
      <c r="D94" s="297" t="s">
        <v>38</v>
      </c>
      <c r="E94" s="172" t="s">
        <v>1053</v>
      </c>
    </row>
    <row r="95" spans="1:5" x14ac:dyDescent="0.25">
      <c r="A95" s="292"/>
      <c r="B95" s="295"/>
      <c r="C95" s="296"/>
      <c r="D95" s="298"/>
      <c r="E95" s="173" t="s">
        <v>1054</v>
      </c>
    </row>
    <row r="96" spans="1:5" x14ac:dyDescent="0.25">
      <c r="A96" s="299" t="s">
        <v>1094</v>
      </c>
      <c r="B96" s="301" t="s">
        <v>1088</v>
      </c>
      <c r="C96" s="302"/>
      <c r="D96" s="305" t="s">
        <v>38</v>
      </c>
      <c r="E96" s="170" t="s">
        <v>1053</v>
      </c>
    </row>
    <row r="97" spans="1:5" x14ac:dyDescent="0.25">
      <c r="A97" s="300"/>
      <c r="B97" s="303"/>
      <c r="C97" s="304"/>
      <c r="D97" s="306"/>
      <c r="E97" s="171" t="s">
        <v>1054</v>
      </c>
    </row>
    <row r="98" spans="1:5" x14ac:dyDescent="0.25">
      <c r="A98" s="291" t="s">
        <v>1095</v>
      </c>
      <c r="B98" s="293" t="s">
        <v>1088</v>
      </c>
      <c r="C98" s="294"/>
      <c r="D98" s="297" t="s">
        <v>38</v>
      </c>
      <c r="E98" s="172" t="s">
        <v>1053</v>
      </c>
    </row>
    <row r="99" spans="1:5" x14ac:dyDescent="0.25">
      <c r="A99" s="292"/>
      <c r="B99" s="295"/>
      <c r="C99" s="296"/>
      <c r="D99" s="298"/>
      <c r="E99" s="173" t="s">
        <v>1054</v>
      </c>
    </row>
    <row r="100" spans="1:5" x14ac:dyDescent="0.25">
      <c r="A100" s="299" t="s">
        <v>1096</v>
      </c>
      <c r="B100" s="301" t="s">
        <v>1088</v>
      </c>
      <c r="C100" s="302"/>
      <c r="D100" s="305" t="s">
        <v>38</v>
      </c>
      <c r="E100" s="170" t="s">
        <v>1053</v>
      </c>
    </row>
    <row r="101" spans="1:5" x14ac:dyDescent="0.25">
      <c r="A101" s="300"/>
      <c r="B101" s="303"/>
      <c r="C101" s="304"/>
      <c r="D101" s="306"/>
      <c r="E101" s="171" t="s">
        <v>1054</v>
      </c>
    </row>
    <row r="102" spans="1:5" x14ac:dyDescent="0.25">
      <c r="A102" s="291" t="s">
        <v>1097</v>
      </c>
      <c r="B102" s="293" t="s">
        <v>1088</v>
      </c>
      <c r="C102" s="294"/>
      <c r="D102" s="297" t="s">
        <v>38</v>
      </c>
      <c r="E102" s="172" t="s">
        <v>1053</v>
      </c>
    </row>
    <row r="103" spans="1:5" x14ac:dyDescent="0.25">
      <c r="A103" s="292"/>
      <c r="B103" s="295"/>
      <c r="C103" s="296"/>
      <c r="D103" s="298"/>
      <c r="E103" s="173" t="s">
        <v>1054</v>
      </c>
    </row>
    <row r="104" spans="1:5" x14ac:dyDescent="0.25">
      <c r="A104" s="299" t="s">
        <v>1098</v>
      </c>
      <c r="B104" s="301" t="s">
        <v>1088</v>
      </c>
      <c r="C104" s="302"/>
      <c r="D104" s="305" t="s">
        <v>38</v>
      </c>
      <c r="E104" s="170" t="s">
        <v>1053</v>
      </c>
    </row>
    <row r="105" spans="1:5" x14ac:dyDescent="0.25">
      <c r="A105" s="300"/>
      <c r="B105" s="303"/>
      <c r="C105" s="304"/>
      <c r="D105" s="306"/>
      <c r="E105" s="171" t="s">
        <v>1054</v>
      </c>
    </row>
    <row r="106" spans="1:5" x14ac:dyDescent="0.25">
      <c r="A106" s="291" t="s">
        <v>1099</v>
      </c>
      <c r="B106" s="293" t="s">
        <v>1088</v>
      </c>
      <c r="C106" s="294"/>
      <c r="D106" s="297" t="s">
        <v>38</v>
      </c>
      <c r="E106" s="172" t="s">
        <v>1053</v>
      </c>
    </row>
    <row r="107" spans="1:5" x14ac:dyDescent="0.25">
      <c r="A107" s="292"/>
      <c r="B107" s="295"/>
      <c r="C107" s="296"/>
      <c r="D107" s="298"/>
      <c r="E107" s="173" t="s">
        <v>1054</v>
      </c>
    </row>
    <row r="108" spans="1:5" x14ac:dyDescent="0.25">
      <c r="A108" s="299" t="s">
        <v>1100</v>
      </c>
      <c r="B108" s="301" t="s">
        <v>1088</v>
      </c>
      <c r="C108" s="302"/>
      <c r="D108" s="305" t="s">
        <v>38</v>
      </c>
      <c r="E108" s="170" t="s">
        <v>1053</v>
      </c>
    </row>
    <row r="109" spans="1:5" x14ac:dyDescent="0.25">
      <c r="A109" s="300"/>
      <c r="B109" s="303"/>
      <c r="C109" s="304"/>
      <c r="D109" s="306"/>
      <c r="E109" s="171" t="s">
        <v>1054</v>
      </c>
    </row>
    <row r="110" spans="1:5" x14ac:dyDescent="0.25">
      <c r="A110" s="291" t="s">
        <v>1101</v>
      </c>
      <c r="B110" s="293" t="s">
        <v>1088</v>
      </c>
      <c r="C110" s="294"/>
      <c r="D110" s="297" t="s">
        <v>38</v>
      </c>
      <c r="E110" s="172" t="s">
        <v>1053</v>
      </c>
    </row>
    <row r="111" spans="1:5" x14ac:dyDescent="0.25">
      <c r="A111" s="292"/>
      <c r="B111" s="295"/>
      <c r="C111" s="296"/>
      <c r="D111" s="298"/>
      <c r="E111" s="173" t="s">
        <v>1054</v>
      </c>
    </row>
    <row r="112" spans="1:5" x14ac:dyDescent="0.25">
      <c r="A112" s="299" t="s">
        <v>1102</v>
      </c>
      <c r="B112" s="301" t="s">
        <v>1088</v>
      </c>
      <c r="C112" s="302"/>
      <c r="D112" s="305" t="s">
        <v>38</v>
      </c>
      <c r="E112" s="170" t="s">
        <v>1053</v>
      </c>
    </row>
    <row r="113" spans="1:5" x14ac:dyDescent="0.25">
      <c r="A113" s="300"/>
      <c r="B113" s="303"/>
      <c r="C113" s="304"/>
      <c r="D113" s="306"/>
      <c r="E113" s="171" t="s">
        <v>1054</v>
      </c>
    </row>
    <row r="114" spans="1:5" x14ac:dyDescent="0.25">
      <c r="A114" s="291" t="s">
        <v>1103</v>
      </c>
      <c r="B114" s="293" t="s">
        <v>1088</v>
      </c>
      <c r="C114" s="294"/>
      <c r="D114" s="297" t="s">
        <v>38</v>
      </c>
      <c r="E114" s="172" t="s">
        <v>1053</v>
      </c>
    </row>
    <row r="115" spans="1:5" x14ac:dyDescent="0.25">
      <c r="A115" s="292"/>
      <c r="B115" s="295"/>
      <c r="C115" s="296"/>
      <c r="D115" s="298"/>
      <c r="E115" s="173" t="s">
        <v>1054</v>
      </c>
    </row>
    <row r="116" spans="1:5" x14ac:dyDescent="0.25">
      <c r="A116" s="299" t="s">
        <v>1104</v>
      </c>
      <c r="B116" s="301" t="s">
        <v>1088</v>
      </c>
      <c r="C116" s="302"/>
      <c r="D116" s="305" t="s">
        <v>38</v>
      </c>
      <c r="E116" s="170" t="s">
        <v>1053</v>
      </c>
    </row>
    <row r="117" spans="1:5" x14ac:dyDescent="0.25">
      <c r="A117" s="300"/>
      <c r="B117" s="303"/>
      <c r="C117" s="304"/>
      <c r="D117" s="306"/>
      <c r="E117" s="171" t="s">
        <v>1054</v>
      </c>
    </row>
    <row r="118" spans="1:5" x14ac:dyDescent="0.25">
      <c r="A118" s="291" t="s">
        <v>1105</v>
      </c>
      <c r="B118" s="293" t="s">
        <v>1106</v>
      </c>
      <c r="C118" s="294"/>
      <c r="D118" s="297" t="s">
        <v>38</v>
      </c>
      <c r="E118" s="172" t="s">
        <v>1053</v>
      </c>
    </row>
    <row r="119" spans="1:5" x14ac:dyDescent="0.25">
      <c r="A119" s="292"/>
      <c r="B119" s="295"/>
      <c r="C119" s="296"/>
      <c r="D119" s="298"/>
      <c r="E119" s="173" t="s">
        <v>1054</v>
      </c>
    </row>
    <row r="120" spans="1:5" x14ac:dyDescent="0.25">
      <c r="A120" s="299" t="s">
        <v>1107</v>
      </c>
      <c r="B120" s="301" t="s">
        <v>1106</v>
      </c>
      <c r="C120" s="302"/>
      <c r="D120" s="305" t="s">
        <v>38</v>
      </c>
      <c r="E120" s="170" t="s">
        <v>1053</v>
      </c>
    </row>
    <row r="121" spans="1:5" x14ac:dyDescent="0.25">
      <c r="A121" s="300"/>
      <c r="B121" s="303"/>
      <c r="C121" s="304"/>
      <c r="D121" s="306"/>
      <c r="E121" s="171" t="s">
        <v>1054</v>
      </c>
    </row>
    <row r="122" spans="1:5" x14ac:dyDescent="0.25">
      <c r="A122" s="291" t="s">
        <v>1108</v>
      </c>
      <c r="B122" s="293" t="s">
        <v>1106</v>
      </c>
      <c r="C122" s="294"/>
      <c r="D122" s="297" t="s">
        <v>38</v>
      </c>
      <c r="E122" s="172" t="s">
        <v>1053</v>
      </c>
    </row>
    <row r="123" spans="1:5" x14ac:dyDescent="0.25">
      <c r="A123" s="292"/>
      <c r="B123" s="295"/>
      <c r="C123" s="296"/>
      <c r="D123" s="298"/>
      <c r="E123" s="173" t="s">
        <v>1054</v>
      </c>
    </row>
    <row r="124" spans="1:5" x14ac:dyDescent="0.25">
      <c r="A124" s="299" t="s">
        <v>1109</v>
      </c>
      <c r="B124" s="301" t="s">
        <v>1106</v>
      </c>
      <c r="C124" s="302"/>
      <c r="D124" s="305" t="s">
        <v>38</v>
      </c>
      <c r="E124" s="170" t="s">
        <v>1053</v>
      </c>
    </row>
    <row r="125" spans="1:5" x14ac:dyDescent="0.25">
      <c r="A125" s="300"/>
      <c r="B125" s="303"/>
      <c r="C125" s="304"/>
      <c r="D125" s="306"/>
      <c r="E125" s="171" t="s">
        <v>1054</v>
      </c>
    </row>
    <row r="126" spans="1:5" x14ac:dyDescent="0.25">
      <c r="A126" s="291" t="s">
        <v>1110</v>
      </c>
      <c r="B126" s="293" t="s">
        <v>1106</v>
      </c>
      <c r="C126" s="294"/>
      <c r="D126" s="297" t="s">
        <v>38</v>
      </c>
      <c r="E126" s="172" t="s">
        <v>1053</v>
      </c>
    </row>
    <row r="127" spans="1:5" x14ac:dyDescent="0.25">
      <c r="A127" s="292"/>
      <c r="B127" s="295"/>
      <c r="C127" s="296"/>
      <c r="D127" s="298"/>
      <c r="E127" s="173" t="s">
        <v>1054</v>
      </c>
    </row>
    <row r="128" spans="1:5" x14ac:dyDescent="0.25">
      <c r="A128" s="299" t="s">
        <v>1111</v>
      </c>
      <c r="B128" s="301" t="s">
        <v>1106</v>
      </c>
      <c r="C128" s="302"/>
      <c r="D128" s="305" t="s">
        <v>38</v>
      </c>
      <c r="E128" s="170" t="s">
        <v>1053</v>
      </c>
    </row>
    <row r="129" spans="1:5" x14ac:dyDescent="0.25">
      <c r="A129" s="300"/>
      <c r="B129" s="303"/>
      <c r="C129" s="304"/>
      <c r="D129" s="306"/>
      <c r="E129" s="171" t="s">
        <v>1054</v>
      </c>
    </row>
    <row r="130" spans="1:5" x14ac:dyDescent="0.25">
      <c r="A130" s="291" t="s">
        <v>1112</v>
      </c>
      <c r="B130" s="293" t="s">
        <v>1106</v>
      </c>
      <c r="C130" s="294"/>
      <c r="D130" s="297" t="s">
        <v>38</v>
      </c>
      <c r="E130" s="172" t="s">
        <v>1053</v>
      </c>
    </row>
    <row r="131" spans="1:5" x14ac:dyDescent="0.25">
      <c r="A131" s="292"/>
      <c r="B131" s="295"/>
      <c r="C131" s="296"/>
      <c r="D131" s="298"/>
      <c r="E131" s="173" t="s">
        <v>1054</v>
      </c>
    </row>
    <row r="132" spans="1:5" x14ac:dyDescent="0.25">
      <c r="A132" s="299" t="s">
        <v>1113</v>
      </c>
      <c r="B132" s="301" t="s">
        <v>1114</v>
      </c>
      <c r="C132" s="302"/>
      <c r="D132" s="305" t="s">
        <v>38</v>
      </c>
      <c r="E132" s="170" t="s">
        <v>1053</v>
      </c>
    </row>
    <row r="133" spans="1:5" x14ac:dyDescent="0.25">
      <c r="A133" s="300"/>
      <c r="B133" s="303"/>
      <c r="C133" s="304"/>
      <c r="D133" s="306"/>
      <c r="E133" s="171" t="s">
        <v>1054</v>
      </c>
    </row>
    <row r="134" spans="1:5" x14ac:dyDescent="0.25">
      <c r="A134" s="291" t="s">
        <v>1115</v>
      </c>
      <c r="B134" s="293" t="s">
        <v>1114</v>
      </c>
      <c r="C134" s="294"/>
      <c r="D134" s="297" t="s">
        <v>38</v>
      </c>
      <c r="E134" s="172" t="s">
        <v>1053</v>
      </c>
    </row>
    <row r="135" spans="1:5" x14ac:dyDescent="0.25">
      <c r="A135" s="292"/>
      <c r="B135" s="295"/>
      <c r="C135" s="296"/>
      <c r="D135" s="298"/>
      <c r="E135" s="173" t="s">
        <v>1054</v>
      </c>
    </row>
    <row r="136" spans="1:5" x14ac:dyDescent="0.25">
      <c r="A136" s="299" t="s">
        <v>1116</v>
      </c>
      <c r="B136" s="301" t="s">
        <v>1114</v>
      </c>
      <c r="C136" s="302"/>
      <c r="D136" s="305" t="s">
        <v>38</v>
      </c>
      <c r="E136" s="170" t="s">
        <v>1053</v>
      </c>
    </row>
    <row r="137" spans="1:5" x14ac:dyDescent="0.25">
      <c r="A137" s="300"/>
      <c r="B137" s="303"/>
      <c r="C137" s="304"/>
      <c r="D137" s="306"/>
      <c r="E137" s="171" t="s">
        <v>1054</v>
      </c>
    </row>
    <row r="138" spans="1:5" x14ac:dyDescent="0.25">
      <c r="A138" s="291" t="s">
        <v>1117</v>
      </c>
      <c r="B138" s="293" t="s">
        <v>1114</v>
      </c>
      <c r="C138" s="294"/>
      <c r="D138" s="297" t="s">
        <v>38</v>
      </c>
      <c r="E138" s="172" t="s">
        <v>1053</v>
      </c>
    </row>
    <row r="139" spans="1:5" x14ac:dyDescent="0.25">
      <c r="A139" s="292"/>
      <c r="B139" s="295"/>
      <c r="C139" s="296"/>
      <c r="D139" s="298"/>
      <c r="E139" s="173" t="s">
        <v>1054</v>
      </c>
    </row>
    <row r="140" spans="1:5" x14ac:dyDescent="0.25">
      <c r="A140" s="299" t="s">
        <v>1118</v>
      </c>
      <c r="B140" s="301" t="s">
        <v>1114</v>
      </c>
      <c r="C140" s="302"/>
      <c r="D140" s="305" t="s">
        <v>38</v>
      </c>
      <c r="E140" s="170" t="s">
        <v>1053</v>
      </c>
    </row>
    <row r="141" spans="1:5" x14ac:dyDescent="0.25">
      <c r="A141" s="300"/>
      <c r="B141" s="303"/>
      <c r="C141" s="304"/>
      <c r="D141" s="306"/>
      <c r="E141" s="171" t="s">
        <v>1054</v>
      </c>
    </row>
    <row r="142" spans="1:5" x14ac:dyDescent="0.25">
      <c r="A142" s="291" t="s">
        <v>1119</v>
      </c>
      <c r="B142" s="293" t="s">
        <v>1114</v>
      </c>
      <c r="C142" s="294"/>
      <c r="D142" s="297" t="s">
        <v>38</v>
      </c>
      <c r="E142" s="172" t="s">
        <v>1053</v>
      </c>
    </row>
    <row r="143" spans="1:5" x14ac:dyDescent="0.25">
      <c r="A143" s="292"/>
      <c r="B143" s="295"/>
      <c r="C143" s="296"/>
      <c r="D143" s="298"/>
      <c r="E143" s="173" t="s">
        <v>1054</v>
      </c>
    </row>
    <row r="144" spans="1:5" x14ac:dyDescent="0.25">
      <c r="A144" s="299" t="s">
        <v>1120</v>
      </c>
      <c r="B144" s="301" t="s">
        <v>1114</v>
      </c>
      <c r="C144" s="302"/>
      <c r="D144" s="305" t="s">
        <v>38</v>
      </c>
      <c r="E144" s="170" t="s">
        <v>1053</v>
      </c>
    </row>
    <row r="145" spans="1:5" x14ac:dyDescent="0.25">
      <c r="A145" s="300"/>
      <c r="B145" s="303"/>
      <c r="C145" s="304"/>
      <c r="D145" s="306"/>
      <c r="E145" s="171" t="s">
        <v>1054</v>
      </c>
    </row>
    <row r="146" spans="1:5" x14ac:dyDescent="0.25">
      <c r="A146" s="291" t="s">
        <v>1121</v>
      </c>
      <c r="B146" s="293" t="s">
        <v>1114</v>
      </c>
      <c r="C146" s="294"/>
      <c r="D146" s="297" t="s">
        <v>38</v>
      </c>
      <c r="E146" s="172" t="s">
        <v>1053</v>
      </c>
    </row>
    <row r="147" spans="1:5" x14ac:dyDescent="0.25">
      <c r="A147" s="292"/>
      <c r="B147" s="295"/>
      <c r="C147" s="296"/>
      <c r="D147" s="298"/>
      <c r="E147" s="173" t="s">
        <v>1054</v>
      </c>
    </row>
    <row r="148" spans="1:5" x14ac:dyDescent="0.25">
      <c r="A148" s="299" t="s">
        <v>1122</v>
      </c>
      <c r="B148" s="301" t="s">
        <v>1114</v>
      </c>
      <c r="C148" s="302"/>
      <c r="D148" s="305" t="s">
        <v>38</v>
      </c>
      <c r="E148" s="170" t="s">
        <v>1053</v>
      </c>
    </row>
    <row r="149" spans="1:5" x14ac:dyDescent="0.25">
      <c r="A149" s="300"/>
      <c r="B149" s="303"/>
      <c r="C149" s="304"/>
      <c r="D149" s="306"/>
      <c r="E149" s="171" t="s">
        <v>1054</v>
      </c>
    </row>
    <row r="150" spans="1:5" x14ac:dyDescent="0.25">
      <c r="A150" s="291" t="s">
        <v>1123</v>
      </c>
      <c r="B150" s="293" t="s">
        <v>1114</v>
      </c>
      <c r="C150" s="294"/>
      <c r="D150" s="297" t="s">
        <v>38</v>
      </c>
      <c r="E150" s="172" t="s">
        <v>1053</v>
      </c>
    </row>
    <row r="151" spans="1:5" x14ac:dyDescent="0.25">
      <c r="A151" s="292"/>
      <c r="B151" s="295"/>
      <c r="C151" s="296"/>
      <c r="D151" s="298"/>
      <c r="E151" s="173" t="s">
        <v>1054</v>
      </c>
    </row>
    <row r="152" spans="1:5" x14ac:dyDescent="0.25">
      <c r="A152" s="299" t="s">
        <v>1124</v>
      </c>
      <c r="B152" s="301" t="s">
        <v>1114</v>
      </c>
      <c r="C152" s="302"/>
      <c r="D152" s="305" t="s">
        <v>38</v>
      </c>
      <c r="E152" s="170" t="s">
        <v>1053</v>
      </c>
    </row>
    <row r="153" spans="1:5" x14ac:dyDescent="0.25">
      <c r="A153" s="300"/>
      <c r="B153" s="303"/>
      <c r="C153" s="304"/>
      <c r="D153" s="306"/>
      <c r="E153" s="171" t="s">
        <v>1054</v>
      </c>
    </row>
    <row r="154" spans="1:5" x14ac:dyDescent="0.25">
      <c r="A154" s="291" t="s">
        <v>1125</v>
      </c>
      <c r="B154" s="293" t="s">
        <v>1114</v>
      </c>
      <c r="C154" s="294"/>
      <c r="D154" s="297" t="s">
        <v>38</v>
      </c>
      <c r="E154" s="172" t="s">
        <v>1053</v>
      </c>
    </row>
    <row r="155" spans="1:5" x14ac:dyDescent="0.25">
      <c r="A155" s="292"/>
      <c r="B155" s="295"/>
      <c r="C155" s="296"/>
      <c r="D155" s="298"/>
      <c r="E155" s="173" t="s">
        <v>1054</v>
      </c>
    </row>
    <row r="156" spans="1:5" x14ac:dyDescent="0.25">
      <c r="A156" s="299" t="s">
        <v>1126</v>
      </c>
      <c r="B156" s="301" t="s">
        <v>1114</v>
      </c>
      <c r="C156" s="302"/>
      <c r="D156" s="305" t="s">
        <v>38</v>
      </c>
      <c r="E156" s="170" t="s">
        <v>1053</v>
      </c>
    </row>
    <row r="157" spans="1:5" x14ac:dyDescent="0.25">
      <c r="A157" s="300"/>
      <c r="B157" s="303"/>
      <c r="C157" s="304"/>
      <c r="D157" s="306"/>
      <c r="E157" s="171" t="s">
        <v>1054</v>
      </c>
    </row>
    <row r="158" spans="1:5" x14ac:dyDescent="0.25">
      <c r="A158" s="291" t="s">
        <v>1127</v>
      </c>
      <c r="B158" s="293" t="s">
        <v>1114</v>
      </c>
      <c r="C158" s="294"/>
      <c r="D158" s="297" t="s">
        <v>38</v>
      </c>
      <c r="E158" s="172" t="s">
        <v>1053</v>
      </c>
    </row>
    <row r="159" spans="1:5" x14ac:dyDescent="0.25">
      <c r="A159" s="292"/>
      <c r="B159" s="295"/>
      <c r="C159" s="296"/>
      <c r="D159" s="298"/>
      <c r="E159" s="173" t="s">
        <v>1054</v>
      </c>
    </row>
    <row r="160" spans="1:5" x14ac:dyDescent="0.25">
      <c r="A160" s="299" t="s">
        <v>1128</v>
      </c>
      <c r="B160" s="301" t="s">
        <v>1129</v>
      </c>
      <c r="C160" s="302"/>
      <c r="D160" s="305" t="s">
        <v>38</v>
      </c>
      <c r="E160" s="170" t="s">
        <v>1053</v>
      </c>
    </row>
    <row r="161" spans="1:5" x14ac:dyDescent="0.25">
      <c r="A161" s="300"/>
      <c r="B161" s="303"/>
      <c r="C161" s="304"/>
      <c r="D161" s="306"/>
      <c r="E161" s="171" t="s">
        <v>1054</v>
      </c>
    </row>
    <row r="162" spans="1:5" x14ac:dyDescent="0.25">
      <c r="A162" s="291" t="s">
        <v>1130</v>
      </c>
      <c r="B162" s="293" t="s">
        <v>1129</v>
      </c>
      <c r="C162" s="294"/>
      <c r="D162" s="297" t="s">
        <v>38</v>
      </c>
      <c r="E162" s="172" t="s">
        <v>1053</v>
      </c>
    </row>
    <row r="163" spans="1:5" x14ac:dyDescent="0.25">
      <c r="A163" s="292"/>
      <c r="B163" s="295"/>
      <c r="C163" s="296"/>
      <c r="D163" s="298"/>
      <c r="E163" s="173" t="s">
        <v>1054</v>
      </c>
    </row>
    <row r="164" spans="1:5" x14ac:dyDescent="0.25">
      <c r="A164" s="299" t="s">
        <v>1131</v>
      </c>
      <c r="B164" s="301" t="s">
        <v>1129</v>
      </c>
      <c r="C164" s="302"/>
      <c r="D164" s="305" t="s">
        <v>38</v>
      </c>
      <c r="E164" s="170" t="s">
        <v>1053</v>
      </c>
    </row>
    <row r="165" spans="1:5" x14ac:dyDescent="0.25">
      <c r="A165" s="300"/>
      <c r="B165" s="303"/>
      <c r="C165" s="304"/>
      <c r="D165" s="306"/>
      <c r="E165" s="171" t="s">
        <v>1054</v>
      </c>
    </row>
    <row r="166" spans="1:5" x14ac:dyDescent="0.25">
      <c r="A166" s="291" t="s">
        <v>1132</v>
      </c>
      <c r="B166" s="293" t="s">
        <v>1129</v>
      </c>
      <c r="C166" s="294"/>
      <c r="D166" s="297" t="s">
        <v>38</v>
      </c>
      <c r="E166" s="172" t="s">
        <v>1053</v>
      </c>
    </row>
    <row r="167" spans="1:5" x14ac:dyDescent="0.25">
      <c r="A167" s="292"/>
      <c r="B167" s="295"/>
      <c r="C167" s="296"/>
      <c r="D167" s="298"/>
      <c r="E167" s="173" t="s">
        <v>1054</v>
      </c>
    </row>
    <row r="168" spans="1:5" x14ac:dyDescent="0.25">
      <c r="A168" s="299" t="s">
        <v>1133</v>
      </c>
      <c r="B168" s="301" t="s">
        <v>1129</v>
      </c>
      <c r="C168" s="302"/>
      <c r="D168" s="305" t="s">
        <v>38</v>
      </c>
      <c r="E168" s="170" t="s">
        <v>1053</v>
      </c>
    </row>
    <row r="169" spans="1:5" x14ac:dyDescent="0.25">
      <c r="A169" s="300"/>
      <c r="B169" s="303"/>
      <c r="C169" s="304"/>
      <c r="D169" s="306"/>
      <c r="E169" s="171" t="s">
        <v>1054</v>
      </c>
    </row>
    <row r="170" spans="1:5" x14ac:dyDescent="0.25">
      <c r="A170" s="291" t="s">
        <v>1134</v>
      </c>
      <c r="B170" s="293" t="s">
        <v>1129</v>
      </c>
      <c r="C170" s="294"/>
      <c r="D170" s="297" t="s">
        <v>38</v>
      </c>
      <c r="E170" s="172" t="s">
        <v>1053</v>
      </c>
    </row>
    <row r="171" spans="1:5" x14ac:dyDescent="0.25">
      <c r="A171" s="292"/>
      <c r="B171" s="295"/>
      <c r="C171" s="296"/>
      <c r="D171" s="298"/>
      <c r="E171" s="173" t="s">
        <v>1054</v>
      </c>
    </row>
    <row r="172" spans="1:5" x14ac:dyDescent="0.25">
      <c r="A172" s="299" t="s">
        <v>1135</v>
      </c>
      <c r="B172" s="301" t="s">
        <v>1129</v>
      </c>
      <c r="C172" s="302"/>
      <c r="D172" s="305" t="s">
        <v>38</v>
      </c>
      <c r="E172" s="170" t="s">
        <v>1053</v>
      </c>
    </row>
    <row r="173" spans="1:5" x14ac:dyDescent="0.25">
      <c r="A173" s="300"/>
      <c r="B173" s="303"/>
      <c r="C173" s="304"/>
      <c r="D173" s="306"/>
      <c r="E173" s="171" t="s">
        <v>1054</v>
      </c>
    </row>
    <row r="174" spans="1:5" x14ac:dyDescent="0.25">
      <c r="A174" s="291" t="s">
        <v>1136</v>
      </c>
      <c r="B174" s="293" t="s">
        <v>1129</v>
      </c>
      <c r="C174" s="294"/>
      <c r="D174" s="297" t="s">
        <v>38</v>
      </c>
      <c r="E174" s="172" t="s">
        <v>1053</v>
      </c>
    </row>
    <row r="175" spans="1:5" x14ac:dyDescent="0.25">
      <c r="A175" s="292"/>
      <c r="B175" s="295"/>
      <c r="C175" s="296"/>
      <c r="D175" s="298"/>
      <c r="E175" s="173" t="s">
        <v>1054</v>
      </c>
    </row>
    <row r="176" spans="1:5" x14ac:dyDescent="0.25">
      <c r="A176" s="299" t="s">
        <v>1137</v>
      </c>
      <c r="B176" s="301" t="s">
        <v>1129</v>
      </c>
      <c r="C176" s="302"/>
      <c r="D176" s="305" t="s">
        <v>38</v>
      </c>
      <c r="E176" s="170" t="s">
        <v>1053</v>
      </c>
    </row>
    <row r="177" spans="1:5" x14ac:dyDescent="0.25">
      <c r="A177" s="300"/>
      <c r="B177" s="303"/>
      <c r="C177" s="304"/>
      <c r="D177" s="306"/>
      <c r="E177" s="171" t="s">
        <v>1054</v>
      </c>
    </row>
    <row r="178" spans="1:5" x14ac:dyDescent="0.25">
      <c r="A178" s="291" t="s">
        <v>1138</v>
      </c>
      <c r="B178" s="293" t="s">
        <v>1139</v>
      </c>
      <c r="C178" s="294"/>
      <c r="D178" s="297" t="s">
        <v>38</v>
      </c>
      <c r="E178" s="172" t="s">
        <v>1053</v>
      </c>
    </row>
    <row r="179" spans="1:5" x14ac:dyDescent="0.25">
      <c r="A179" s="292"/>
      <c r="B179" s="295"/>
      <c r="C179" s="296"/>
      <c r="D179" s="298"/>
      <c r="E179" s="173" t="s">
        <v>1054</v>
      </c>
    </row>
    <row r="180" spans="1:5" x14ac:dyDescent="0.25">
      <c r="A180" s="299" t="s">
        <v>1140</v>
      </c>
      <c r="B180" s="301" t="s">
        <v>1139</v>
      </c>
      <c r="C180" s="302"/>
      <c r="D180" s="305" t="s">
        <v>38</v>
      </c>
      <c r="E180" s="170" t="s">
        <v>1053</v>
      </c>
    </row>
    <row r="181" spans="1:5" x14ac:dyDescent="0.25">
      <c r="A181" s="300"/>
      <c r="B181" s="303"/>
      <c r="C181" s="304"/>
      <c r="D181" s="306"/>
      <c r="E181" s="171" t="s">
        <v>1054</v>
      </c>
    </row>
    <row r="182" spans="1:5" x14ac:dyDescent="0.25">
      <c r="A182" s="291" t="s">
        <v>1141</v>
      </c>
      <c r="B182" s="293" t="s">
        <v>1139</v>
      </c>
      <c r="C182" s="294"/>
      <c r="D182" s="297" t="s">
        <v>38</v>
      </c>
      <c r="E182" s="172" t="s">
        <v>1053</v>
      </c>
    </row>
    <row r="183" spans="1:5" x14ac:dyDescent="0.25">
      <c r="A183" s="292"/>
      <c r="B183" s="295"/>
      <c r="C183" s="296"/>
      <c r="D183" s="298"/>
      <c r="E183" s="173" t="s">
        <v>1054</v>
      </c>
    </row>
    <row r="184" spans="1:5" x14ac:dyDescent="0.25">
      <c r="A184" s="299" t="s">
        <v>1142</v>
      </c>
      <c r="B184" s="301" t="s">
        <v>1139</v>
      </c>
      <c r="C184" s="302"/>
      <c r="D184" s="305" t="s">
        <v>38</v>
      </c>
      <c r="E184" s="170" t="s">
        <v>1053</v>
      </c>
    </row>
    <row r="185" spans="1:5" x14ac:dyDescent="0.25">
      <c r="A185" s="300"/>
      <c r="B185" s="303"/>
      <c r="C185" s="304"/>
      <c r="D185" s="306"/>
      <c r="E185" s="171" t="s">
        <v>1054</v>
      </c>
    </row>
    <row r="186" spans="1:5" x14ac:dyDescent="0.25">
      <c r="A186" s="291" t="s">
        <v>1143</v>
      </c>
      <c r="B186" s="293" t="s">
        <v>1139</v>
      </c>
      <c r="C186" s="294"/>
      <c r="D186" s="297" t="s">
        <v>38</v>
      </c>
      <c r="E186" s="172" t="s">
        <v>1053</v>
      </c>
    </row>
    <row r="187" spans="1:5" x14ac:dyDescent="0.25">
      <c r="A187" s="292"/>
      <c r="B187" s="295"/>
      <c r="C187" s="296"/>
      <c r="D187" s="298"/>
      <c r="E187" s="173" t="s">
        <v>1054</v>
      </c>
    </row>
    <row r="188" spans="1:5" x14ac:dyDescent="0.25">
      <c r="A188" s="299" t="s">
        <v>1144</v>
      </c>
      <c r="B188" s="301" t="s">
        <v>1139</v>
      </c>
      <c r="C188" s="302"/>
      <c r="D188" s="305" t="s">
        <v>38</v>
      </c>
      <c r="E188" s="170" t="s">
        <v>1053</v>
      </c>
    </row>
    <row r="189" spans="1:5" x14ac:dyDescent="0.25">
      <c r="A189" s="300"/>
      <c r="B189" s="303"/>
      <c r="C189" s="304"/>
      <c r="D189" s="306"/>
      <c r="E189" s="171" t="s">
        <v>1054</v>
      </c>
    </row>
    <row r="190" spans="1:5" x14ac:dyDescent="0.25">
      <c r="A190" s="291" t="s">
        <v>1145</v>
      </c>
      <c r="B190" s="293" t="s">
        <v>1139</v>
      </c>
      <c r="C190" s="294"/>
      <c r="D190" s="297" t="s">
        <v>38</v>
      </c>
      <c r="E190" s="172" t="s">
        <v>1053</v>
      </c>
    </row>
    <row r="191" spans="1:5" x14ac:dyDescent="0.25">
      <c r="A191" s="292"/>
      <c r="B191" s="295"/>
      <c r="C191" s="296"/>
      <c r="D191" s="298"/>
      <c r="E191" s="173" t="s">
        <v>1054</v>
      </c>
    </row>
    <row r="192" spans="1:5" x14ac:dyDescent="0.25">
      <c r="A192" s="299" t="s">
        <v>1146</v>
      </c>
      <c r="B192" s="301" t="s">
        <v>1139</v>
      </c>
      <c r="C192" s="302"/>
      <c r="D192" s="305" t="s">
        <v>38</v>
      </c>
      <c r="E192" s="170" t="s">
        <v>1053</v>
      </c>
    </row>
    <row r="193" spans="1:5" x14ac:dyDescent="0.25">
      <c r="A193" s="300"/>
      <c r="B193" s="303"/>
      <c r="C193" s="304"/>
      <c r="D193" s="306"/>
      <c r="E193" s="171" t="s">
        <v>1054</v>
      </c>
    </row>
    <row r="194" spans="1:5" x14ac:dyDescent="0.25">
      <c r="A194" s="291" t="s">
        <v>1147</v>
      </c>
      <c r="B194" s="293" t="s">
        <v>1139</v>
      </c>
      <c r="C194" s="294"/>
      <c r="D194" s="297" t="s">
        <v>38</v>
      </c>
      <c r="E194" s="172" t="s">
        <v>1053</v>
      </c>
    </row>
    <row r="195" spans="1:5" x14ac:dyDescent="0.25">
      <c r="A195" s="292"/>
      <c r="B195" s="295"/>
      <c r="C195" s="296"/>
      <c r="D195" s="298"/>
      <c r="E195" s="173" t="s">
        <v>1054</v>
      </c>
    </row>
    <row r="196" spans="1:5" x14ac:dyDescent="0.25">
      <c r="A196" s="299" t="s">
        <v>1148</v>
      </c>
      <c r="B196" s="301" t="s">
        <v>1139</v>
      </c>
      <c r="C196" s="302"/>
      <c r="D196" s="305" t="s">
        <v>38</v>
      </c>
      <c r="E196" s="170" t="s">
        <v>1053</v>
      </c>
    </row>
    <row r="197" spans="1:5" x14ac:dyDescent="0.25">
      <c r="A197" s="300"/>
      <c r="B197" s="303"/>
      <c r="C197" s="304"/>
      <c r="D197" s="306"/>
      <c r="E197" s="171" t="s">
        <v>1054</v>
      </c>
    </row>
    <row r="198" spans="1:5" x14ac:dyDescent="0.25">
      <c r="A198" s="291" t="s">
        <v>1149</v>
      </c>
      <c r="B198" s="293" t="s">
        <v>1139</v>
      </c>
      <c r="C198" s="294"/>
      <c r="D198" s="297" t="s">
        <v>38</v>
      </c>
      <c r="E198" s="172" t="s">
        <v>1053</v>
      </c>
    </row>
    <row r="199" spans="1:5" x14ac:dyDescent="0.25">
      <c r="A199" s="292"/>
      <c r="B199" s="295"/>
      <c r="C199" s="296"/>
      <c r="D199" s="298"/>
      <c r="E199" s="173" t="s">
        <v>1054</v>
      </c>
    </row>
    <row r="200" spans="1:5" x14ac:dyDescent="0.25">
      <c r="A200" s="299" t="s">
        <v>1150</v>
      </c>
      <c r="B200" s="301" t="s">
        <v>1139</v>
      </c>
      <c r="C200" s="302"/>
      <c r="D200" s="305" t="s">
        <v>38</v>
      </c>
      <c r="E200" s="170" t="s">
        <v>1053</v>
      </c>
    </row>
    <row r="201" spans="1:5" x14ac:dyDescent="0.25">
      <c r="A201" s="300"/>
      <c r="B201" s="303"/>
      <c r="C201" s="304"/>
      <c r="D201" s="306"/>
      <c r="E201" s="171" t="s">
        <v>1054</v>
      </c>
    </row>
    <row r="202" spans="1:5" x14ac:dyDescent="0.25">
      <c r="A202" s="291" t="s">
        <v>1151</v>
      </c>
      <c r="B202" s="293" t="s">
        <v>1139</v>
      </c>
      <c r="C202" s="294"/>
      <c r="D202" s="297" t="s">
        <v>38</v>
      </c>
      <c r="E202" s="172" t="s">
        <v>1053</v>
      </c>
    </row>
    <row r="203" spans="1:5" x14ac:dyDescent="0.25">
      <c r="A203" s="292"/>
      <c r="B203" s="295"/>
      <c r="C203" s="296"/>
      <c r="D203" s="298"/>
      <c r="E203" s="173" t="s">
        <v>1054</v>
      </c>
    </row>
    <row r="204" spans="1:5" x14ac:dyDescent="0.25">
      <c r="A204" s="299" t="s">
        <v>1152</v>
      </c>
      <c r="B204" s="301" t="s">
        <v>1139</v>
      </c>
      <c r="C204" s="302"/>
      <c r="D204" s="305" t="s">
        <v>38</v>
      </c>
      <c r="E204" s="170" t="s">
        <v>1053</v>
      </c>
    </row>
    <row r="205" spans="1:5" x14ac:dyDescent="0.25">
      <c r="A205" s="300"/>
      <c r="B205" s="303"/>
      <c r="C205" s="304"/>
      <c r="D205" s="306"/>
      <c r="E205" s="171" t="s">
        <v>1054</v>
      </c>
    </row>
    <row r="206" spans="1:5" x14ac:dyDescent="0.25">
      <c r="A206" s="291" t="s">
        <v>1153</v>
      </c>
      <c r="B206" s="293" t="s">
        <v>1154</v>
      </c>
      <c r="C206" s="294"/>
      <c r="D206" s="297" t="s">
        <v>38</v>
      </c>
      <c r="E206" s="172" t="s">
        <v>1053</v>
      </c>
    </row>
    <row r="207" spans="1:5" x14ac:dyDescent="0.25">
      <c r="A207" s="292"/>
      <c r="B207" s="295"/>
      <c r="C207" s="296"/>
      <c r="D207" s="298"/>
      <c r="E207" s="173" t="s">
        <v>1054</v>
      </c>
    </row>
    <row r="208" spans="1:5" x14ac:dyDescent="0.25">
      <c r="A208" s="299" t="s">
        <v>1155</v>
      </c>
      <c r="B208" s="301" t="s">
        <v>1154</v>
      </c>
      <c r="C208" s="302"/>
      <c r="D208" s="305" t="s">
        <v>38</v>
      </c>
      <c r="E208" s="170" t="s">
        <v>1053</v>
      </c>
    </row>
    <row r="209" spans="1:5" x14ac:dyDescent="0.25">
      <c r="A209" s="300"/>
      <c r="B209" s="303"/>
      <c r="C209" s="304"/>
      <c r="D209" s="306"/>
      <c r="E209" s="171" t="s">
        <v>1054</v>
      </c>
    </row>
    <row r="210" spans="1:5" x14ac:dyDescent="0.25">
      <c r="A210" s="291" t="s">
        <v>1156</v>
      </c>
      <c r="B210" s="293" t="s">
        <v>1139</v>
      </c>
      <c r="C210" s="294"/>
      <c r="D210" s="297" t="s">
        <v>38</v>
      </c>
      <c r="E210" s="172" t="s">
        <v>1053</v>
      </c>
    </row>
    <row r="211" spans="1:5" x14ac:dyDescent="0.25">
      <c r="A211" s="292"/>
      <c r="B211" s="295"/>
      <c r="C211" s="296"/>
      <c r="D211" s="298"/>
      <c r="E211" s="173" t="s">
        <v>1054</v>
      </c>
    </row>
    <row r="212" spans="1:5" x14ac:dyDescent="0.25">
      <c r="A212" s="299" t="s">
        <v>1157</v>
      </c>
      <c r="B212" s="301" t="s">
        <v>1139</v>
      </c>
      <c r="C212" s="302"/>
      <c r="D212" s="305" t="s">
        <v>38</v>
      </c>
      <c r="E212" s="170" t="s">
        <v>1053</v>
      </c>
    </row>
    <row r="213" spans="1:5" x14ac:dyDescent="0.25">
      <c r="A213" s="300"/>
      <c r="B213" s="303"/>
      <c r="C213" s="304"/>
      <c r="D213" s="306"/>
      <c r="E213" s="171" t="s">
        <v>1054</v>
      </c>
    </row>
    <row r="214" spans="1:5" x14ac:dyDescent="0.25">
      <c r="A214" s="291" t="s">
        <v>1158</v>
      </c>
      <c r="B214" s="293" t="s">
        <v>1154</v>
      </c>
      <c r="C214" s="294"/>
      <c r="D214" s="297" t="s">
        <v>38</v>
      </c>
      <c r="E214" s="172" t="s">
        <v>1053</v>
      </c>
    </row>
    <row r="215" spans="1:5" x14ac:dyDescent="0.25">
      <c r="A215" s="292"/>
      <c r="B215" s="295"/>
      <c r="C215" s="296"/>
      <c r="D215" s="298"/>
      <c r="E215" s="173" t="s">
        <v>1054</v>
      </c>
    </row>
    <row r="216" spans="1:5" x14ac:dyDescent="0.25">
      <c r="A216" s="299" t="s">
        <v>1159</v>
      </c>
      <c r="B216" s="301" t="s">
        <v>1160</v>
      </c>
      <c r="C216" s="302"/>
      <c r="D216" s="305" t="s">
        <v>38</v>
      </c>
      <c r="E216" s="170" t="s">
        <v>1053</v>
      </c>
    </row>
    <row r="217" spans="1:5" x14ac:dyDescent="0.25">
      <c r="A217" s="300"/>
      <c r="B217" s="303"/>
      <c r="C217" s="304"/>
      <c r="D217" s="306"/>
      <c r="E217" s="171" t="s">
        <v>1054</v>
      </c>
    </row>
    <row r="218" spans="1:5" x14ac:dyDescent="0.25">
      <c r="A218" s="291" t="s">
        <v>1161</v>
      </c>
      <c r="B218" s="293" t="s">
        <v>1160</v>
      </c>
      <c r="C218" s="294"/>
      <c r="D218" s="297" t="s">
        <v>38</v>
      </c>
      <c r="E218" s="172" t="s">
        <v>1053</v>
      </c>
    </row>
    <row r="219" spans="1:5" x14ac:dyDescent="0.25">
      <c r="A219" s="292"/>
      <c r="B219" s="295"/>
      <c r="C219" s="296"/>
      <c r="D219" s="298"/>
      <c r="E219" s="173" t="s">
        <v>1054</v>
      </c>
    </row>
    <row r="220" spans="1:5" x14ac:dyDescent="0.25">
      <c r="A220" s="299" t="s">
        <v>1162</v>
      </c>
      <c r="B220" s="301" t="s">
        <v>1160</v>
      </c>
      <c r="C220" s="302"/>
      <c r="D220" s="305" t="s">
        <v>38</v>
      </c>
      <c r="E220" s="170" t="s">
        <v>1053</v>
      </c>
    </row>
    <row r="221" spans="1:5" x14ac:dyDescent="0.25">
      <c r="A221" s="300"/>
      <c r="B221" s="303"/>
      <c r="C221" s="304"/>
      <c r="D221" s="306"/>
      <c r="E221" s="171" t="s">
        <v>1054</v>
      </c>
    </row>
    <row r="222" spans="1:5" x14ac:dyDescent="0.25">
      <c r="A222" s="291" t="s">
        <v>1163</v>
      </c>
      <c r="B222" s="293" t="s">
        <v>1160</v>
      </c>
      <c r="C222" s="294"/>
      <c r="D222" s="297" t="s">
        <v>38</v>
      </c>
      <c r="E222" s="172" t="s">
        <v>1053</v>
      </c>
    </row>
    <row r="223" spans="1:5" x14ac:dyDescent="0.25">
      <c r="A223" s="292"/>
      <c r="B223" s="295"/>
      <c r="C223" s="296"/>
      <c r="D223" s="298"/>
      <c r="E223" s="173" t="s">
        <v>1054</v>
      </c>
    </row>
    <row r="224" spans="1:5" x14ac:dyDescent="0.25">
      <c r="A224" s="299" t="s">
        <v>1164</v>
      </c>
      <c r="B224" s="301" t="s">
        <v>1160</v>
      </c>
      <c r="C224" s="302"/>
      <c r="D224" s="305" t="s">
        <v>38</v>
      </c>
      <c r="E224" s="170" t="s">
        <v>1053</v>
      </c>
    </row>
    <row r="225" spans="1:5" x14ac:dyDescent="0.25">
      <c r="A225" s="300"/>
      <c r="B225" s="303"/>
      <c r="C225" s="304"/>
      <c r="D225" s="306"/>
      <c r="E225" s="171" t="s">
        <v>1054</v>
      </c>
    </row>
    <row r="226" spans="1:5" x14ac:dyDescent="0.25">
      <c r="A226" s="291" t="s">
        <v>1165</v>
      </c>
      <c r="B226" s="293" t="s">
        <v>1160</v>
      </c>
      <c r="C226" s="294"/>
      <c r="D226" s="297" t="s">
        <v>38</v>
      </c>
      <c r="E226" s="172" t="s">
        <v>1053</v>
      </c>
    </row>
    <row r="227" spans="1:5" x14ac:dyDescent="0.25">
      <c r="A227" s="292"/>
      <c r="B227" s="295"/>
      <c r="C227" s="296"/>
      <c r="D227" s="298"/>
      <c r="E227" s="173" t="s">
        <v>1054</v>
      </c>
    </row>
    <row r="228" spans="1:5" x14ac:dyDescent="0.25">
      <c r="A228" s="299" t="s">
        <v>1166</v>
      </c>
      <c r="B228" s="301" t="s">
        <v>1160</v>
      </c>
      <c r="C228" s="302"/>
      <c r="D228" s="305" t="s">
        <v>38</v>
      </c>
      <c r="E228" s="170" t="s">
        <v>1053</v>
      </c>
    </row>
    <row r="229" spans="1:5" x14ac:dyDescent="0.25">
      <c r="A229" s="300"/>
      <c r="B229" s="303"/>
      <c r="C229" s="304"/>
      <c r="D229" s="306"/>
      <c r="E229" s="171" t="s">
        <v>1054</v>
      </c>
    </row>
    <row r="230" spans="1:5" x14ac:dyDescent="0.25">
      <c r="A230" s="291" t="s">
        <v>1167</v>
      </c>
      <c r="B230" s="293" t="s">
        <v>1160</v>
      </c>
      <c r="C230" s="294"/>
      <c r="D230" s="297" t="s">
        <v>38</v>
      </c>
      <c r="E230" s="172" t="s">
        <v>1053</v>
      </c>
    </row>
    <row r="231" spans="1:5" x14ac:dyDescent="0.25">
      <c r="A231" s="292"/>
      <c r="B231" s="295"/>
      <c r="C231" s="296"/>
      <c r="D231" s="298"/>
      <c r="E231" s="173" t="s">
        <v>1054</v>
      </c>
    </row>
    <row r="232" spans="1:5" x14ac:dyDescent="0.25">
      <c r="A232" s="299" t="s">
        <v>1168</v>
      </c>
      <c r="B232" s="301" t="s">
        <v>1160</v>
      </c>
      <c r="C232" s="302"/>
      <c r="D232" s="305" t="s">
        <v>38</v>
      </c>
      <c r="E232" s="170" t="s">
        <v>1053</v>
      </c>
    </row>
    <row r="233" spans="1:5" x14ac:dyDescent="0.25">
      <c r="A233" s="300"/>
      <c r="B233" s="303"/>
      <c r="C233" s="304"/>
      <c r="D233" s="306"/>
      <c r="E233" s="171" t="s">
        <v>1054</v>
      </c>
    </row>
    <row r="234" spans="1:5" x14ac:dyDescent="0.25">
      <c r="A234" s="291" t="s">
        <v>1169</v>
      </c>
      <c r="B234" s="293" t="s">
        <v>1160</v>
      </c>
      <c r="C234" s="294"/>
      <c r="D234" s="297" t="s">
        <v>38</v>
      </c>
      <c r="E234" s="172" t="s">
        <v>1053</v>
      </c>
    </row>
    <row r="235" spans="1:5" x14ac:dyDescent="0.25">
      <c r="A235" s="292"/>
      <c r="B235" s="295"/>
      <c r="C235" s="296"/>
      <c r="D235" s="298"/>
      <c r="E235" s="173" t="s">
        <v>1054</v>
      </c>
    </row>
    <row r="236" spans="1:5" x14ac:dyDescent="0.25">
      <c r="A236" s="299" t="s">
        <v>1170</v>
      </c>
      <c r="B236" s="301" t="s">
        <v>1160</v>
      </c>
      <c r="C236" s="302"/>
      <c r="D236" s="305" t="s">
        <v>38</v>
      </c>
      <c r="E236" s="170" t="s">
        <v>1053</v>
      </c>
    </row>
    <row r="237" spans="1:5" x14ac:dyDescent="0.25">
      <c r="A237" s="300"/>
      <c r="B237" s="303"/>
      <c r="C237" s="304"/>
      <c r="D237" s="306"/>
      <c r="E237" s="171" t="s">
        <v>1054</v>
      </c>
    </row>
    <row r="238" spans="1:5" x14ac:dyDescent="0.25">
      <c r="A238" s="291" t="s">
        <v>1171</v>
      </c>
      <c r="B238" s="293" t="s">
        <v>1160</v>
      </c>
      <c r="C238" s="294"/>
      <c r="D238" s="297" t="s">
        <v>38</v>
      </c>
      <c r="E238" s="172" t="s">
        <v>1053</v>
      </c>
    </row>
    <row r="239" spans="1:5" x14ac:dyDescent="0.25">
      <c r="A239" s="292"/>
      <c r="B239" s="295"/>
      <c r="C239" s="296"/>
      <c r="D239" s="298"/>
      <c r="E239" s="173" t="s">
        <v>1054</v>
      </c>
    </row>
    <row r="240" spans="1:5" x14ac:dyDescent="0.25">
      <c r="A240" s="299" t="s">
        <v>1172</v>
      </c>
      <c r="B240" s="301" t="s">
        <v>1160</v>
      </c>
      <c r="C240" s="302"/>
      <c r="D240" s="305" t="s">
        <v>38</v>
      </c>
      <c r="E240" s="170" t="s">
        <v>1053</v>
      </c>
    </row>
    <row r="241" spans="1:5" x14ac:dyDescent="0.25">
      <c r="A241" s="300"/>
      <c r="B241" s="303"/>
      <c r="C241" s="304"/>
      <c r="D241" s="306"/>
      <c r="E241" s="171" t="s">
        <v>1054</v>
      </c>
    </row>
    <row r="242" spans="1:5" x14ac:dyDescent="0.25">
      <c r="A242" s="291" t="s">
        <v>1173</v>
      </c>
      <c r="B242" s="293" t="s">
        <v>1160</v>
      </c>
      <c r="C242" s="294"/>
      <c r="D242" s="297" t="s">
        <v>38</v>
      </c>
      <c r="E242" s="172" t="s">
        <v>1053</v>
      </c>
    </row>
    <row r="243" spans="1:5" x14ac:dyDescent="0.25">
      <c r="A243" s="292"/>
      <c r="B243" s="295"/>
      <c r="C243" s="296"/>
      <c r="D243" s="298"/>
      <c r="E243" s="173" t="s">
        <v>1054</v>
      </c>
    </row>
    <row r="244" spans="1:5" x14ac:dyDescent="0.25">
      <c r="A244" s="299" t="s">
        <v>1174</v>
      </c>
      <c r="B244" s="301" t="s">
        <v>1160</v>
      </c>
      <c r="C244" s="302"/>
      <c r="D244" s="305" t="s">
        <v>38</v>
      </c>
      <c r="E244" s="170" t="s">
        <v>1053</v>
      </c>
    </row>
    <row r="245" spans="1:5" x14ac:dyDescent="0.25">
      <c r="A245" s="300"/>
      <c r="B245" s="303"/>
      <c r="C245" s="304"/>
      <c r="D245" s="306"/>
      <c r="E245" s="171" t="s">
        <v>1054</v>
      </c>
    </row>
    <row r="246" spans="1:5" x14ac:dyDescent="0.25">
      <c r="A246" s="291" t="s">
        <v>1175</v>
      </c>
      <c r="B246" s="293" t="s">
        <v>1160</v>
      </c>
      <c r="C246" s="294"/>
      <c r="D246" s="297" t="s">
        <v>38</v>
      </c>
      <c r="E246" s="172" t="s">
        <v>1053</v>
      </c>
    </row>
    <row r="247" spans="1:5" x14ac:dyDescent="0.25">
      <c r="A247" s="292"/>
      <c r="B247" s="295"/>
      <c r="C247" s="296"/>
      <c r="D247" s="298"/>
      <c r="E247" s="173" t="s">
        <v>1054</v>
      </c>
    </row>
    <row r="248" spans="1:5" x14ac:dyDescent="0.25">
      <c r="A248" s="299" t="s">
        <v>1176</v>
      </c>
      <c r="B248" s="301" t="s">
        <v>1160</v>
      </c>
      <c r="C248" s="302"/>
      <c r="D248" s="305" t="s">
        <v>38</v>
      </c>
      <c r="E248" s="170" t="s">
        <v>1053</v>
      </c>
    </row>
    <row r="249" spans="1:5" x14ac:dyDescent="0.25">
      <c r="A249" s="300"/>
      <c r="B249" s="303"/>
      <c r="C249" s="304"/>
      <c r="D249" s="306"/>
      <c r="E249" s="171" t="s">
        <v>1054</v>
      </c>
    </row>
    <row r="250" spans="1:5" x14ac:dyDescent="0.25">
      <c r="A250" s="291" t="s">
        <v>1177</v>
      </c>
      <c r="B250" s="293" t="s">
        <v>1160</v>
      </c>
      <c r="C250" s="294"/>
      <c r="D250" s="297" t="s">
        <v>38</v>
      </c>
      <c r="E250" s="172" t="s">
        <v>1053</v>
      </c>
    </row>
    <row r="251" spans="1:5" x14ac:dyDescent="0.25">
      <c r="A251" s="292"/>
      <c r="B251" s="295"/>
      <c r="C251" s="296"/>
      <c r="D251" s="298"/>
      <c r="E251" s="173" t="s">
        <v>1054</v>
      </c>
    </row>
    <row r="252" spans="1:5" x14ac:dyDescent="0.25">
      <c r="A252" s="299" t="s">
        <v>1178</v>
      </c>
      <c r="B252" s="301" t="s">
        <v>1179</v>
      </c>
      <c r="C252" s="302"/>
      <c r="D252" s="305" t="s">
        <v>38</v>
      </c>
      <c r="E252" s="170" t="s">
        <v>1053</v>
      </c>
    </row>
    <row r="253" spans="1:5" x14ac:dyDescent="0.25">
      <c r="A253" s="300"/>
      <c r="B253" s="303"/>
      <c r="C253" s="304"/>
      <c r="D253" s="306"/>
      <c r="E253" s="171" t="s">
        <v>1054</v>
      </c>
    </row>
    <row r="254" spans="1:5" x14ac:dyDescent="0.25">
      <c r="A254" s="291" t="s">
        <v>1180</v>
      </c>
      <c r="B254" s="293" t="s">
        <v>1179</v>
      </c>
      <c r="C254" s="294"/>
      <c r="D254" s="297" t="s">
        <v>38</v>
      </c>
      <c r="E254" s="172" t="s">
        <v>1053</v>
      </c>
    </row>
    <row r="255" spans="1:5" x14ac:dyDescent="0.25">
      <c r="A255" s="292"/>
      <c r="B255" s="295"/>
      <c r="C255" s="296"/>
      <c r="D255" s="298"/>
      <c r="E255" s="173" t="s">
        <v>1054</v>
      </c>
    </row>
    <row r="256" spans="1:5" x14ac:dyDescent="0.25">
      <c r="A256" s="299" t="s">
        <v>1181</v>
      </c>
      <c r="B256" s="301" t="s">
        <v>1179</v>
      </c>
      <c r="C256" s="302"/>
      <c r="D256" s="305" t="s">
        <v>38</v>
      </c>
      <c r="E256" s="170" t="s">
        <v>1053</v>
      </c>
    </row>
    <row r="257" spans="1:5" x14ac:dyDescent="0.25">
      <c r="A257" s="300"/>
      <c r="B257" s="303"/>
      <c r="C257" s="304"/>
      <c r="D257" s="306"/>
      <c r="E257" s="171" t="s">
        <v>1054</v>
      </c>
    </row>
    <row r="258" spans="1:5" x14ac:dyDescent="0.25">
      <c r="A258" s="291" t="s">
        <v>1182</v>
      </c>
      <c r="B258" s="293" t="s">
        <v>1179</v>
      </c>
      <c r="C258" s="294"/>
      <c r="D258" s="297" t="s">
        <v>38</v>
      </c>
      <c r="E258" s="172" t="s">
        <v>1053</v>
      </c>
    </row>
    <row r="259" spans="1:5" x14ac:dyDescent="0.25">
      <c r="A259" s="292"/>
      <c r="B259" s="295"/>
      <c r="C259" s="296"/>
      <c r="D259" s="298"/>
      <c r="E259" s="173" t="s">
        <v>1054</v>
      </c>
    </row>
    <row r="260" spans="1:5" x14ac:dyDescent="0.25">
      <c r="A260" s="299" t="s">
        <v>1183</v>
      </c>
      <c r="B260" s="301" t="s">
        <v>1179</v>
      </c>
      <c r="C260" s="302"/>
      <c r="D260" s="305" t="s">
        <v>38</v>
      </c>
      <c r="E260" s="170" t="s">
        <v>1053</v>
      </c>
    </row>
    <row r="261" spans="1:5" x14ac:dyDescent="0.25">
      <c r="A261" s="300"/>
      <c r="B261" s="303"/>
      <c r="C261" s="304"/>
      <c r="D261" s="306"/>
      <c r="E261" s="171" t="s">
        <v>1054</v>
      </c>
    </row>
    <row r="262" spans="1:5" x14ac:dyDescent="0.25">
      <c r="A262" s="291" t="s">
        <v>1184</v>
      </c>
      <c r="B262" s="293" t="s">
        <v>1179</v>
      </c>
      <c r="C262" s="294"/>
      <c r="D262" s="297" t="s">
        <v>38</v>
      </c>
      <c r="E262" s="172" t="s">
        <v>1053</v>
      </c>
    </row>
    <row r="263" spans="1:5" x14ac:dyDescent="0.25">
      <c r="A263" s="292"/>
      <c r="B263" s="295"/>
      <c r="C263" s="296"/>
      <c r="D263" s="298"/>
      <c r="E263" s="173" t="s">
        <v>1054</v>
      </c>
    </row>
    <row r="264" spans="1:5" x14ac:dyDescent="0.25">
      <c r="A264" s="299" t="s">
        <v>1185</v>
      </c>
      <c r="B264" s="301" t="s">
        <v>1179</v>
      </c>
      <c r="C264" s="302"/>
      <c r="D264" s="305" t="s">
        <v>38</v>
      </c>
      <c r="E264" s="170" t="s">
        <v>1053</v>
      </c>
    </row>
    <row r="265" spans="1:5" x14ac:dyDescent="0.25">
      <c r="A265" s="300"/>
      <c r="B265" s="303"/>
      <c r="C265" s="304"/>
      <c r="D265" s="306"/>
      <c r="E265" s="171" t="s">
        <v>1054</v>
      </c>
    </row>
    <row r="266" spans="1:5" x14ac:dyDescent="0.25">
      <c r="A266" s="291" t="s">
        <v>1186</v>
      </c>
      <c r="B266" s="293" t="s">
        <v>1179</v>
      </c>
      <c r="C266" s="294"/>
      <c r="D266" s="297" t="s">
        <v>38</v>
      </c>
      <c r="E266" s="172" t="s">
        <v>1053</v>
      </c>
    </row>
    <row r="267" spans="1:5" x14ac:dyDescent="0.25">
      <c r="A267" s="292"/>
      <c r="B267" s="295"/>
      <c r="C267" s="296"/>
      <c r="D267" s="298"/>
      <c r="E267" s="173" t="s">
        <v>1054</v>
      </c>
    </row>
    <row r="268" spans="1:5" x14ac:dyDescent="0.25">
      <c r="A268" s="299" t="s">
        <v>1187</v>
      </c>
      <c r="B268" s="301" t="s">
        <v>1179</v>
      </c>
      <c r="C268" s="302"/>
      <c r="D268" s="305" t="s">
        <v>38</v>
      </c>
      <c r="E268" s="170" t="s">
        <v>1053</v>
      </c>
    </row>
    <row r="269" spans="1:5" x14ac:dyDescent="0.25">
      <c r="A269" s="300"/>
      <c r="B269" s="303"/>
      <c r="C269" s="304"/>
      <c r="D269" s="306"/>
      <c r="E269" s="171" t="s">
        <v>1054</v>
      </c>
    </row>
    <row r="270" spans="1:5" x14ac:dyDescent="0.25">
      <c r="A270" s="291" t="s">
        <v>1188</v>
      </c>
      <c r="B270" s="293" t="s">
        <v>1189</v>
      </c>
      <c r="C270" s="294"/>
      <c r="D270" s="297" t="s">
        <v>38</v>
      </c>
      <c r="E270" s="172" t="s">
        <v>1053</v>
      </c>
    </row>
    <row r="271" spans="1:5" x14ac:dyDescent="0.25">
      <c r="A271" s="292"/>
      <c r="B271" s="295"/>
      <c r="C271" s="296"/>
      <c r="D271" s="298"/>
      <c r="E271" s="173" t="s">
        <v>1054</v>
      </c>
    </row>
    <row r="272" spans="1:5" x14ac:dyDescent="0.25">
      <c r="A272" s="299" t="s">
        <v>1190</v>
      </c>
      <c r="B272" s="301" t="s">
        <v>1189</v>
      </c>
      <c r="C272" s="302"/>
      <c r="D272" s="305" t="s">
        <v>38</v>
      </c>
      <c r="E272" s="170" t="s">
        <v>1053</v>
      </c>
    </row>
    <row r="273" spans="1:5" x14ac:dyDescent="0.25">
      <c r="A273" s="300"/>
      <c r="B273" s="303"/>
      <c r="C273" s="304"/>
      <c r="D273" s="306"/>
      <c r="E273" s="171" t="s">
        <v>1054</v>
      </c>
    </row>
    <row r="274" spans="1:5" x14ac:dyDescent="0.25">
      <c r="A274" s="291" t="s">
        <v>1148</v>
      </c>
      <c r="B274" s="293" t="s">
        <v>1189</v>
      </c>
      <c r="C274" s="294"/>
      <c r="D274" s="297" t="s">
        <v>38</v>
      </c>
      <c r="E274" s="172" t="s">
        <v>1053</v>
      </c>
    </row>
    <row r="275" spans="1:5" x14ac:dyDescent="0.25">
      <c r="A275" s="292"/>
      <c r="B275" s="295"/>
      <c r="C275" s="296"/>
      <c r="D275" s="298"/>
      <c r="E275" s="173" t="s">
        <v>1054</v>
      </c>
    </row>
    <row r="276" spans="1:5" x14ac:dyDescent="0.25">
      <c r="A276" s="299" t="s">
        <v>1191</v>
      </c>
      <c r="B276" s="301" t="s">
        <v>1189</v>
      </c>
      <c r="C276" s="302"/>
      <c r="D276" s="305" t="s">
        <v>38</v>
      </c>
      <c r="E276" s="170" t="s">
        <v>1053</v>
      </c>
    </row>
    <row r="277" spans="1:5" x14ac:dyDescent="0.25">
      <c r="A277" s="300"/>
      <c r="B277" s="303"/>
      <c r="C277" s="304"/>
      <c r="D277" s="306"/>
      <c r="E277" s="171" t="s">
        <v>1054</v>
      </c>
    </row>
    <row r="278" spans="1:5" x14ac:dyDescent="0.25">
      <c r="A278" s="291" t="s">
        <v>1192</v>
      </c>
      <c r="B278" s="293" t="s">
        <v>1189</v>
      </c>
      <c r="C278" s="294"/>
      <c r="D278" s="297" t="s">
        <v>38</v>
      </c>
      <c r="E278" s="172" t="s">
        <v>1053</v>
      </c>
    </row>
    <row r="279" spans="1:5" x14ac:dyDescent="0.25">
      <c r="A279" s="292"/>
      <c r="B279" s="295"/>
      <c r="C279" s="296"/>
      <c r="D279" s="298"/>
      <c r="E279" s="173" t="s">
        <v>1054</v>
      </c>
    </row>
    <row r="280" spans="1:5" x14ac:dyDescent="0.25">
      <c r="A280" s="299" t="s">
        <v>1193</v>
      </c>
      <c r="B280" s="301" t="s">
        <v>1189</v>
      </c>
      <c r="C280" s="302"/>
      <c r="D280" s="305" t="s">
        <v>38</v>
      </c>
      <c r="E280" s="170" t="s">
        <v>1053</v>
      </c>
    </row>
    <row r="281" spans="1:5" x14ac:dyDescent="0.25">
      <c r="A281" s="300"/>
      <c r="B281" s="303"/>
      <c r="C281" s="304"/>
      <c r="D281" s="306"/>
      <c r="E281" s="171" t="s">
        <v>1054</v>
      </c>
    </row>
    <row r="282" spans="1:5" x14ac:dyDescent="0.25">
      <c r="A282" s="291" t="s">
        <v>1194</v>
      </c>
      <c r="B282" s="293" t="s">
        <v>1189</v>
      </c>
      <c r="C282" s="294"/>
      <c r="D282" s="297" t="s">
        <v>38</v>
      </c>
      <c r="E282" s="172" t="s">
        <v>1053</v>
      </c>
    </row>
    <row r="283" spans="1:5" x14ac:dyDescent="0.25">
      <c r="A283" s="292"/>
      <c r="B283" s="295"/>
      <c r="C283" s="296"/>
      <c r="D283" s="298"/>
      <c r="E283" s="173" t="s">
        <v>1054</v>
      </c>
    </row>
    <row r="284" spans="1:5" x14ac:dyDescent="0.25">
      <c r="A284" s="299" t="s">
        <v>1195</v>
      </c>
      <c r="B284" s="301" t="s">
        <v>1189</v>
      </c>
      <c r="C284" s="302"/>
      <c r="D284" s="305" t="s">
        <v>38</v>
      </c>
      <c r="E284" s="170" t="s">
        <v>1053</v>
      </c>
    </row>
    <row r="285" spans="1:5" x14ac:dyDescent="0.25">
      <c r="A285" s="300"/>
      <c r="B285" s="303"/>
      <c r="C285" s="304"/>
      <c r="D285" s="306"/>
      <c r="E285" s="171" t="s">
        <v>1054</v>
      </c>
    </row>
    <row r="286" spans="1:5" x14ac:dyDescent="0.25">
      <c r="A286" s="291" t="s">
        <v>1196</v>
      </c>
      <c r="B286" s="293" t="s">
        <v>1189</v>
      </c>
      <c r="C286" s="294"/>
      <c r="D286" s="297" t="s">
        <v>38</v>
      </c>
      <c r="E286" s="172" t="s">
        <v>1053</v>
      </c>
    </row>
    <row r="287" spans="1:5" x14ac:dyDescent="0.25">
      <c r="A287" s="292"/>
      <c r="B287" s="295"/>
      <c r="C287" s="296"/>
      <c r="D287" s="298"/>
      <c r="E287" s="173" t="s">
        <v>1054</v>
      </c>
    </row>
    <row r="288" spans="1:5" x14ac:dyDescent="0.25">
      <c r="A288" s="299" t="s">
        <v>1197</v>
      </c>
      <c r="B288" s="301" t="s">
        <v>1189</v>
      </c>
      <c r="C288" s="302"/>
      <c r="D288" s="305" t="s">
        <v>38</v>
      </c>
      <c r="E288" s="170" t="s">
        <v>1053</v>
      </c>
    </row>
    <row r="289" spans="1:5" x14ac:dyDescent="0.25">
      <c r="A289" s="300"/>
      <c r="B289" s="303"/>
      <c r="C289" s="304"/>
      <c r="D289" s="306"/>
      <c r="E289" s="171" t="s">
        <v>1054</v>
      </c>
    </row>
    <row r="290" spans="1:5" x14ac:dyDescent="0.25">
      <c r="A290" s="291" t="s">
        <v>1198</v>
      </c>
      <c r="B290" s="293" t="s">
        <v>1199</v>
      </c>
      <c r="C290" s="294"/>
      <c r="D290" s="297" t="s">
        <v>38</v>
      </c>
      <c r="E290" s="172" t="s">
        <v>1053</v>
      </c>
    </row>
    <row r="291" spans="1:5" x14ac:dyDescent="0.25">
      <c r="A291" s="292"/>
      <c r="B291" s="295"/>
      <c r="C291" s="296"/>
      <c r="D291" s="298"/>
      <c r="E291" s="173" t="s">
        <v>1054</v>
      </c>
    </row>
    <row r="292" spans="1:5" x14ac:dyDescent="0.25">
      <c r="A292" s="299" t="s">
        <v>1200</v>
      </c>
      <c r="B292" s="301" t="s">
        <v>1199</v>
      </c>
      <c r="C292" s="302"/>
      <c r="D292" s="305" t="s">
        <v>38</v>
      </c>
      <c r="E292" s="170" t="s">
        <v>1053</v>
      </c>
    </row>
    <row r="293" spans="1:5" x14ac:dyDescent="0.25">
      <c r="A293" s="300"/>
      <c r="B293" s="303"/>
      <c r="C293" s="304"/>
      <c r="D293" s="306"/>
      <c r="E293" s="171" t="s">
        <v>1054</v>
      </c>
    </row>
    <row r="294" spans="1:5" x14ac:dyDescent="0.25">
      <c r="A294" s="291" t="s">
        <v>1201</v>
      </c>
      <c r="B294" s="293" t="s">
        <v>1199</v>
      </c>
      <c r="C294" s="294"/>
      <c r="D294" s="297" t="s">
        <v>38</v>
      </c>
      <c r="E294" s="172" t="s">
        <v>1053</v>
      </c>
    </row>
    <row r="295" spans="1:5" x14ac:dyDescent="0.25">
      <c r="A295" s="292"/>
      <c r="B295" s="295"/>
      <c r="C295" s="296"/>
      <c r="D295" s="298"/>
      <c r="E295" s="173" t="s">
        <v>1054</v>
      </c>
    </row>
    <row r="296" spans="1:5" x14ac:dyDescent="0.25">
      <c r="A296" s="299" t="s">
        <v>1202</v>
      </c>
      <c r="B296" s="301" t="s">
        <v>1199</v>
      </c>
      <c r="C296" s="302"/>
      <c r="D296" s="305" t="s">
        <v>38</v>
      </c>
      <c r="E296" s="170" t="s">
        <v>1053</v>
      </c>
    </row>
    <row r="297" spans="1:5" x14ac:dyDescent="0.25">
      <c r="A297" s="300"/>
      <c r="B297" s="303"/>
      <c r="C297" s="304"/>
      <c r="D297" s="306"/>
      <c r="E297" s="171" t="s">
        <v>1054</v>
      </c>
    </row>
    <row r="298" spans="1:5" x14ac:dyDescent="0.25">
      <c r="A298" s="291" t="s">
        <v>1203</v>
      </c>
      <c r="B298" s="293" t="s">
        <v>1199</v>
      </c>
      <c r="C298" s="294"/>
      <c r="D298" s="297" t="s">
        <v>38</v>
      </c>
      <c r="E298" s="172" t="s">
        <v>1053</v>
      </c>
    </row>
    <row r="299" spans="1:5" x14ac:dyDescent="0.25">
      <c r="A299" s="292"/>
      <c r="B299" s="295"/>
      <c r="C299" s="296"/>
      <c r="D299" s="298"/>
      <c r="E299" s="173" t="s">
        <v>1054</v>
      </c>
    </row>
    <row r="300" spans="1:5" x14ac:dyDescent="0.25">
      <c r="A300" s="299" t="s">
        <v>1204</v>
      </c>
      <c r="B300" s="301" t="s">
        <v>1106</v>
      </c>
      <c r="C300" s="302"/>
      <c r="D300" s="305" t="s">
        <v>38</v>
      </c>
      <c r="E300" s="170" t="s">
        <v>1053</v>
      </c>
    </row>
    <row r="301" spans="1:5" x14ac:dyDescent="0.25">
      <c r="A301" s="300"/>
      <c r="B301" s="303"/>
      <c r="C301" s="304"/>
      <c r="D301" s="306"/>
      <c r="E301" s="171" t="s">
        <v>1054</v>
      </c>
    </row>
    <row r="302" spans="1:5" x14ac:dyDescent="0.25">
      <c r="A302" s="291" t="s">
        <v>1052</v>
      </c>
      <c r="B302" s="293"/>
      <c r="C302" s="294"/>
      <c r="D302" s="297" t="s">
        <v>38</v>
      </c>
      <c r="E302" s="172" t="s">
        <v>1053</v>
      </c>
    </row>
    <row r="303" spans="1:5" x14ac:dyDescent="0.25">
      <c r="A303" s="292"/>
      <c r="B303" s="295"/>
      <c r="C303" s="296"/>
      <c r="D303" s="298"/>
      <c r="E303" s="173" t="s">
        <v>1054</v>
      </c>
    </row>
    <row r="304" spans="1:5" x14ac:dyDescent="0.25">
      <c r="A304" s="299" t="s">
        <v>1078</v>
      </c>
      <c r="B304" s="301"/>
      <c r="C304" s="302"/>
      <c r="D304" s="305" t="s">
        <v>38</v>
      </c>
      <c r="E304" s="170" t="s">
        <v>1053</v>
      </c>
    </row>
    <row r="305" spans="1:5" x14ac:dyDescent="0.25">
      <c r="A305" s="300"/>
      <c r="B305" s="303"/>
      <c r="C305" s="304"/>
      <c r="D305" s="306"/>
      <c r="E305" s="171" t="s">
        <v>1054</v>
      </c>
    </row>
    <row r="306" spans="1:5" x14ac:dyDescent="0.25">
      <c r="A306" s="291" t="s">
        <v>1088</v>
      </c>
      <c r="B306" s="293"/>
      <c r="C306" s="294"/>
      <c r="D306" s="297" t="s">
        <v>38</v>
      </c>
      <c r="E306" s="172" t="s">
        <v>1053</v>
      </c>
    </row>
    <row r="307" spans="1:5" x14ac:dyDescent="0.25">
      <c r="A307" s="292"/>
      <c r="B307" s="295"/>
      <c r="C307" s="296"/>
      <c r="D307" s="298"/>
      <c r="E307" s="173" t="s">
        <v>1054</v>
      </c>
    </row>
    <row r="308" spans="1:5" x14ac:dyDescent="0.25">
      <c r="A308" s="299" t="s">
        <v>1106</v>
      </c>
      <c r="B308" s="301"/>
      <c r="C308" s="302"/>
      <c r="D308" s="305" t="s">
        <v>38</v>
      </c>
      <c r="E308" s="170" t="s">
        <v>1053</v>
      </c>
    </row>
    <row r="309" spans="1:5" x14ac:dyDescent="0.25">
      <c r="A309" s="300"/>
      <c r="B309" s="303"/>
      <c r="C309" s="304"/>
      <c r="D309" s="306"/>
      <c r="E309" s="171" t="s">
        <v>1054</v>
      </c>
    </row>
    <row r="310" spans="1:5" x14ac:dyDescent="0.25">
      <c r="A310" s="291" t="s">
        <v>1199</v>
      </c>
      <c r="B310" s="293"/>
      <c r="C310" s="294"/>
      <c r="D310" s="297" t="s">
        <v>38</v>
      </c>
      <c r="E310" s="172" t="s">
        <v>1053</v>
      </c>
    </row>
    <row r="311" spans="1:5" x14ac:dyDescent="0.25">
      <c r="A311" s="292"/>
      <c r="B311" s="295"/>
      <c r="C311" s="296"/>
      <c r="D311" s="298"/>
      <c r="E311" s="173" t="s">
        <v>1054</v>
      </c>
    </row>
    <row r="312" spans="1:5" x14ac:dyDescent="0.25">
      <c r="A312" s="299" t="s">
        <v>1129</v>
      </c>
      <c r="B312" s="301"/>
      <c r="C312" s="302"/>
      <c r="D312" s="305" t="s">
        <v>38</v>
      </c>
      <c r="E312" s="170" t="s">
        <v>1053</v>
      </c>
    </row>
    <row r="313" spans="1:5" x14ac:dyDescent="0.25">
      <c r="A313" s="300"/>
      <c r="B313" s="303"/>
      <c r="C313" s="304"/>
      <c r="D313" s="306"/>
      <c r="E313" s="171" t="s">
        <v>1054</v>
      </c>
    </row>
    <row r="314" spans="1:5" x14ac:dyDescent="0.25">
      <c r="A314" s="291" t="s">
        <v>1139</v>
      </c>
      <c r="B314" s="293"/>
      <c r="C314" s="294"/>
      <c r="D314" s="297" t="s">
        <v>38</v>
      </c>
      <c r="E314" s="172" t="s">
        <v>1053</v>
      </c>
    </row>
    <row r="315" spans="1:5" x14ac:dyDescent="0.25">
      <c r="A315" s="292"/>
      <c r="B315" s="295"/>
      <c r="C315" s="296"/>
      <c r="D315" s="298"/>
      <c r="E315" s="173" t="s">
        <v>1054</v>
      </c>
    </row>
    <row r="316" spans="1:5" x14ac:dyDescent="0.25">
      <c r="A316" s="299" t="s">
        <v>1160</v>
      </c>
      <c r="B316" s="301"/>
      <c r="C316" s="302"/>
      <c r="D316" s="305" t="s">
        <v>38</v>
      </c>
      <c r="E316" s="170" t="s">
        <v>1053</v>
      </c>
    </row>
    <row r="317" spans="1:5" x14ac:dyDescent="0.25">
      <c r="A317" s="300"/>
      <c r="B317" s="303"/>
      <c r="C317" s="304"/>
      <c r="D317" s="306"/>
      <c r="E317" s="171" t="s">
        <v>1054</v>
      </c>
    </row>
    <row r="318" spans="1:5" x14ac:dyDescent="0.25">
      <c r="A318" s="291" t="s">
        <v>1179</v>
      </c>
      <c r="B318" s="293"/>
      <c r="C318" s="294"/>
      <c r="D318" s="297" t="s">
        <v>38</v>
      </c>
      <c r="E318" s="172" t="s">
        <v>1053</v>
      </c>
    </row>
    <row r="319" spans="1:5" x14ac:dyDescent="0.25">
      <c r="A319" s="292"/>
      <c r="B319" s="295"/>
      <c r="C319" s="296"/>
      <c r="D319" s="298"/>
      <c r="E319" s="173" t="s">
        <v>1054</v>
      </c>
    </row>
    <row r="320" spans="1:5" x14ac:dyDescent="0.25">
      <c r="A320" s="299" t="s">
        <v>1189</v>
      </c>
      <c r="B320" s="301"/>
      <c r="C320" s="302"/>
      <c r="D320" s="305" t="s">
        <v>38</v>
      </c>
      <c r="E320" s="170" t="s">
        <v>1053</v>
      </c>
    </row>
    <row r="321" spans="1:5" x14ac:dyDescent="0.25">
      <c r="A321" s="300"/>
      <c r="B321" s="303"/>
      <c r="C321" s="304"/>
      <c r="D321" s="306"/>
      <c r="E321" s="171" t="s">
        <v>1054</v>
      </c>
    </row>
    <row r="322" spans="1:5" x14ac:dyDescent="0.25">
      <c r="A322" s="291" t="s">
        <v>1114</v>
      </c>
      <c r="B322" s="293"/>
      <c r="C322" s="294"/>
      <c r="D322" s="297" t="s">
        <v>38</v>
      </c>
      <c r="E322" s="172" t="s">
        <v>1053</v>
      </c>
    </row>
    <row r="323" spans="1:5" x14ac:dyDescent="0.25">
      <c r="A323" s="292"/>
      <c r="B323" s="295"/>
      <c r="C323" s="296"/>
      <c r="D323" s="298"/>
      <c r="E323" s="173" t="s">
        <v>1054</v>
      </c>
    </row>
    <row r="324" spans="1:5" x14ac:dyDescent="0.25">
      <c r="A324" s="299" t="s">
        <v>1205</v>
      </c>
      <c r="B324" s="301" t="s">
        <v>1114</v>
      </c>
      <c r="C324" s="302"/>
      <c r="D324" s="305" t="s">
        <v>38</v>
      </c>
      <c r="E324" s="170" t="s">
        <v>1053</v>
      </c>
    </row>
    <row r="325" spans="1:5" x14ac:dyDescent="0.25">
      <c r="A325" s="300"/>
      <c r="B325" s="303"/>
      <c r="C325" s="304"/>
      <c r="D325" s="306"/>
      <c r="E325" s="171" t="s">
        <v>1054</v>
      </c>
    </row>
    <row r="326" spans="1:5" x14ac:dyDescent="0.25">
      <c r="A326" s="291" t="s">
        <v>1206</v>
      </c>
      <c r="B326" s="293" t="s">
        <v>1052</v>
      </c>
      <c r="C326" s="294"/>
      <c r="D326" s="297" t="s">
        <v>38</v>
      </c>
      <c r="E326" s="172" t="s">
        <v>1053</v>
      </c>
    </row>
    <row r="327" spans="1:5" x14ac:dyDescent="0.25">
      <c r="A327" s="292"/>
      <c r="B327" s="295"/>
      <c r="C327" s="296"/>
      <c r="D327" s="298"/>
      <c r="E327" s="173" t="s">
        <v>1054</v>
      </c>
    </row>
    <row r="328" spans="1:5" x14ac:dyDescent="0.25">
      <c r="A328" s="299" t="s">
        <v>1207</v>
      </c>
      <c r="B328" s="301" t="s">
        <v>1106</v>
      </c>
      <c r="C328" s="302"/>
      <c r="D328" s="305" t="s">
        <v>38</v>
      </c>
      <c r="E328" s="170" t="s">
        <v>1053</v>
      </c>
    </row>
    <row r="329" spans="1:5" x14ac:dyDescent="0.25">
      <c r="A329" s="300"/>
      <c r="B329" s="303"/>
      <c r="C329" s="304"/>
      <c r="D329" s="306"/>
      <c r="E329" s="171" t="s">
        <v>1054</v>
      </c>
    </row>
    <row r="330" spans="1:5" x14ac:dyDescent="0.25">
      <c r="A330" s="291" t="s">
        <v>1208</v>
      </c>
      <c r="B330" s="293" t="s">
        <v>1139</v>
      </c>
      <c r="C330" s="294"/>
      <c r="D330" s="297" t="s">
        <v>38</v>
      </c>
      <c r="E330" s="172" t="s">
        <v>1053</v>
      </c>
    </row>
    <row r="331" spans="1:5" x14ac:dyDescent="0.25">
      <c r="A331" s="292"/>
      <c r="B331" s="295"/>
      <c r="C331" s="296"/>
      <c r="D331" s="298"/>
      <c r="E331" s="173" t="s">
        <v>1054</v>
      </c>
    </row>
    <row r="332" spans="1:5" x14ac:dyDescent="0.25">
      <c r="A332" s="299" t="s">
        <v>1209</v>
      </c>
      <c r="B332" s="301" t="s">
        <v>1139</v>
      </c>
      <c r="C332" s="302"/>
      <c r="D332" s="305" t="s">
        <v>38</v>
      </c>
      <c r="E332" s="170" t="s">
        <v>1053</v>
      </c>
    </row>
    <row r="333" spans="1:5" x14ac:dyDescent="0.25">
      <c r="A333" s="300"/>
      <c r="B333" s="303"/>
      <c r="C333" s="304"/>
      <c r="D333" s="306"/>
      <c r="E333" s="171" t="s">
        <v>1054</v>
      </c>
    </row>
    <row r="334" spans="1:5" x14ac:dyDescent="0.25">
      <c r="A334" s="291" t="s">
        <v>1210</v>
      </c>
      <c r="B334" s="293" t="s">
        <v>1154</v>
      </c>
      <c r="C334" s="294"/>
      <c r="D334" s="297" t="s">
        <v>38</v>
      </c>
      <c r="E334" s="172" t="s">
        <v>1053</v>
      </c>
    </row>
    <row r="335" spans="1:5" x14ac:dyDescent="0.25">
      <c r="A335" s="292"/>
      <c r="B335" s="295"/>
      <c r="C335" s="296"/>
      <c r="D335" s="298"/>
      <c r="E335" s="173" t="s">
        <v>1054</v>
      </c>
    </row>
    <row r="336" spans="1:5" x14ac:dyDescent="0.25">
      <c r="A336" s="299" t="s">
        <v>1211</v>
      </c>
      <c r="B336" s="301" t="s">
        <v>1052</v>
      </c>
      <c r="C336" s="302"/>
      <c r="D336" s="305" t="s">
        <v>38</v>
      </c>
      <c r="E336" s="170" t="s">
        <v>1053</v>
      </c>
    </row>
    <row r="337" spans="1:5" x14ac:dyDescent="0.25">
      <c r="A337" s="300"/>
      <c r="B337" s="303"/>
      <c r="C337" s="304"/>
      <c r="D337" s="306"/>
      <c r="E337" s="171" t="s">
        <v>1054</v>
      </c>
    </row>
    <row r="338" spans="1:5" x14ac:dyDescent="0.25">
      <c r="A338" s="291" t="s">
        <v>1212</v>
      </c>
      <c r="B338" s="293" t="s">
        <v>1129</v>
      </c>
      <c r="C338" s="294"/>
      <c r="D338" s="297" t="s">
        <v>38</v>
      </c>
      <c r="E338" s="172" t="s">
        <v>1053</v>
      </c>
    </row>
    <row r="339" spans="1:5" x14ac:dyDescent="0.25">
      <c r="A339" s="292"/>
      <c r="B339" s="295"/>
      <c r="C339" s="296"/>
      <c r="D339" s="298"/>
      <c r="E339" s="173" t="s">
        <v>1054</v>
      </c>
    </row>
    <row r="340" spans="1:5" x14ac:dyDescent="0.25">
      <c r="A340" s="299" t="s">
        <v>1213</v>
      </c>
      <c r="B340" s="301" t="s">
        <v>1189</v>
      </c>
      <c r="C340" s="302"/>
      <c r="D340" s="305" t="s">
        <v>38</v>
      </c>
      <c r="E340" s="170" t="s">
        <v>1053</v>
      </c>
    </row>
    <row r="341" spans="1:5" x14ac:dyDescent="0.25">
      <c r="A341" s="300"/>
      <c r="B341" s="303"/>
      <c r="C341" s="304"/>
      <c r="D341" s="306"/>
      <c r="E341" s="171" t="s">
        <v>1054</v>
      </c>
    </row>
    <row r="342" spans="1:5" x14ac:dyDescent="0.25">
      <c r="A342" s="291" t="s">
        <v>1214</v>
      </c>
      <c r="B342" s="293" t="s">
        <v>1139</v>
      </c>
      <c r="C342" s="294"/>
      <c r="D342" s="297" t="s">
        <v>38</v>
      </c>
      <c r="E342" s="172" t="s">
        <v>1053</v>
      </c>
    </row>
    <row r="343" spans="1:5" x14ac:dyDescent="0.25">
      <c r="A343" s="292"/>
      <c r="B343" s="295"/>
      <c r="C343" s="296"/>
      <c r="D343" s="298"/>
      <c r="E343" s="173" t="s">
        <v>1054</v>
      </c>
    </row>
    <row r="344" spans="1:5" x14ac:dyDescent="0.25">
      <c r="A344" s="299" t="s">
        <v>1154</v>
      </c>
      <c r="B344" s="301"/>
      <c r="C344" s="302"/>
      <c r="D344" s="305" t="s">
        <v>38</v>
      </c>
      <c r="E344" s="170" t="s">
        <v>1053</v>
      </c>
    </row>
    <row r="345" spans="1:5" x14ac:dyDescent="0.25">
      <c r="A345" s="300"/>
      <c r="B345" s="303"/>
      <c r="C345" s="304"/>
      <c r="D345" s="306"/>
      <c r="E345" s="171" t="s">
        <v>1054</v>
      </c>
    </row>
    <row r="346" spans="1:5" x14ac:dyDescent="0.25">
      <c r="A346" s="168" t="s">
        <v>1215</v>
      </c>
      <c r="B346" s="280"/>
      <c r="C346" s="281"/>
      <c r="D346" s="158" t="s">
        <v>39</v>
      </c>
      <c r="E346" s="169"/>
    </row>
    <row r="347" spans="1:5" x14ac:dyDescent="0.25">
      <c r="A347" s="166" t="s">
        <v>1216</v>
      </c>
      <c r="B347" s="282"/>
      <c r="C347" s="283"/>
      <c r="D347" s="157" t="s">
        <v>39</v>
      </c>
      <c r="E347" s="167"/>
    </row>
    <row r="348" spans="1:5" x14ac:dyDescent="0.25">
      <c r="A348" s="168" t="s">
        <v>1217</v>
      </c>
      <c r="B348" s="280"/>
      <c r="C348" s="281"/>
      <c r="D348" s="158" t="s">
        <v>39</v>
      </c>
      <c r="E348" s="169"/>
    </row>
    <row r="349" spans="1:5" x14ac:dyDescent="0.25">
      <c r="A349" s="166" t="s">
        <v>1218</v>
      </c>
      <c r="B349" s="282"/>
      <c r="C349" s="283"/>
      <c r="D349" s="157" t="s">
        <v>39</v>
      </c>
      <c r="E349" s="167"/>
    </row>
    <row r="350" spans="1:5" x14ac:dyDescent="0.25">
      <c r="A350" s="291" t="s">
        <v>1219</v>
      </c>
      <c r="B350" s="293"/>
      <c r="C350" s="294"/>
      <c r="D350" s="297" t="s">
        <v>39</v>
      </c>
      <c r="E350" s="172" t="s">
        <v>1053</v>
      </c>
    </row>
    <row r="351" spans="1:5" x14ac:dyDescent="0.25">
      <c r="A351" s="292"/>
      <c r="B351" s="295"/>
      <c r="C351" s="296"/>
      <c r="D351" s="298"/>
      <c r="E351" s="173" t="s">
        <v>1054</v>
      </c>
    </row>
    <row r="352" spans="1:5" x14ac:dyDescent="0.25">
      <c r="A352" s="166" t="s">
        <v>1220</v>
      </c>
      <c r="B352" s="282"/>
      <c r="C352" s="283"/>
      <c r="D352" s="157" t="s">
        <v>39</v>
      </c>
      <c r="E352" s="167"/>
    </row>
    <row r="353" spans="1:5" x14ac:dyDescent="0.25">
      <c r="A353" s="291" t="s">
        <v>1221</v>
      </c>
      <c r="B353" s="293"/>
      <c r="C353" s="294"/>
      <c r="D353" s="297" t="s">
        <v>39</v>
      </c>
      <c r="E353" s="172" t="s">
        <v>1053</v>
      </c>
    </row>
    <row r="354" spans="1:5" x14ac:dyDescent="0.25">
      <c r="A354" s="292"/>
      <c r="B354" s="295"/>
      <c r="C354" s="296"/>
      <c r="D354" s="298"/>
      <c r="E354" s="173" t="s">
        <v>1054</v>
      </c>
    </row>
    <row r="355" spans="1:5" x14ac:dyDescent="0.25">
      <c r="A355" s="299" t="s">
        <v>1222</v>
      </c>
      <c r="B355" s="301"/>
      <c r="C355" s="302"/>
      <c r="D355" s="305" t="s">
        <v>39</v>
      </c>
      <c r="E355" s="170" t="s">
        <v>1053</v>
      </c>
    </row>
    <row r="356" spans="1:5" x14ac:dyDescent="0.25">
      <c r="A356" s="300"/>
      <c r="B356" s="303"/>
      <c r="C356" s="304"/>
      <c r="D356" s="306"/>
      <c r="E356" s="171" t="s">
        <v>1054</v>
      </c>
    </row>
    <row r="357" spans="1:5" x14ac:dyDescent="0.25">
      <c r="A357" s="291" t="s">
        <v>1223</v>
      </c>
      <c r="B357" s="293" t="s">
        <v>1224</v>
      </c>
      <c r="C357" s="294"/>
      <c r="D357" s="297" t="s">
        <v>39</v>
      </c>
      <c r="E357" s="172" t="s">
        <v>1053</v>
      </c>
    </row>
    <row r="358" spans="1:5" x14ac:dyDescent="0.25">
      <c r="A358" s="292"/>
      <c r="B358" s="295"/>
      <c r="C358" s="296"/>
      <c r="D358" s="298"/>
      <c r="E358" s="173" t="s">
        <v>1054</v>
      </c>
    </row>
    <row r="359" spans="1:5" x14ac:dyDescent="0.25">
      <c r="A359" s="299" t="s">
        <v>1225</v>
      </c>
      <c r="B359" s="301" t="s">
        <v>1224</v>
      </c>
      <c r="C359" s="302"/>
      <c r="D359" s="305" t="s">
        <v>39</v>
      </c>
      <c r="E359" s="170" t="s">
        <v>1053</v>
      </c>
    </row>
    <row r="360" spans="1:5" x14ac:dyDescent="0.25">
      <c r="A360" s="300"/>
      <c r="B360" s="303"/>
      <c r="C360" s="304"/>
      <c r="D360" s="306"/>
      <c r="E360" s="171" t="s">
        <v>1054</v>
      </c>
    </row>
    <row r="361" spans="1:5" x14ac:dyDescent="0.25">
      <c r="A361" s="291" t="s">
        <v>1226</v>
      </c>
      <c r="B361" s="293" t="s">
        <v>1224</v>
      </c>
      <c r="C361" s="294"/>
      <c r="D361" s="297" t="s">
        <v>39</v>
      </c>
      <c r="E361" s="172" t="s">
        <v>1053</v>
      </c>
    </row>
    <row r="362" spans="1:5" x14ac:dyDescent="0.25">
      <c r="A362" s="292"/>
      <c r="B362" s="295"/>
      <c r="C362" s="296"/>
      <c r="D362" s="298"/>
      <c r="E362" s="173" t="s">
        <v>1054</v>
      </c>
    </row>
    <row r="363" spans="1:5" x14ac:dyDescent="0.25">
      <c r="A363" s="299" t="s">
        <v>1227</v>
      </c>
      <c r="B363" s="301" t="s">
        <v>1224</v>
      </c>
      <c r="C363" s="302"/>
      <c r="D363" s="305" t="s">
        <v>39</v>
      </c>
      <c r="E363" s="170" t="s">
        <v>1053</v>
      </c>
    </row>
    <row r="364" spans="1:5" x14ac:dyDescent="0.25">
      <c r="A364" s="300"/>
      <c r="B364" s="303"/>
      <c r="C364" s="304"/>
      <c r="D364" s="306"/>
      <c r="E364" s="171" t="s">
        <v>1054</v>
      </c>
    </row>
    <row r="365" spans="1:5" x14ac:dyDescent="0.25">
      <c r="A365" s="291" t="s">
        <v>1228</v>
      </c>
      <c r="B365" s="293" t="s">
        <v>1224</v>
      </c>
      <c r="C365" s="294"/>
      <c r="D365" s="297" t="s">
        <v>39</v>
      </c>
      <c r="E365" s="172" t="s">
        <v>1053</v>
      </c>
    </row>
    <row r="366" spans="1:5" x14ac:dyDescent="0.25">
      <c r="A366" s="292"/>
      <c r="B366" s="295"/>
      <c r="C366" s="296"/>
      <c r="D366" s="298"/>
      <c r="E366" s="173" t="s">
        <v>1054</v>
      </c>
    </row>
    <row r="367" spans="1:5" x14ac:dyDescent="0.25">
      <c r="A367" s="299" t="s">
        <v>1229</v>
      </c>
      <c r="B367" s="301" t="s">
        <v>1224</v>
      </c>
      <c r="C367" s="302"/>
      <c r="D367" s="305" t="s">
        <v>39</v>
      </c>
      <c r="E367" s="170" t="s">
        <v>1053</v>
      </c>
    </row>
    <row r="368" spans="1:5" x14ac:dyDescent="0.25">
      <c r="A368" s="300"/>
      <c r="B368" s="303"/>
      <c r="C368" s="304"/>
      <c r="D368" s="306"/>
      <c r="E368" s="171" t="s">
        <v>1054</v>
      </c>
    </row>
    <row r="369" spans="1:5" x14ac:dyDescent="0.25">
      <c r="A369" s="291" t="s">
        <v>1230</v>
      </c>
      <c r="B369" s="293" t="s">
        <v>1224</v>
      </c>
      <c r="C369" s="294"/>
      <c r="D369" s="297" t="s">
        <v>39</v>
      </c>
      <c r="E369" s="172" t="s">
        <v>1053</v>
      </c>
    </row>
    <row r="370" spans="1:5" x14ac:dyDescent="0.25">
      <c r="A370" s="292"/>
      <c r="B370" s="295"/>
      <c r="C370" s="296"/>
      <c r="D370" s="298"/>
      <c r="E370" s="173" t="s">
        <v>1054</v>
      </c>
    </row>
    <row r="371" spans="1:5" x14ac:dyDescent="0.25">
      <c r="A371" s="299" t="s">
        <v>1231</v>
      </c>
      <c r="B371" s="301" t="s">
        <v>1224</v>
      </c>
      <c r="C371" s="302"/>
      <c r="D371" s="305" t="s">
        <v>39</v>
      </c>
      <c r="E371" s="170" t="s">
        <v>1053</v>
      </c>
    </row>
    <row r="372" spans="1:5" x14ac:dyDescent="0.25">
      <c r="A372" s="300"/>
      <c r="B372" s="303"/>
      <c r="C372" s="304"/>
      <c r="D372" s="306"/>
      <c r="E372" s="171" t="s">
        <v>1054</v>
      </c>
    </row>
    <row r="373" spans="1:5" x14ac:dyDescent="0.25">
      <c r="A373" s="291" t="s">
        <v>1232</v>
      </c>
      <c r="B373" s="293" t="s">
        <v>1224</v>
      </c>
      <c r="C373" s="294"/>
      <c r="D373" s="297" t="s">
        <v>39</v>
      </c>
      <c r="E373" s="172" t="s">
        <v>1053</v>
      </c>
    </row>
    <row r="374" spans="1:5" x14ac:dyDescent="0.25">
      <c r="A374" s="292"/>
      <c r="B374" s="295"/>
      <c r="C374" s="296"/>
      <c r="D374" s="298"/>
      <c r="E374" s="173" t="s">
        <v>1054</v>
      </c>
    </row>
    <row r="375" spans="1:5" x14ac:dyDescent="0.25">
      <c r="A375" s="299" t="s">
        <v>1233</v>
      </c>
      <c r="B375" s="301" t="s">
        <v>1224</v>
      </c>
      <c r="C375" s="302"/>
      <c r="D375" s="305" t="s">
        <v>39</v>
      </c>
      <c r="E375" s="170" t="s">
        <v>1053</v>
      </c>
    </row>
    <row r="376" spans="1:5" x14ac:dyDescent="0.25">
      <c r="A376" s="300"/>
      <c r="B376" s="303"/>
      <c r="C376" s="304"/>
      <c r="D376" s="306"/>
      <c r="E376" s="171" t="s">
        <v>1054</v>
      </c>
    </row>
    <row r="377" spans="1:5" x14ac:dyDescent="0.25">
      <c r="A377" s="291" t="s">
        <v>1234</v>
      </c>
      <c r="B377" s="293" t="s">
        <v>1224</v>
      </c>
      <c r="C377" s="294"/>
      <c r="D377" s="297" t="s">
        <v>39</v>
      </c>
      <c r="E377" s="172" t="s">
        <v>1053</v>
      </c>
    </row>
    <row r="378" spans="1:5" x14ac:dyDescent="0.25">
      <c r="A378" s="292"/>
      <c r="B378" s="295"/>
      <c r="C378" s="296"/>
      <c r="D378" s="298"/>
      <c r="E378" s="173" t="s">
        <v>1054</v>
      </c>
    </row>
    <row r="379" spans="1:5" x14ac:dyDescent="0.25">
      <c r="A379" s="299" t="s">
        <v>1235</v>
      </c>
      <c r="B379" s="301" t="s">
        <v>1224</v>
      </c>
      <c r="C379" s="302"/>
      <c r="D379" s="305" t="s">
        <v>39</v>
      </c>
      <c r="E379" s="170" t="s">
        <v>1053</v>
      </c>
    </row>
    <row r="380" spans="1:5" x14ac:dyDescent="0.25">
      <c r="A380" s="300"/>
      <c r="B380" s="303"/>
      <c r="C380" s="304"/>
      <c r="D380" s="306"/>
      <c r="E380" s="171" t="s">
        <v>1054</v>
      </c>
    </row>
    <row r="381" spans="1:5" x14ac:dyDescent="0.25">
      <c r="A381" s="291" t="s">
        <v>1236</v>
      </c>
      <c r="B381" s="293" t="s">
        <v>1224</v>
      </c>
      <c r="C381" s="294"/>
      <c r="D381" s="297" t="s">
        <v>39</v>
      </c>
      <c r="E381" s="172" t="s">
        <v>1053</v>
      </c>
    </row>
    <row r="382" spans="1:5" x14ac:dyDescent="0.25">
      <c r="A382" s="292"/>
      <c r="B382" s="295"/>
      <c r="C382" s="296"/>
      <c r="D382" s="298"/>
      <c r="E382" s="173" t="s">
        <v>1054</v>
      </c>
    </row>
    <row r="383" spans="1:5" x14ac:dyDescent="0.25">
      <c r="A383" s="299" t="s">
        <v>1237</v>
      </c>
      <c r="B383" s="301" t="s">
        <v>1238</v>
      </c>
      <c r="C383" s="302"/>
      <c r="D383" s="305" t="s">
        <v>39</v>
      </c>
      <c r="E383" s="170" t="s">
        <v>1053</v>
      </c>
    </row>
    <row r="384" spans="1:5" x14ac:dyDescent="0.25">
      <c r="A384" s="300"/>
      <c r="B384" s="303"/>
      <c r="C384" s="304"/>
      <c r="D384" s="306"/>
      <c r="E384" s="171" t="s">
        <v>1054</v>
      </c>
    </row>
    <row r="385" spans="1:5" x14ac:dyDescent="0.25">
      <c r="A385" s="291" t="s">
        <v>1239</v>
      </c>
      <c r="B385" s="293" t="s">
        <v>1238</v>
      </c>
      <c r="C385" s="294"/>
      <c r="D385" s="297" t="s">
        <v>39</v>
      </c>
      <c r="E385" s="172" t="s">
        <v>1053</v>
      </c>
    </row>
    <row r="386" spans="1:5" x14ac:dyDescent="0.25">
      <c r="A386" s="292"/>
      <c r="B386" s="295"/>
      <c r="C386" s="296"/>
      <c r="D386" s="298"/>
      <c r="E386" s="173" t="s">
        <v>1054</v>
      </c>
    </row>
    <row r="387" spans="1:5" x14ac:dyDescent="0.25">
      <c r="A387" s="299" t="s">
        <v>1240</v>
      </c>
      <c r="B387" s="301" t="s">
        <v>1238</v>
      </c>
      <c r="C387" s="302"/>
      <c r="D387" s="305" t="s">
        <v>39</v>
      </c>
      <c r="E387" s="170" t="s">
        <v>1053</v>
      </c>
    </row>
    <row r="388" spans="1:5" x14ac:dyDescent="0.25">
      <c r="A388" s="300"/>
      <c r="B388" s="303"/>
      <c r="C388" s="304"/>
      <c r="D388" s="306"/>
      <c r="E388" s="171" t="s">
        <v>1054</v>
      </c>
    </row>
    <row r="389" spans="1:5" x14ac:dyDescent="0.25">
      <c r="A389" s="291" t="s">
        <v>1241</v>
      </c>
      <c r="B389" s="293" t="s">
        <v>1238</v>
      </c>
      <c r="C389" s="294"/>
      <c r="D389" s="297" t="s">
        <v>39</v>
      </c>
      <c r="E389" s="172" t="s">
        <v>1053</v>
      </c>
    </row>
    <row r="390" spans="1:5" x14ac:dyDescent="0.25">
      <c r="A390" s="292"/>
      <c r="B390" s="295"/>
      <c r="C390" s="296"/>
      <c r="D390" s="298"/>
      <c r="E390" s="173" t="s">
        <v>1054</v>
      </c>
    </row>
    <row r="391" spans="1:5" x14ac:dyDescent="0.25">
      <c r="A391" s="299" t="s">
        <v>1242</v>
      </c>
      <c r="B391" s="301" t="s">
        <v>1238</v>
      </c>
      <c r="C391" s="302"/>
      <c r="D391" s="305" t="s">
        <v>39</v>
      </c>
      <c r="E391" s="170" t="s">
        <v>1053</v>
      </c>
    </row>
    <row r="392" spans="1:5" x14ac:dyDescent="0.25">
      <c r="A392" s="300"/>
      <c r="B392" s="303"/>
      <c r="C392" s="304"/>
      <c r="D392" s="306"/>
      <c r="E392" s="171" t="s">
        <v>1054</v>
      </c>
    </row>
    <row r="393" spans="1:5" x14ac:dyDescent="0.25">
      <c r="A393" s="291" t="s">
        <v>1243</v>
      </c>
      <c r="B393" s="293" t="s">
        <v>1244</v>
      </c>
      <c r="C393" s="294"/>
      <c r="D393" s="297" t="s">
        <v>39</v>
      </c>
      <c r="E393" s="172" t="s">
        <v>1053</v>
      </c>
    </row>
    <row r="394" spans="1:5" x14ac:dyDescent="0.25">
      <c r="A394" s="292"/>
      <c r="B394" s="295"/>
      <c r="C394" s="296"/>
      <c r="D394" s="298"/>
      <c r="E394" s="173" t="s">
        <v>1054</v>
      </c>
    </row>
    <row r="395" spans="1:5" x14ac:dyDescent="0.25">
      <c r="A395" s="299" t="s">
        <v>1245</v>
      </c>
      <c r="B395" s="301" t="s">
        <v>1246</v>
      </c>
      <c r="C395" s="302"/>
      <c r="D395" s="305" t="s">
        <v>39</v>
      </c>
      <c r="E395" s="170" t="s">
        <v>1053</v>
      </c>
    </row>
    <row r="396" spans="1:5" x14ac:dyDescent="0.25">
      <c r="A396" s="300"/>
      <c r="B396" s="303"/>
      <c r="C396" s="304"/>
      <c r="D396" s="306"/>
      <c r="E396" s="171" t="s">
        <v>1054</v>
      </c>
    </row>
    <row r="397" spans="1:5" x14ac:dyDescent="0.25">
      <c r="A397" s="291" t="s">
        <v>1247</v>
      </c>
      <c r="B397" s="293" t="s">
        <v>1244</v>
      </c>
      <c r="C397" s="294"/>
      <c r="D397" s="297" t="s">
        <v>39</v>
      </c>
      <c r="E397" s="172" t="s">
        <v>1053</v>
      </c>
    </row>
    <row r="398" spans="1:5" x14ac:dyDescent="0.25">
      <c r="A398" s="292"/>
      <c r="B398" s="295"/>
      <c r="C398" s="296"/>
      <c r="D398" s="298"/>
      <c r="E398" s="173" t="s">
        <v>1054</v>
      </c>
    </row>
    <row r="399" spans="1:5" x14ac:dyDescent="0.25">
      <c r="A399" s="299" t="s">
        <v>1248</v>
      </c>
      <c r="B399" s="301" t="s">
        <v>1244</v>
      </c>
      <c r="C399" s="302"/>
      <c r="D399" s="305" t="s">
        <v>39</v>
      </c>
      <c r="E399" s="170" t="s">
        <v>1053</v>
      </c>
    </row>
    <row r="400" spans="1:5" x14ac:dyDescent="0.25">
      <c r="A400" s="300"/>
      <c r="B400" s="303"/>
      <c r="C400" s="304"/>
      <c r="D400" s="306"/>
      <c r="E400" s="171" t="s">
        <v>1054</v>
      </c>
    </row>
    <row r="401" spans="1:5" x14ac:dyDescent="0.25">
      <c r="A401" s="291" t="s">
        <v>1249</v>
      </c>
      <c r="B401" s="293" t="s">
        <v>1244</v>
      </c>
      <c r="C401" s="294"/>
      <c r="D401" s="297" t="s">
        <v>39</v>
      </c>
      <c r="E401" s="172" t="s">
        <v>1053</v>
      </c>
    </row>
    <row r="402" spans="1:5" x14ac:dyDescent="0.25">
      <c r="A402" s="292"/>
      <c r="B402" s="295"/>
      <c r="C402" s="296"/>
      <c r="D402" s="298"/>
      <c r="E402" s="173" t="s">
        <v>1054</v>
      </c>
    </row>
    <row r="403" spans="1:5" x14ac:dyDescent="0.25">
      <c r="A403" s="299" t="s">
        <v>1250</v>
      </c>
      <c r="B403" s="301" t="s">
        <v>1244</v>
      </c>
      <c r="C403" s="302"/>
      <c r="D403" s="305" t="s">
        <v>39</v>
      </c>
      <c r="E403" s="170" t="s">
        <v>1053</v>
      </c>
    </row>
    <row r="404" spans="1:5" x14ac:dyDescent="0.25">
      <c r="A404" s="300"/>
      <c r="B404" s="303"/>
      <c r="C404" s="304"/>
      <c r="D404" s="306"/>
      <c r="E404" s="171" t="s">
        <v>1054</v>
      </c>
    </row>
    <row r="405" spans="1:5" x14ac:dyDescent="0.25">
      <c r="A405" s="291" t="s">
        <v>1251</v>
      </c>
      <c r="B405" s="293" t="s">
        <v>1244</v>
      </c>
      <c r="C405" s="294"/>
      <c r="D405" s="297" t="s">
        <v>39</v>
      </c>
      <c r="E405" s="172" t="s">
        <v>1053</v>
      </c>
    </row>
    <row r="406" spans="1:5" x14ac:dyDescent="0.25">
      <c r="A406" s="292"/>
      <c r="B406" s="295"/>
      <c r="C406" s="296"/>
      <c r="D406" s="298"/>
      <c r="E406" s="173" t="s">
        <v>1054</v>
      </c>
    </row>
    <row r="407" spans="1:5" x14ac:dyDescent="0.25">
      <c r="A407" s="299" t="s">
        <v>1252</v>
      </c>
      <c r="B407" s="301" t="s">
        <v>1244</v>
      </c>
      <c r="C407" s="302"/>
      <c r="D407" s="305" t="s">
        <v>39</v>
      </c>
      <c r="E407" s="170" t="s">
        <v>1053</v>
      </c>
    </row>
    <row r="408" spans="1:5" x14ac:dyDescent="0.25">
      <c r="A408" s="300"/>
      <c r="B408" s="303"/>
      <c r="C408" s="304"/>
      <c r="D408" s="306"/>
      <c r="E408" s="171" t="s">
        <v>1054</v>
      </c>
    </row>
    <row r="409" spans="1:5" x14ac:dyDescent="0.25">
      <c r="A409" s="291" t="s">
        <v>1253</v>
      </c>
      <c r="B409" s="293" t="s">
        <v>1224</v>
      </c>
      <c r="C409" s="294"/>
      <c r="D409" s="297" t="s">
        <v>39</v>
      </c>
      <c r="E409" s="172" t="s">
        <v>1053</v>
      </c>
    </row>
    <row r="410" spans="1:5" x14ac:dyDescent="0.25">
      <c r="A410" s="292"/>
      <c r="B410" s="295"/>
      <c r="C410" s="296"/>
      <c r="D410" s="298"/>
      <c r="E410" s="173" t="s">
        <v>1054</v>
      </c>
    </row>
    <row r="411" spans="1:5" x14ac:dyDescent="0.25">
      <c r="A411" s="299" t="s">
        <v>1254</v>
      </c>
      <c r="B411" s="301" t="s">
        <v>1244</v>
      </c>
      <c r="C411" s="302"/>
      <c r="D411" s="305" t="s">
        <v>39</v>
      </c>
      <c r="E411" s="170" t="s">
        <v>1053</v>
      </c>
    </row>
    <row r="412" spans="1:5" x14ac:dyDescent="0.25">
      <c r="A412" s="300"/>
      <c r="B412" s="303"/>
      <c r="C412" s="304"/>
      <c r="D412" s="306"/>
      <c r="E412" s="171" t="s">
        <v>1054</v>
      </c>
    </row>
    <row r="413" spans="1:5" x14ac:dyDescent="0.25">
      <c r="A413" s="291" t="s">
        <v>1255</v>
      </c>
      <c r="B413" s="293" t="s">
        <v>1256</v>
      </c>
      <c r="C413" s="294"/>
      <c r="D413" s="297" t="s">
        <v>39</v>
      </c>
      <c r="E413" s="172" t="s">
        <v>1053</v>
      </c>
    </row>
    <row r="414" spans="1:5" x14ac:dyDescent="0.25">
      <c r="A414" s="292"/>
      <c r="B414" s="295"/>
      <c r="C414" s="296"/>
      <c r="D414" s="298"/>
      <c r="E414" s="173" t="s">
        <v>1054</v>
      </c>
    </row>
    <row r="415" spans="1:5" x14ac:dyDescent="0.25">
      <c r="A415" s="299" t="s">
        <v>1257</v>
      </c>
      <c r="B415" s="301" t="s">
        <v>1256</v>
      </c>
      <c r="C415" s="302"/>
      <c r="D415" s="305" t="s">
        <v>39</v>
      </c>
      <c r="E415" s="170" t="s">
        <v>1053</v>
      </c>
    </row>
    <row r="416" spans="1:5" x14ac:dyDescent="0.25">
      <c r="A416" s="300"/>
      <c r="B416" s="303"/>
      <c r="C416" s="304"/>
      <c r="D416" s="306"/>
      <c r="E416" s="171" t="s">
        <v>1054</v>
      </c>
    </row>
    <row r="417" spans="1:5" x14ac:dyDescent="0.25">
      <c r="A417" s="291" t="s">
        <v>1258</v>
      </c>
      <c r="B417" s="293" t="s">
        <v>1256</v>
      </c>
      <c r="C417" s="294"/>
      <c r="D417" s="297" t="s">
        <v>39</v>
      </c>
      <c r="E417" s="172" t="s">
        <v>1053</v>
      </c>
    </row>
    <row r="418" spans="1:5" x14ac:dyDescent="0.25">
      <c r="A418" s="292"/>
      <c r="B418" s="295"/>
      <c r="C418" s="296"/>
      <c r="D418" s="298"/>
      <c r="E418" s="173" t="s">
        <v>1054</v>
      </c>
    </row>
    <row r="419" spans="1:5" x14ac:dyDescent="0.25">
      <c r="A419" s="299" t="s">
        <v>1259</v>
      </c>
      <c r="B419" s="301" t="s">
        <v>1256</v>
      </c>
      <c r="C419" s="302"/>
      <c r="D419" s="305" t="s">
        <v>39</v>
      </c>
      <c r="E419" s="170" t="s">
        <v>1053</v>
      </c>
    </row>
    <row r="420" spans="1:5" x14ac:dyDescent="0.25">
      <c r="A420" s="300"/>
      <c r="B420" s="303"/>
      <c r="C420" s="304"/>
      <c r="D420" s="306"/>
      <c r="E420" s="171" t="s">
        <v>1054</v>
      </c>
    </row>
    <row r="421" spans="1:5" x14ac:dyDescent="0.25">
      <c r="A421" s="291" t="s">
        <v>1260</v>
      </c>
      <c r="B421" s="293" t="s">
        <v>1256</v>
      </c>
      <c r="C421" s="294"/>
      <c r="D421" s="297" t="s">
        <v>39</v>
      </c>
      <c r="E421" s="172" t="s">
        <v>1053</v>
      </c>
    </row>
    <row r="422" spans="1:5" x14ac:dyDescent="0.25">
      <c r="A422" s="292"/>
      <c r="B422" s="295"/>
      <c r="C422" s="296"/>
      <c r="D422" s="298"/>
      <c r="E422" s="173" t="s">
        <v>1054</v>
      </c>
    </row>
    <row r="423" spans="1:5" x14ac:dyDescent="0.25">
      <c r="A423" s="299" t="s">
        <v>1261</v>
      </c>
      <c r="B423" s="301" t="s">
        <v>1256</v>
      </c>
      <c r="C423" s="302"/>
      <c r="D423" s="305" t="s">
        <v>39</v>
      </c>
      <c r="E423" s="170" t="s">
        <v>1053</v>
      </c>
    </row>
    <row r="424" spans="1:5" x14ac:dyDescent="0.25">
      <c r="A424" s="300"/>
      <c r="B424" s="303"/>
      <c r="C424" s="304"/>
      <c r="D424" s="306"/>
      <c r="E424" s="171" t="s">
        <v>1054</v>
      </c>
    </row>
    <row r="425" spans="1:5" x14ac:dyDescent="0.25">
      <c r="A425" s="291" t="s">
        <v>1262</v>
      </c>
      <c r="B425" s="293" t="s">
        <v>1256</v>
      </c>
      <c r="C425" s="294"/>
      <c r="D425" s="297" t="s">
        <v>39</v>
      </c>
      <c r="E425" s="172" t="s">
        <v>1053</v>
      </c>
    </row>
    <row r="426" spans="1:5" x14ac:dyDescent="0.25">
      <c r="A426" s="292"/>
      <c r="B426" s="295"/>
      <c r="C426" s="296"/>
      <c r="D426" s="298"/>
      <c r="E426" s="173" t="s">
        <v>1054</v>
      </c>
    </row>
    <row r="427" spans="1:5" x14ac:dyDescent="0.25">
      <c r="A427" s="299" t="s">
        <v>1263</v>
      </c>
      <c r="B427" s="301" t="s">
        <v>1256</v>
      </c>
      <c r="C427" s="302"/>
      <c r="D427" s="305" t="s">
        <v>39</v>
      </c>
      <c r="E427" s="170" t="s">
        <v>1053</v>
      </c>
    </row>
    <row r="428" spans="1:5" x14ac:dyDescent="0.25">
      <c r="A428" s="300"/>
      <c r="B428" s="303"/>
      <c r="C428" s="304"/>
      <c r="D428" s="306"/>
      <c r="E428" s="171" t="s">
        <v>1054</v>
      </c>
    </row>
    <row r="429" spans="1:5" x14ac:dyDescent="0.25">
      <c r="A429" s="291" t="s">
        <v>1264</v>
      </c>
      <c r="B429" s="293" t="s">
        <v>1238</v>
      </c>
      <c r="C429" s="294"/>
      <c r="D429" s="297" t="s">
        <v>39</v>
      </c>
      <c r="E429" s="172" t="s">
        <v>1053</v>
      </c>
    </row>
    <row r="430" spans="1:5" x14ac:dyDescent="0.25">
      <c r="A430" s="292"/>
      <c r="B430" s="295"/>
      <c r="C430" s="296"/>
      <c r="D430" s="298"/>
      <c r="E430" s="173" t="s">
        <v>1054</v>
      </c>
    </row>
    <row r="431" spans="1:5" x14ac:dyDescent="0.25">
      <c r="A431" s="299" t="s">
        <v>1265</v>
      </c>
      <c r="B431" s="301" t="s">
        <v>1256</v>
      </c>
      <c r="C431" s="302"/>
      <c r="D431" s="305" t="s">
        <v>39</v>
      </c>
      <c r="E431" s="170" t="s">
        <v>1053</v>
      </c>
    </row>
    <row r="432" spans="1:5" x14ac:dyDescent="0.25">
      <c r="A432" s="300"/>
      <c r="B432" s="303"/>
      <c r="C432" s="304"/>
      <c r="D432" s="306"/>
      <c r="E432" s="171" t="s">
        <v>1054</v>
      </c>
    </row>
    <row r="433" spans="1:5" x14ac:dyDescent="0.25">
      <c r="A433" s="291" t="s">
        <v>1266</v>
      </c>
      <c r="B433" s="293" t="s">
        <v>1256</v>
      </c>
      <c r="C433" s="294"/>
      <c r="D433" s="297" t="s">
        <v>39</v>
      </c>
      <c r="E433" s="172" t="s">
        <v>1053</v>
      </c>
    </row>
    <row r="434" spans="1:5" x14ac:dyDescent="0.25">
      <c r="A434" s="292"/>
      <c r="B434" s="295"/>
      <c r="C434" s="296"/>
      <c r="D434" s="298"/>
      <c r="E434" s="173" t="s">
        <v>1054</v>
      </c>
    </row>
    <row r="435" spans="1:5" x14ac:dyDescent="0.25">
      <c r="A435" s="299" t="s">
        <v>1267</v>
      </c>
      <c r="B435" s="301" t="s">
        <v>1246</v>
      </c>
      <c r="C435" s="302"/>
      <c r="D435" s="305" t="s">
        <v>39</v>
      </c>
      <c r="E435" s="170" t="s">
        <v>1053</v>
      </c>
    </row>
    <row r="436" spans="1:5" x14ac:dyDescent="0.25">
      <c r="A436" s="300"/>
      <c r="B436" s="303"/>
      <c r="C436" s="304"/>
      <c r="D436" s="306"/>
      <c r="E436" s="171" t="s">
        <v>1054</v>
      </c>
    </row>
    <row r="437" spans="1:5" x14ac:dyDescent="0.25">
      <c r="A437" s="291" t="s">
        <v>1268</v>
      </c>
      <c r="B437" s="293" t="s">
        <v>1246</v>
      </c>
      <c r="C437" s="294"/>
      <c r="D437" s="297" t="s">
        <v>39</v>
      </c>
      <c r="E437" s="172" t="s">
        <v>1053</v>
      </c>
    </row>
    <row r="438" spans="1:5" x14ac:dyDescent="0.25">
      <c r="A438" s="292"/>
      <c r="B438" s="295"/>
      <c r="C438" s="296"/>
      <c r="D438" s="298"/>
      <c r="E438" s="173" t="s">
        <v>1054</v>
      </c>
    </row>
    <row r="439" spans="1:5" x14ac:dyDescent="0.25">
      <c r="A439" s="299" t="s">
        <v>1269</v>
      </c>
      <c r="B439" s="301" t="s">
        <v>1246</v>
      </c>
      <c r="C439" s="302"/>
      <c r="D439" s="305" t="s">
        <v>39</v>
      </c>
      <c r="E439" s="170" t="s">
        <v>1053</v>
      </c>
    </row>
    <row r="440" spans="1:5" x14ac:dyDescent="0.25">
      <c r="A440" s="300"/>
      <c r="B440" s="303"/>
      <c r="C440" s="304"/>
      <c r="D440" s="306"/>
      <c r="E440" s="171" t="s">
        <v>1054</v>
      </c>
    </row>
    <row r="441" spans="1:5" x14ac:dyDescent="0.25">
      <c r="A441" s="291" t="s">
        <v>1270</v>
      </c>
      <c r="B441" s="293" t="s">
        <v>1246</v>
      </c>
      <c r="C441" s="294"/>
      <c r="D441" s="297" t="s">
        <v>39</v>
      </c>
      <c r="E441" s="172" t="s">
        <v>1053</v>
      </c>
    </row>
    <row r="442" spans="1:5" x14ac:dyDescent="0.25">
      <c r="A442" s="292"/>
      <c r="B442" s="295"/>
      <c r="C442" s="296"/>
      <c r="D442" s="298"/>
      <c r="E442" s="173" t="s">
        <v>1054</v>
      </c>
    </row>
    <row r="443" spans="1:5" x14ac:dyDescent="0.25">
      <c r="A443" s="299" t="s">
        <v>1271</v>
      </c>
      <c r="B443" s="301" t="s">
        <v>1246</v>
      </c>
      <c r="C443" s="302"/>
      <c r="D443" s="305" t="s">
        <v>39</v>
      </c>
      <c r="E443" s="170" t="s">
        <v>1053</v>
      </c>
    </row>
    <row r="444" spans="1:5" x14ac:dyDescent="0.25">
      <c r="A444" s="300"/>
      <c r="B444" s="303"/>
      <c r="C444" s="304"/>
      <c r="D444" s="306"/>
      <c r="E444" s="171" t="s">
        <v>1054</v>
      </c>
    </row>
    <row r="445" spans="1:5" x14ac:dyDescent="0.25">
      <c r="A445" s="291" t="s">
        <v>1272</v>
      </c>
      <c r="B445" s="293" t="s">
        <v>1273</v>
      </c>
      <c r="C445" s="294"/>
      <c r="D445" s="297" t="s">
        <v>39</v>
      </c>
      <c r="E445" s="172" t="s">
        <v>1053</v>
      </c>
    </row>
    <row r="446" spans="1:5" x14ac:dyDescent="0.25">
      <c r="A446" s="292"/>
      <c r="B446" s="295"/>
      <c r="C446" s="296"/>
      <c r="D446" s="298"/>
      <c r="E446" s="173" t="s">
        <v>1054</v>
      </c>
    </row>
    <row r="447" spans="1:5" x14ac:dyDescent="0.25">
      <c r="A447" s="299" t="s">
        <v>1274</v>
      </c>
      <c r="B447" s="301" t="s">
        <v>1273</v>
      </c>
      <c r="C447" s="302"/>
      <c r="D447" s="305" t="s">
        <v>39</v>
      </c>
      <c r="E447" s="170" t="s">
        <v>1053</v>
      </c>
    </row>
    <row r="448" spans="1:5" x14ac:dyDescent="0.25">
      <c r="A448" s="300"/>
      <c r="B448" s="303"/>
      <c r="C448" s="304"/>
      <c r="D448" s="306"/>
      <c r="E448" s="171" t="s">
        <v>1054</v>
      </c>
    </row>
    <row r="449" spans="1:5" x14ac:dyDescent="0.25">
      <c r="A449" s="291" t="s">
        <v>1275</v>
      </c>
      <c r="B449" s="293" t="s">
        <v>1273</v>
      </c>
      <c r="C449" s="294"/>
      <c r="D449" s="297" t="s">
        <v>39</v>
      </c>
      <c r="E449" s="172" t="s">
        <v>1053</v>
      </c>
    </row>
    <row r="450" spans="1:5" x14ac:dyDescent="0.25">
      <c r="A450" s="292"/>
      <c r="B450" s="295"/>
      <c r="C450" s="296"/>
      <c r="D450" s="298"/>
      <c r="E450" s="173" t="s">
        <v>1054</v>
      </c>
    </row>
    <row r="451" spans="1:5" x14ac:dyDescent="0.25">
      <c r="A451" s="299" t="s">
        <v>1276</v>
      </c>
      <c r="B451" s="301" t="s">
        <v>1273</v>
      </c>
      <c r="C451" s="302"/>
      <c r="D451" s="305" t="s">
        <v>39</v>
      </c>
      <c r="E451" s="170" t="s">
        <v>1053</v>
      </c>
    </row>
    <row r="452" spans="1:5" x14ac:dyDescent="0.25">
      <c r="A452" s="300"/>
      <c r="B452" s="303"/>
      <c r="C452" s="304"/>
      <c r="D452" s="306"/>
      <c r="E452" s="171" t="s">
        <v>1054</v>
      </c>
    </row>
    <row r="453" spans="1:5" x14ac:dyDescent="0.25">
      <c r="A453" s="291" t="s">
        <v>1277</v>
      </c>
      <c r="B453" s="293" t="s">
        <v>1278</v>
      </c>
      <c r="C453" s="294"/>
      <c r="D453" s="297" t="s">
        <v>39</v>
      </c>
      <c r="E453" s="172" t="s">
        <v>1053</v>
      </c>
    </row>
    <row r="454" spans="1:5" x14ac:dyDescent="0.25">
      <c r="A454" s="292"/>
      <c r="B454" s="295"/>
      <c r="C454" s="296"/>
      <c r="D454" s="298"/>
      <c r="E454" s="173" t="s">
        <v>1054</v>
      </c>
    </row>
    <row r="455" spans="1:5" x14ac:dyDescent="0.25">
      <c r="A455" s="299" t="s">
        <v>1279</v>
      </c>
      <c r="B455" s="301" t="s">
        <v>1278</v>
      </c>
      <c r="C455" s="302"/>
      <c r="D455" s="305" t="s">
        <v>39</v>
      </c>
      <c r="E455" s="170" t="s">
        <v>1053</v>
      </c>
    </row>
    <row r="456" spans="1:5" x14ac:dyDescent="0.25">
      <c r="A456" s="300"/>
      <c r="B456" s="303"/>
      <c r="C456" s="304"/>
      <c r="D456" s="306"/>
      <c r="E456" s="171" t="s">
        <v>1054</v>
      </c>
    </row>
    <row r="457" spans="1:5" x14ac:dyDescent="0.25">
      <c r="A457" s="291" t="s">
        <v>1280</v>
      </c>
      <c r="B457" s="293" t="s">
        <v>1278</v>
      </c>
      <c r="C457" s="294"/>
      <c r="D457" s="297" t="s">
        <v>39</v>
      </c>
      <c r="E457" s="172" t="s">
        <v>1053</v>
      </c>
    </row>
    <row r="458" spans="1:5" x14ac:dyDescent="0.25">
      <c r="A458" s="292"/>
      <c r="B458" s="295"/>
      <c r="C458" s="296"/>
      <c r="D458" s="298"/>
      <c r="E458" s="173" t="s">
        <v>1054</v>
      </c>
    </row>
    <row r="459" spans="1:5" x14ac:dyDescent="0.25">
      <c r="A459" s="299" t="s">
        <v>1281</v>
      </c>
      <c r="B459" s="301" t="s">
        <v>1278</v>
      </c>
      <c r="C459" s="302"/>
      <c r="D459" s="305" t="s">
        <v>39</v>
      </c>
      <c r="E459" s="170" t="s">
        <v>1053</v>
      </c>
    </row>
    <row r="460" spans="1:5" x14ac:dyDescent="0.25">
      <c r="A460" s="300"/>
      <c r="B460" s="303"/>
      <c r="C460" s="304"/>
      <c r="D460" s="306"/>
      <c r="E460" s="171" t="s">
        <v>1054</v>
      </c>
    </row>
    <row r="461" spans="1:5" x14ac:dyDescent="0.25">
      <c r="A461" s="291" t="s">
        <v>1282</v>
      </c>
      <c r="B461" s="293" t="s">
        <v>1278</v>
      </c>
      <c r="C461" s="294"/>
      <c r="D461" s="297" t="s">
        <v>39</v>
      </c>
      <c r="E461" s="172" t="s">
        <v>1053</v>
      </c>
    </row>
    <row r="462" spans="1:5" x14ac:dyDescent="0.25">
      <c r="A462" s="292"/>
      <c r="B462" s="295"/>
      <c r="C462" s="296"/>
      <c r="D462" s="298"/>
      <c r="E462" s="173" t="s">
        <v>1054</v>
      </c>
    </row>
    <row r="463" spans="1:5" x14ac:dyDescent="0.25">
      <c r="A463" s="299" t="s">
        <v>1283</v>
      </c>
      <c r="B463" s="301" t="s">
        <v>1284</v>
      </c>
      <c r="C463" s="302"/>
      <c r="D463" s="305" t="s">
        <v>39</v>
      </c>
      <c r="E463" s="170" t="s">
        <v>1053</v>
      </c>
    </row>
    <row r="464" spans="1:5" x14ac:dyDescent="0.25">
      <c r="A464" s="300"/>
      <c r="B464" s="303"/>
      <c r="C464" s="304"/>
      <c r="D464" s="306"/>
      <c r="E464" s="171" t="s">
        <v>1054</v>
      </c>
    </row>
    <row r="465" spans="1:5" x14ac:dyDescent="0.25">
      <c r="A465" s="291" t="s">
        <v>1285</v>
      </c>
      <c r="B465" s="293" t="s">
        <v>1284</v>
      </c>
      <c r="C465" s="294"/>
      <c r="D465" s="297" t="s">
        <v>39</v>
      </c>
      <c r="E465" s="172" t="s">
        <v>1053</v>
      </c>
    </row>
    <row r="466" spans="1:5" x14ac:dyDescent="0.25">
      <c r="A466" s="292"/>
      <c r="B466" s="295"/>
      <c r="C466" s="296"/>
      <c r="D466" s="298"/>
      <c r="E466" s="173" t="s">
        <v>1054</v>
      </c>
    </row>
    <row r="467" spans="1:5" x14ac:dyDescent="0.25">
      <c r="A467" s="299" t="s">
        <v>1286</v>
      </c>
      <c r="B467" s="301" t="s">
        <v>1244</v>
      </c>
      <c r="C467" s="302"/>
      <c r="D467" s="305" t="s">
        <v>39</v>
      </c>
      <c r="E467" s="170" t="s">
        <v>1053</v>
      </c>
    </row>
    <row r="468" spans="1:5" x14ac:dyDescent="0.25">
      <c r="A468" s="300"/>
      <c r="B468" s="303"/>
      <c r="C468" s="304"/>
      <c r="D468" s="306"/>
      <c r="E468" s="171" t="s">
        <v>1054</v>
      </c>
    </row>
    <row r="469" spans="1:5" x14ac:dyDescent="0.25">
      <c r="A469" s="291" t="s">
        <v>1287</v>
      </c>
      <c r="B469" s="293" t="s">
        <v>1238</v>
      </c>
      <c r="C469" s="294"/>
      <c r="D469" s="297" t="s">
        <v>39</v>
      </c>
      <c r="E469" s="172" t="s">
        <v>1053</v>
      </c>
    </row>
    <row r="470" spans="1:5" x14ac:dyDescent="0.25">
      <c r="A470" s="292"/>
      <c r="B470" s="295"/>
      <c r="C470" s="296"/>
      <c r="D470" s="298"/>
      <c r="E470" s="173" t="s">
        <v>1054</v>
      </c>
    </row>
    <row r="471" spans="1:5" x14ac:dyDescent="0.25">
      <c r="A471" s="299" t="s">
        <v>1224</v>
      </c>
      <c r="B471" s="301"/>
      <c r="C471" s="302"/>
      <c r="D471" s="305" t="s">
        <v>39</v>
      </c>
      <c r="E471" s="170" t="s">
        <v>1053</v>
      </c>
    </row>
    <row r="472" spans="1:5" x14ac:dyDescent="0.25">
      <c r="A472" s="300"/>
      <c r="B472" s="303"/>
      <c r="C472" s="304"/>
      <c r="D472" s="306"/>
      <c r="E472" s="171" t="s">
        <v>1054</v>
      </c>
    </row>
    <row r="473" spans="1:5" x14ac:dyDescent="0.25">
      <c r="A473" s="291" t="s">
        <v>1238</v>
      </c>
      <c r="B473" s="293"/>
      <c r="C473" s="294"/>
      <c r="D473" s="297" t="s">
        <v>39</v>
      </c>
      <c r="E473" s="172" t="s">
        <v>1053</v>
      </c>
    </row>
    <row r="474" spans="1:5" x14ac:dyDescent="0.25">
      <c r="A474" s="292"/>
      <c r="B474" s="295"/>
      <c r="C474" s="296"/>
      <c r="D474" s="298"/>
      <c r="E474" s="173" t="s">
        <v>1054</v>
      </c>
    </row>
    <row r="475" spans="1:5" x14ac:dyDescent="0.25">
      <c r="A475" s="299" t="s">
        <v>1244</v>
      </c>
      <c r="B475" s="301"/>
      <c r="C475" s="302"/>
      <c r="D475" s="305" t="s">
        <v>39</v>
      </c>
      <c r="E475" s="170" t="s">
        <v>1053</v>
      </c>
    </row>
    <row r="476" spans="1:5" x14ac:dyDescent="0.25">
      <c r="A476" s="300"/>
      <c r="B476" s="303"/>
      <c r="C476" s="304"/>
      <c r="D476" s="306"/>
      <c r="E476" s="171" t="s">
        <v>1054</v>
      </c>
    </row>
    <row r="477" spans="1:5" x14ac:dyDescent="0.25">
      <c r="A477" s="291" t="s">
        <v>1256</v>
      </c>
      <c r="B477" s="293"/>
      <c r="C477" s="294"/>
      <c r="D477" s="297" t="s">
        <v>39</v>
      </c>
      <c r="E477" s="172" t="s">
        <v>1053</v>
      </c>
    </row>
    <row r="478" spans="1:5" x14ac:dyDescent="0.25">
      <c r="A478" s="292"/>
      <c r="B478" s="295"/>
      <c r="C478" s="296"/>
      <c r="D478" s="298"/>
      <c r="E478" s="173" t="s">
        <v>1054</v>
      </c>
    </row>
    <row r="479" spans="1:5" x14ac:dyDescent="0.25">
      <c r="A479" s="299" t="s">
        <v>1246</v>
      </c>
      <c r="B479" s="301"/>
      <c r="C479" s="302"/>
      <c r="D479" s="305" t="s">
        <v>39</v>
      </c>
      <c r="E479" s="170" t="s">
        <v>1053</v>
      </c>
    </row>
    <row r="480" spans="1:5" x14ac:dyDescent="0.25">
      <c r="A480" s="300"/>
      <c r="B480" s="303"/>
      <c r="C480" s="304"/>
      <c r="D480" s="306"/>
      <c r="E480" s="171" t="s">
        <v>1054</v>
      </c>
    </row>
    <row r="481" spans="1:5" x14ac:dyDescent="0.25">
      <c r="A481" s="291" t="s">
        <v>1273</v>
      </c>
      <c r="B481" s="293"/>
      <c r="C481" s="294"/>
      <c r="D481" s="297" t="s">
        <v>39</v>
      </c>
      <c r="E481" s="172" t="s">
        <v>1053</v>
      </c>
    </row>
    <row r="482" spans="1:5" x14ac:dyDescent="0.25">
      <c r="A482" s="292"/>
      <c r="B482" s="295"/>
      <c r="C482" s="296"/>
      <c r="D482" s="298"/>
      <c r="E482" s="173" t="s">
        <v>1054</v>
      </c>
    </row>
    <row r="483" spans="1:5" x14ac:dyDescent="0.25">
      <c r="A483" s="299" t="s">
        <v>1278</v>
      </c>
      <c r="B483" s="301"/>
      <c r="C483" s="302"/>
      <c r="D483" s="305" t="s">
        <v>39</v>
      </c>
      <c r="E483" s="170" t="s">
        <v>1053</v>
      </c>
    </row>
    <row r="484" spans="1:5" x14ac:dyDescent="0.25">
      <c r="A484" s="300"/>
      <c r="B484" s="303"/>
      <c r="C484" s="304"/>
      <c r="D484" s="306"/>
      <c r="E484" s="171" t="s">
        <v>1054</v>
      </c>
    </row>
    <row r="485" spans="1:5" x14ac:dyDescent="0.25">
      <c r="A485" s="291" t="s">
        <v>1284</v>
      </c>
      <c r="B485" s="293"/>
      <c r="C485" s="294"/>
      <c r="D485" s="297" t="s">
        <v>39</v>
      </c>
      <c r="E485" s="172" t="s">
        <v>1053</v>
      </c>
    </row>
    <row r="486" spans="1:5" x14ac:dyDescent="0.25">
      <c r="A486" s="292"/>
      <c r="B486" s="295"/>
      <c r="C486" s="296"/>
      <c r="D486" s="298"/>
      <c r="E486" s="173" t="s">
        <v>1054</v>
      </c>
    </row>
    <row r="487" spans="1:5" x14ac:dyDescent="0.25">
      <c r="A487" s="299" t="s">
        <v>1288</v>
      </c>
      <c r="B487" s="301" t="s">
        <v>1224</v>
      </c>
      <c r="C487" s="302"/>
      <c r="D487" s="305" t="s">
        <v>39</v>
      </c>
      <c r="E487" s="170" t="s">
        <v>1053</v>
      </c>
    </row>
    <row r="488" spans="1:5" x14ac:dyDescent="0.25">
      <c r="A488" s="300"/>
      <c r="B488" s="303"/>
      <c r="C488" s="304"/>
      <c r="D488" s="306"/>
      <c r="E488" s="171" t="s">
        <v>1054</v>
      </c>
    </row>
    <row r="489" spans="1:5" x14ac:dyDescent="0.25">
      <c r="A489" s="291" t="s">
        <v>1289</v>
      </c>
      <c r="B489" s="293" t="s">
        <v>1246</v>
      </c>
      <c r="C489" s="294"/>
      <c r="D489" s="297" t="s">
        <v>39</v>
      </c>
      <c r="E489" s="172" t="s">
        <v>1053</v>
      </c>
    </row>
    <row r="490" spans="1:5" x14ac:dyDescent="0.25">
      <c r="A490" s="292"/>
      <c r="B490" s="295"/>
      <c r="C490" s="296"/>
      <c r="D490" s="298"/>
      <c r="E490" s="173" t="s">
        <v>1054</v>
      </c>
    </row>
    <row r="491" spans="1:5" x14ac:dyDescent="0.25">
      <c r="A491" s="299" t="s">
        <v>1290</v>
      </c>
      <c r="B491" s="301" t="s">
        <v>1284</v>
      </c>
      <c r="C491" s="302"/>
      <c r="D491" s="305" t="s">
        <v>39</v>
      </c>
      <c r="E491" s="170" t="s">
        <v>1053</v>
      </c>
    </row>
    <row r="492" spans="1:5" x14ac:dyDescent="0.25">
      <c r="A492" s="300"/>
      <c r="B492" s="303"/>
      <c r="C492" s="304"/>
      <c r="D492" s="306"/>
      <c r="E492" s="171" t="s">
        <v>1054</v>
      </c>
    </row>
    <row r="493" spans="1:5" x14ac:dyDescent="0.25">
      <c r="A493" s="291" t="s">
        <v>1291</v>
      </c>
      <c r="B493" s="293" t="s">
        <v>1238</v>
      </c>
      <c r="C493" s="294"/>
      <c r="D493" s="297" t="s">
        <v>39</v>
      </c>
      <c r="E493" s="172" t="s">
        <v>1053</v>
      </c>
    </row>
    <row r="494" spans="1:5" x14ac:dyDescent="0.25">
      <c r="A494" s="292"/>
      <c r="B494" s="295"/>
      <c r="C494" s="296"/>
      <c r="D494" s="298"/>
      <c r="E494" s="173" t="s">
        <v>1054</v>
      </c>
    </row>
    <row r="495" spans="1:5" x14ac:dyDescent="0.25">
      <c r="A495" s="166" t="s">
        <v>1292</v>
      </c>
      <c r="B495" s="282"/>
      <c r="C495" s="283"/>
      <c r="D495" s="157" t="s">
        <v>40</v>
      </c>
      <c r="E495" s="167"/>
    </row>
    <row r="496" spans="1:5" x14ac:dyDescent="0.25">
      <c r="A496" s="168" t="s">
        <v>1293</v>
      </c>
      <c r="B496" s="280"/>
      <c r="C496" s="281"/>
      <c r="D496" s="158" t="s">
        <v>40</v>
      </c>
      <c r="E496" s="169"/>
    </row>
    <row r="497" spans="1:5" x14ac:dyDescent="0.25">
      <c r="A497" s="166" t="s">
        <v>1294</v>
      </c>
      <c r="B497" s="282"/>
      <c r="C497" s="283"/>
      <c r="D497" s="157" t="s">
        <v>40</v>
      </c>
      <c r="E497" s="167"/>
    </row>
    <row r="498" spans="1:5" x14ac:dyDescent="0.25">
      <c r="A498" s="168" t="s">
        <v>1295</v>
      </c>
      <c r="B498" s="280"/>
      <c r="C498" s="281"/>
      <c r="D498" s="158" t="s">
        <v>40</v>
      </c>
      <c r="E498" s="169"/>
    </row>
    <row r="499" spans="1:5" x14ac:dyDescent="0.25">
      <c r="A499" s="166" t="s">
        <v>1296</v>
      </c>
      <c r="B499" s="282"/>
      <c r="C499" s="283"/>
      <c r="D499" s="157" t="s">
        <v>40</v>
      </c>
      <c r="E499" s="167"/>
    </row>
    <row r="500" spans="1:5" x14ac:dyDescent="0.25">
      <c r="A500" s="168" t="s">
        <v>1297</v>
      </c>
      <c r="B500" s="280"/>
      <c r="C500" s="281"/>
      <c r="D500" s="158" t="s">
        <v>40</v>
      </c>
      <c r="E500" s="169"/>
    </row>
    <row r="501" spans="1:5" x14ac:dyDescent="0.25">
      <c r="A501" s="166" t="s">
        <v>1298</v>
      </c>
      <c r="B501" s="282"/>
      <c r="C501" s="283"/>
      <c r="D501" s="157" t="s">
        <v>40</v>
      </c>
      <c r="E501" s="167"/>
    </row>
    <row r="502" spans="1:5" x14ac:dyDescent="0.25">
      <c r="A502" s="168" t="s">
        <v>1299</v>
      </c>
      <c r="B502" s="280"/>
      <c r="C502" s="281"/>
      <c r="D502" s="158" t="s">
        <v>40</v>
      </c>
      <c r="E502" s="169"/>
    </row>
    <row r="503" spans="1:5" x14ac:dyDescent="0.25">
      <c r="A503" s="166" t="s">
        <v>1300</v>
      </c>
      <c r="B503" s="282"/>
      <c r="C503" s="283"/>
      <c r="D503" s="157" t="s">
        <v>40</v>
      </c>
      <c r="E503" s="167"/>
    </row>
    <row r="504" spans="1:5" x14ac:dyDescent="0.25">
      <c r="A504" s="168" t="s">
        <v>1301</v>
      </c>
      <c r="B504" s="280"/>
      <c r="C504" s="281"/>
      <c r="D504" s="158" t="s">
        <v>40</v>
      </c>
      <c r="E504" s="169"/>
    </row>
    <row r="505" spans="1:5" x14ac:dyDescent="0.25">
      <c r="A505" s="166" t="s">
        <v>1302</v>
      </c>
      <c r="B505" s="282"/>
      <c r="C505" s="283"/>
      <c r="D505" s="157" t="s">
        <v>40</v>
      </c>
      <c r="E505" s="167"/>
    </row>
    <row r="506" spans="1:5" x14ac:dyDescent="0.25">
      <c r="A506" s="168" t="s">
        <v>1303</v>
      </c>
      <c r="B506" s="280"/>
      <c r="C506" s="281"/>
      <c r="D506" s="158" t="s">
        <v>40</v>
      </c>
      <c r="E506" s="169"/>
    </row>
    <row r="507" spans="1:5" x14ac:dyDescent="0.25">
      <c r="A507" s="166" t="s">
        <v>1304</v>
      </c>
      <c r="B507" s="282"/>
      <c r="C507" s="283"/>
      <c r="D507" s="157" t="s">
        <v>40</v>
      </c>
      <c r="E507" s="167"/>
    </row>
    <row r="508" spans="1:5" x14ac:dyDescent="0.25">
      <c r="A508" s="291" t="s">
        <v>1305</v>
      </c>
      <c r="B508" s="293" t="s">
        <v>1306</v>
      </c>
      <c r="C508" s="294"/>
      <c r="D508" s="297" t="s">
        <v>40</v>
      </c>
      <c r="E508" s="172" t="s">
        <v>1053</v>
      </c>
    </row>
    <row r="509" spans="1:5" x14ac:dyDescent="0.25">
      <c r="A509" s="292"/>
      <c r="B509" s="295"/>
      <c r="C509" s="296"/>
      <c r="D509" s="298"/>
      <c r="E509" s="173" t="s">
        <v>1054</v>
      </c>
    </row>
    <row r="510" spans="1:5" x14ac:dyDescent="0.25">
      <c r="A510" s="299" t="s">
        <v>1307</v>
      </c>
      <c r="B510" s="301" t="s">
        <v>1306</v>
      </c>
      <c r="C510" s="302"/>
      <c r="D510" s="305" t="s">
        <v>40</v>
      </c>
      <c r="E510" s="170" t="s">
        <v>1053</v>
      </c>
    </row>
    <row r="511" spans="1:5" x14ac:dyDescent="0.25">
      <c r="A511" s="300"/>
      <c r="B511" s="303"/>
      <c r="C511" s="304"/>
      <c r="D511" s="306"/>
      <c r="E511" s="171" t="s">
        <v>1054</v>
      </c>
    </row>
    <row r="512" spans="1:5" x14ac:dyDescent="0.25">
      <c r="A512" s="291" t="s">
        <v>1308</v>
      </c>
      <c r="B512" s="293" t="s">
        <v>1306</v>
      </c>
      <c r="C512" s="294"/>
      <c r="D512" s="297" t="s">
        <v>40</v>
      </c>
      <c r="E512" s="172" t="s">
        <v>1053</v>
      </c>
    </row>
    <row r="513" spans="1:5" x14ac:dyDescent="0.25">
      <c r="A513" s="292"/>
      <c r="B513" s="295"/>
      <c r="C513" s="296"/>
      <c r="D513" s="298"/>
      <c r="E513" s="173" t="s">
        <v>1054</v>
      </c>
    </row>
    <row r="514" spans="1:5" x14ac:dyDescent="0.25">
      <c r="A514" s="299" t="s">
        <v>1309</v>
      </c>
      <c r="B514" s="301" t="s">
        <v>1306</v>
      </c>
      <c r="C514" s="302"/>
      <c r="D514" s="305" t="s">
        <v>40</v>
      </c>
      <c r="E514" s="170" t="s">
        <v>1053</v>
      </c>
    </row>
    <row r="515" spans="1:5" x14ac:dyDescent="0.25">
      <c r="A515" s="300"/>
      <c r="B515" s="303"/>
      <c r="C515" s="304"/>
      <c r="D515" s="306"/>
      <c r="E515" s="171" t="s">
        <v>1054</v>
      </c>
    </row>
    <row r="516" spans="1:5" x14ac:dyDescent="0.25">
      <c r="A516" s="291" t="s">
        <v>1310</v>
      </c>
      <c r="B516" s="293" t="s">
        <v>1306</v>
      </c>
      <c r="C516" s="294"/>
      <c r="D516" s="297" t="s">
        <v>40</v>
      </c>
      <c r="E516" s="172" t="s">
        <v>1053</v>
      </c>
    </row>
    <row r="517" spans="1:5" x14ac:dyDescent="0.25">
      <c r="A517" s="292"/>
      <c r="B517" s="295"/>
      <c r="C517" s="296"/>
      <c r="D517" s="298"/>
      <c r="E517" s="173" t="s">
        <v>1054</v>
      </c>
    </row>
    <row r="518" spans="1:5" x14ac:dyDescent="0.25">
      <c r="A518" s="299" t="s">
        <v>1311</v>
      </c>
      <c r="B518" s="301" t="s">
        <v>1306</v>
      </c>
      <c r="C518" s="302"/>
      <c r="D518" s="305" t="s">
        <v>40</v>
      </c>
      <c r="E518" s="170" t="s">
        <v>1053</v>
      </c>
    </row>
    <row r="519" spans="1:5" x14ac:dyDescent="0.25">
      <c r="A519" s="300"/>
      <c r="B519" s="303"/>
      <c r="C519" s="304"/>
      <c r="D519" s="306"/>
      <c r="E519" s="171" t="s">
        <v>1054</v>
      </c>
    </row>
    <row r="520" spans="1:5" x14ac:dyDescent="0.25">
      <c r="A520" s="291" t="s">
        <v>1312</v>
      </c>
      <c r="B520" s="293" t="s">
        <v>1306</v>
      </c>
      <c r="C520" s="294"/>
      <c r="D520" s="297" t="s">
        <v>40</v>
      </c>
      <c r="E520" s="172" t="s">
        <v>1053</v>
      </c>
    </row>
    <row r="521" spans="1:5" x14ac:dyDescent="0.25">
      <c r="A521" s="292"/>
      <c r="B521" s="295"/>
      <c r="C521" s="296"/>
      <c r="D521" s="298"/>
      <c r="E521" s="173" t="s">
        <v>1054</v>
      </c>
    </row>
    <row r="522" spans="1:5" x14ac:dyDescent="0.25">
      <c r="A522" s="299" t="s">
        <v>1313</v>
      </c>
      <c r="B522" s="301" t="s">
        <v>1306</v>
      </c>
      <c r="C522" s="302"/>
      <c r="D522" s="305" t="s">
        <v>40</v>
      </c>
      <c r="E522" s="170" t="s">
        <v>1053</v>
      </c>
    </row>
    <row r="523" spans="1:5" x14ac:dyDescent="0.25">
      <c r="A523" s="300"/>
      <c r="B523" s="303"/>
      <c r="C523" s="304"/>
      <c r="D523" s="306"/>
      <c r="E523" s="171" t="s">
        <v>1054</v>
      </c>
    </row>
    <row r="524" spans="1:5" x14ac:dyDescent="0.25">
      <c r="A524" s="291" t="s">
        <v>1314</v>
      </c>
      <c r="B524" s="293" t="s">
        <v>1306</v>
      </c>
      <c r="C524" s="294"/>
      <c r="D524" s="297" t="s">
        <v>40</v>
      </c>
      <c r="E524" s="172" t="s">
        <v>1053</v>
      </c>
    </row>
    <row r="525" spans="1:5" x14ac:dyDescent="0.25">
      <c r="A525" s="292"/>
      <c r="B525" s="295"/>
      <c r="C525" s="296"/>
      <c r="D525" s="298"/>
      <c r="E525" s="173" t="s">
        <v>1054</v>
      </c>
    </row>
    <row r="526" spans="1:5" x14ac:dyDescent="0.25">
      <c r="A526" s="299" t="s">
        <v>1315</v>
      </c>
      <c r="B526" s="301" t="s">
        <v>1306</v>
      </c>
      <c r="C526" s="302"/>
      <c r="D526" s="305" t="s">
        <v>40</v>
      </c>
      <c r="E526" s="170" t="s">
        <v>1053</v>
      </c>
    </row>
    <row r="527" spans="1:5" x14ac:dyDescent="0.25">
      <c r="A527" s="300"/>
      <c r="B527" s="303"/>
      <c r="C527" s="304"/>
      <c r="D527" s="306"/>
      <c r="E527" s="171" t="s">
        <v>1054</v>
      </c>
    </row>
    <row r="528" spans="1:5" x14ac:dyDescent="0.25">
      <c r="A528" s="291" t="s">
        <v>1316</v>
      </c>
      <c r="B528" s="293" t="s">
        <v>1306</v>
      </c>
      <c r="C528" s="294"/>
      <c r="D528" s="297" t="s">
        <v>40</v>
      </c>
      <c r="E528" s="172" t="s">
        <v>1053</v>
      </c>
    </row>
    <row r="529" spans="1:5" x14ac:dyDescent="0.25">
      <c r="A529" s="292"/>
      <c r="B529" s="295"/>
      <c r="C529" s="296"/>
      <c r="D529" s="298"/>
      <c r="E529" s="173" t="s">
        <v>1054</v>
      </c>
    </row>
    <row r="530" spans="1:5" x14ac:dyDescent="0.25">
      <c r="A530" s="299" t="s">
        <v>1317</v>
      </c>
      <c r="B530" s="301" t="s">
        <v>1306</v>
      </c>
      <c r="C530" s="302"/>
      <c r="D530" s="305" t="s">
        <v>40</v>
      </c>
      <c r="E530" s="170" t="s">
        <v>1053</v>
      </c>
    </row>
    <row r="531" spans="1:5" x14ac:dyDescent="0.25">
      <c r="A531" s="300"/>
      <c r="B531" s="303"/>
      <c r="C531" s="304"/>
      <c r="D531" s="306"/>
      <c r="E531" s="171" t="s">
        <v>1054</v>
      </c>
    </row>
    <row r="532" spans="1:5" x14ac:dyDescent="0.25">
      <c r="A532" s="291" t="s">
        <v>1318</v>
      </c>
      <c r="B532" s="293" t="s">
        <v>1306</v>
      </c>
      <c r="C532" s="294"/>
      <c r="D532" s="297" t="s">
        <v>40</v>
      </c>
      <c r="E532" s="172" t="s">
        <v>1053</v>
      </c>
    </row>
    <row r="533" spans="1:5" x14ac:dyDescent="0.25">
      <c r="A533" s="292"/>
      <c r="B533" s="295"/>
      <c r="C533" s="296"/>
      <c r="D533" s="298"/>
      <c r="E533" s="173" t="s">
        <v>1054</v>
      </c>
    </row>
    <row r="534" spans="1:5" x14ac:dyDescent="0.25">
      <c r="A534" s="299" t="s">
        <v>1319</v>
      </c>
      <c r="B534" s="301" t="s">
        <v>1306</v>
      </c>
      <c r="C534" s="302"/>
      <c r="D534" s="305" t="s">
        <v>40</v>
      </c>
      <c r="E534" s="170" t="s">
        <v>1053</v>
      </c>
    </row>
    <row r="535" spans="1:5" x14ac:dyDescent="0.25">
      <c r="A535" s="300"/>
      <c r="B535" s="303"/>
      <c r="C535" s="304"/>
      <c r="D535" s="306"/>
      <c r="E535" s="171" t="s">
        <v>1054</v>
      </c>
    </row>
    <row r="536" spans="1:5" x14ac:dyDescent="0.25">
      <c r="A536" s="291" t="s">
        <v>1320</v>
      </c>
      <c r="B536" s="293" t="s">
        <v>1306</v>
      </c>
      <c r="C536" s="294"/>
      <c r="D536" s="297" t="s">
        <v>40</v>
      </c>
      <c r="E536" s="172" t="s">
        <v>1053</v>
      </c>
    </row>
    <row r="537" spans="1:5" x14ac:dyDescent="0.25">
      <c r="A537" s="292"/>
      <c r="B537" s="295"/>
      <c r="C537" s="296"/>
      <c r="D537" s="298"/>
      <c r="E537" s="173" t="s">
        <v>1054</v>
      </c>
    </row>
    <row r="538" spans="1:5" x14ac:dyDescent="0.25">
      <c r="A538" s="299" t="s">
        <v>1321</v>
      </c>
      <c r="B538" s="301" t="s">
        <v>1306</v>
      </c>
      <c r="C538" s="302"/>
      <c r="D538" s="305" t="s">
        <v>40</v>
      </c>
      <c r="E538" s="170" t="s">
        <v>1053</v>
      </c>
    </row>
    <row r="539" spans="1:5" x14ac:dyDescent="0.25">
      <c r="A539" s="300"/>
      <c r="B539" s="303"/>
      <c r="C539" s="304"/>
      <c r="D539" s="306"/>
      <c r="E539" s="171" t="s">
        <v>1054</v>
      </c>
    </row>
    <row r="540" spans="1:5" x14ac:dyDescent="0.25">
      <c r="A540" s="291" t="s">
        <v>1322</v>
      </c>
      <c r="B540" s="293" t="s">
        <v>1306</v>
      </c>
      <c r="C540" s="294"/>
      <c r="D540" s="297" t="s">
        <v>40</v>
      </c>
      <c r="E540" s="172" t="s">
        <v>1053</v>
      </c>
    </row>
    <row r="541" spans="1:5" x14ac:dyDescent="0.25">
      <c r="A541" s="292"/>
      <c r="B541" s="295"/>
      <c r="C541" s="296"/>
      <c r="D541" s="298"/>
      <c r="E541" s="173" t="s">
        <v>1054</v>
      </c>
    </row>
    <row r="542" spans="1:5" x14ac:dyDescent="0.25">
      <c r="A542" s="299" t="s">
        <v>1323</v>
      </c>
      <c r="B542" s="301" t="s">
        <v>1306</v>
      </c>
      <c r="C542" s="302"/>
      <c r="D542" s="305" t="s">
        <v>40</v>
      </c>
      <c r="E542" s="170" t="s">
        <v>1053</v>
      </c>
    </row>
    <row r="543" spans="1:5" x14ac:dyDescent="0.25">
      <c r="A543" s="300"/>
      <c r="B543" s="303"/>
      <c r="C543" s="304"/>
      <c r="D543" s="306"/>
      <c r="E543" s="171" t="s">
        <v>1054</v>
      </c>
    </row>
    <row r="544" spans="1:5" x14ac:dyDescent="0.25">
      <c r="A544" s="291" t="s">
        <v>1324</v>
      </c>
      <c r="B544" s="293" t="s">
        <v>1325</v>
      </c>
      <c r="C544" s="294"/>
      <c r="D544" s="297" t="s">
        <v>40</v>
      </c>
      <c r="E544" s="172" t="s">
        <v>1053</v>
      </c>
    </row>
    <row r="545" spans="1:5" x14ac:dyDescent="0.25">
      <c r="A545" s="292"/>
      <c r="B545" s="295"/>
      <c r="C545" s="296"/>
      <c r="D545" s="298"/>
      <c r="E545" s="173" t="s">
        <v>1054</v>
      </c>
    </row>
    <row r="546" spans="1:5" x14ac:dyDescent="0.25">
      <c r="A546" s="299" t="s">
        <v>1326</v>
      </c>
      <c r="B546" s="301" t="s">
        <v>1325</v>
      </c>
      <c r="C546" s="302"/>
      <c r="D546" s="305" t="s">
        <v>40</v>
      </c>
      <c r="E546" s="170" t="s">
        <v>1053</v>
      </c>
    </row>
    <row r="547" spans="1:5" x14ac:dyDescent="0.25">
      <c r="A547" s="300"/>
      <c r="B547" s="303"/>
      <c r="C547" s="304"/>
      <c r="D547" s="306"/>
      <c r="E547" s="171" t="s">
        <v>1054</v>
      </c>
    </row>
    <row r="548" spans="1:5" x14ac:dyDescent="0.25">
      <c r="A548" s="291" t="s">
        <v>1327</v>
      </c>
      <c r="B548" s="293" t="s">
        <v>1325</v>
      </c>
      <c r="C548" s="294"/>
      <c r="D548" s="297" t="s">
        <v>40</v>
      </c>
      <c r="E548" s="172" t="s">
        <v>1053</v>
      </c>
    </row>
    <row r="549" spans="1:5" x14ac:dyDescent="0.25">
      <c r="A549" s="292"/>
      <c r="B549" s="295"/>
      <c r="C549" s="296"/>
      <c r="D549" s="298"/>
      <c r="E549" s="173" t="s">
        <v>1054</v>
      </c>
    </row>
    <row r="550" spans="1:5" x14ac:dyDescent="0.25">
      <c r="A550" s="299" t="s">
        <v>1328</v>
      </c>
      <c r="B550" s="301" t="s">
        <v>1325</v>
      </c>
      <c r="C550" s="302"/>
      <c r="D550" s="305" t="s">
        <v>40</v>
      </c>
      <c r="E550" s="170" t="s">
        <v>1053</v>
      </c>
    </row>
    <row r="551" spans="1:5" x14ac:dyDescent="0.25">
      <c r="A551" s="300"/>
      <c r="B551" s="303"/>
      <c r="C551" s="304"/>
      <c r="D551" s="306"/>
      <c r="E551" s="171" t="s">
        <v>1054</v>
      </c>
    </row>
    <row r="552" spans="1:5" x14ac:dyDescent="0.25">
      <c r="A552" s="291" t="s">
        <v>1329</v>
      </c>
      <c r="B552" s="293" t="s">
        <v>1325</v>
      </c>
      <c r="C552" s="294"/>
      <c r="D552" s="297" t="s">
        <v>40</v>
      </c>
      <c r="E552" s="172" t="s">
        <v>1053</v>
      </c>
    </row>
    <row r="553" spans="1:5" x14ac:dyDescent="0.25">
      <c r="A553" s="292"/>
      <c r="B553" s="295"/>
      <c r="C553" s="296"/>
      <c r="D553" s="298"/>
      <c r="E553" s="173" t="s">
        <v>1054</v>
      </c>
    </row>
    <row r="554" spans="1:5" x14ac:dyDescent="0.25">
      <c r="A554" s="299" t="s">
        <v>1330</v>
      </c>
      <c r="B554" s="301" t="s">
        <v>1331</v>
      </c>
      <c r="C554" s="302"/>
      <c r="D554" s="305" t="s">
        <v>40</v>
      </c>
      <c r="E554" s="170" t="s">
        <v>1053</v>
      </c>
    </row>
    <row r="555" spans="1:5" x14ac:dyDescent="0.25">
      <c r="A555" s="300"/>
      <c r="B555" s="303"/>
      <c r="C555" s="304"/>
      <c r="D555" s="306"/>
      <c r="E555" s="171" t="s">
        <v>1054</v>
      </c>
    </row>
    <row r="556" spans="1:5" x14ac:dyDescent="0.25">
      <c r="A556" s="291" t="s">
        <v>1332</v>
      </c>
      <c r="B556" s="293" t="s">
        <v>1331</v>
      </c>
      <c r="C556" s="294"/>
      <c r="D556" s="297" t="s">
        <v>40</v>
      </c>
      <c r="E556" s="172" t="s">
        <v>1053</v>
      </c>
    </row>
    <row r="557" spans="1:5" x14ac:dyDescent="0.25">
      <c r="A557" s="292"/>
      <c r="B557" s="295"/>
      <c r="C557" s="296"/>
      <c r="D557" s="298"/>
      <c r="E557" s="173" t="s">
        <v>1054</v>
      </c>
    </row>
    <row r="558" spans="1:5" x14ac:dyDescent="0.25">
      <c r="A558" s="299" t="s">
        <v>1089</v>
      </c>
      <c r="B558" s="301" t="s">
        <v>1331</v>
      </c>
      <c r="C558" s="302"/>
      <c r="D558" s="305" t="s">
        <v>40</v>
      </c>
      <c r="E558" s="170" t="s">
        <v>1053</v>
      </c>
    </row>
    <row r="559" spans="1:5" x14ac:dyDescent="0.25">
      <c r="A559" s="300"/>
      <c r="B559" s="303"/>
      <c r="C559" s="304"/>
      <c r="D559" s="306"/>
      <c r="E559" s="171" t="s">
        <v>1054</v>
      </c>
    </row>
    <row r="560" spans="1:5" x14ac:dyDescent="0.25">
      <c r="A560" s="291" t="s">
        <v>1333</v>
      </c>
      <c r="B560" s="293" t="s">
        <v>1331</v>
      </c>
      <c r="C560" s="294"/>
      <c r="D560" s="297" t="s">
        <v>40</v>
      </c>
      <c r="E560" s="172" t="s">
        <v>1053</v>
      </c>
    </row>
    <row r="561" spans="1:5" x14ac:dyDescent="0.25">
      <c r="A561" s="292"/>
      <c r="B561" s="295"/>
      <c r="C561" s="296"/>
      <c r="D561" s="298"/>
      <c r="E561" s="173" t="s">
        <v>1054</v>
      </c>
    </row>
    <row r="562" spans="1:5" x14ac:dyDescent="0.25">
      <c r="A562" s="299" t="s">
        <v>1334</v>
      </c>
      <c r="B562" s="301" t="s">
        <v>1331</v>
      </c>
      <c r="C562" s="302"/>
      <c r="D562" s="305" t="s">
        <v>40</v>
      </c>
      <c r="E562" s="170" t="s">
        <v>1053</v>
      </c>
    </row>
    <row r="563" spans="1:5" x14ac:dyDescent="0.25">
      <c r="A563" s="300"/>
      <c r="B563" s="303"/>
      <c r="C563" s="304"/>
      <c r="D563" s="306"/>
      <c r="E563" s="171" t="s">
        <v>1054</v>
      </c>
    </row>
    <row r="564" spans="1:5" x14ac:dyDescent="0.25">
      <c r="A564" s="291" t="s">
        <v>1335</v>
      </c>
      <c r="B564" s="293" t="s">
        <v>1331</v>
      </c>
      <c r="C564" s="294"/>
      <c r="D564" s="297" t="s">
        <v>40</v>
      </c>
      <c r="E564" s="172" t="s">
        <v>1053</v>
      </c>
    </row>
    <row r="565" spans="1:5" x14ac:dyDescent="0.25">
      <c r="A565" s="292"/>
      <c r="B565" s="295"/>
      <c r="C565" s="296"/>
      <c r="D565" s="298"/>
      <c r="E565" s="173" t="s">
        <v>1054</v>
      </c>
    </row>
    <row r="566" spans="1:5" x14ac:dyDescent="0.25">
      <c r="A566" s="299" t="s">
        <v>1336</v>
      </c>
      <c r="B566" s="301" t="s">
        <v>1331</v>
      </c>
      <c r="C566" s="302"/>
      <c r="D566" s="305" t="s">
        <v>40</v>
      </c>
      <c r="E566" s="170" t="s">
        <v>1053</v>
      </c>
    </row>
    <row r="567" spans="1:5" x14ac:dyDescent="0.25">
      <c r="A567" s="300"/>
      <c r="B567" s="303"/>
      <c r="C567" s="304"/>
      <c r="D567" s="306"/>
      <c r="E567" s="171" t="s">
        <v>1054</v>
      </c>
    </row>
    <row r="568" spans="1:5" x14ac:dyDescent="0.25">
      <c r="A568" s="291" t="s">
        <v>1337</v>
      </c>
      <c r="B568" s="293" t="s">
        <v>1331</v>
      </c>
      <c r="C568" s="294"/>
      <c r="D568" s="297" t="s">
        <v>40</v>
      </c>
      <c r="E568" s="172" t="s">
        <v>1053</v>
      </c>
    </row>
    <row r="569" spans="1:5" x14ac:dyDescent="0.25">
      <c r="A569" s="292"/>
      <c r="B569" s="295"/>
      <c r="C569" s="296"/>
      <c r="D569" s="298"/>
      <c r="E569" s="173" t="s">
        <v>1054</v>
      </c>
    </row>
    <row r="570" spans="1:5" x14ac:dyDescent="0.25">
      <c r="A570" s="299" t="s">
        <v>1338</v>
      </c>
      <c r="B570" s="301" t="s">
        <v>1331</v>
      </c>
      <c r="C570" s="302"/>
      <c r="D570" s="305" t="s">
        <v>40</v>
      </c>
      <c r="E570" s="170" t="s">
        <v>1053</v>
      </c>
    </row>
    <row r="571" spans="1:5" x14ac:dyDescent="0.25">
      <c r="A571" s="300"/>
      <c r="B571" s="303"/>
      <c r="C571" s="304"/>
      <c r="D571" s="306"/>
      <c r="E571" s="171" t="s">
        <v>1054</v>
      </c>
    </row>
    <row r="572" spans="1:5" x14ac:dyDescent="0.25">
      <c r="A572" s="291" t="s">
        <v>1339</v>
      </c>
      <c r="B572" s="293" t="s">
        <v>1331</v>
      </c>
      <c r="C572" s="294"/>
      <c r="D572" s="297" t="s">
        <v>40</v>
      </c>
      <c r="E572" s="172" t="s">
        <v>1053</v>
      </c>
    </row>
    <row r="573" spans="1:5" x14ac:dyDescent="0.25">
      <c r="A573" s="292"/>
      <c r="B573" s="295"/>
      <c r="C573" s="296"/>
      <c r="D573" s="298"/>
      <c r="E573" s="173" t="s">
        <v>1054</v>
      </c>
    </row>
    <row r="574" spans="1:5" x14ac:dyDescent="0.25">
      <c r="A574" s="299" t="s">
        <v>1340</v>
      </c>
      <c r="B574" s="301" t="s">
        <v>1331</v>
      </c>
      <c r="C574" s="302"/>
      <c r="D574" s="305" t="s">
        <v>40</v>
      </c>
      <c r="E574" s="170" t="s">
        <v>1053</v>
      </c>
    </row>
    <row r="575" spans="1:5" x14ac:dyDescent="0.25">
      <c r="A575" s="300"/>
      <c r="B575" s="303"/>
      <c r="C575" s="304"/>
      <c r="D575" s="306"/>
      <c r="E575" s="171" t="s">
        <v>1054</v>
      </c>
    </row>
    <row r="576" spans="1:5" x14ac:dyDescent="0.25">
      <c r="A576" s="291" t="s">
        <v>1341</v>
      </c>
      <c r="B576" s="293" t="s">
        <v>1331</v>
      </c>
      <c r="C576" s="294"/>
      <c r="D576" s="297" t="s">
        <v>40</v>
      </c>
      <c r="E576" s="172" t="s">
        <v>1053</v>
      </c>
    </row>
    <row r="577" spans="1:5" x14ac:dyDescent="0.25">
      <c r="A577" s="292"/>
      <c r="B577" s="295"/>
      <c r="C577" s="296"/>
      <c r="D577" s="298"/>
      <c r="E577" s="173" t="s">
        <v>1054</v>
      </c>
    </row>
    <row r="578" spans="1:5" x14ac:dyDescent="0.25">
      <c r="A578" s="299" t="s">
        <v>1342</v>
      </c>
      <c r="B578" s="301" t="s">
        <v>1331</v>
      </c>
      <c r="C578" s="302"/>
      <c r="D578" s="305" t="s">
        <v>40</v>
      </c>
      <c r="E578" s="170" t="s">
        <v>1053</v>
      </c>
    </row>
    <row r="579" spans="1:5" x14ac:dyDescent="0.25">
      <c r="A579" s="300"/>
      <c r="B579" s="303"/>
      <c r="C579" s="304"/>
      <c r="D579" s="306"/>
      <c r="E579" s="171" t="s">
        <v>1054</v>
      </c>
    </row>
    <row r="580" spans="1:5" x14ac:dyDescent="0.25">
      <c r="A580" s="291" t="s">
        <v>1343</v>
      </c>
      <c r="B580" s="293" t="s">
        <v>1344</v>
      </c>
      <c r="C580" s="294"/>
      <c r="D580" s="297" t="s">
        <v>40</v>
      </c>
      <c r="E580" s="172" t="s">
        <v>1053</v>
      </c>
    </row>
    <row r="581" spans="1:5" x14ac:dyDescent="0.25">
      <c r="A581" s="292"/>
      <c r="B581" s="295"/>
      <c r="C581" s="296"/>
      <c r="D581" s="298"/>
      <c r="E581" s="173" t="s">
        <v>1054</v>
      </c>
    </row>
    <row r="582" spans="1:5" x14ac:dyDescent="0.25">
      <c r="A582" s="299" t="s">
        <v>1345</v>
      </c>
      <c r="B582" s="301" t="s">
        <v>1344</v>
      </c>
      <c r="C582" s="302"/>
      <c r="D582" s="305" t="s">
        <v>40</v>
      </c>
      <c r="E582" s="170" t="s">
        <v>1053</v>
      </c>
    </row>
    <row r="583" spans="1:5" x14ac:dyDescent="0.25">
      <c r="A583" s="300"/>
      <c r="B583" s="303"/>
      <c r="C583" s="304"/>
      <c r="D583" s="306"/>
      <c r="E583" s="171" t="s">
        <v>1054</v>
      </c>
    </row>
    <row r="584" spans="1:5" x14ac:dyDescent="0.25">
      <c r="A584" s="291" t="s">
        <v>1346</v>
      </c>
      <c r="B584" s="293" t="s">
        <v>1344</v>
      </c>
      <c r="C584" s="294"/>
      <c r="D584" s="297" t="s">
        <v>40</v>
      </c>
      <c r="E584" s="172" t="s">
        <v>1053</v>
      </c>
    </row>
    <row r="585" spans="1:5" x14ac:dyDescent="0.25">
      <c r="A585" s="292"/>
      <c r="B585" s="295"/>
      <c r="C585" s="296"/>
      <c r="D585" s="298"/>
      <c r="E585" s="173" t="s">
        <v>1054</v>
      </c>
    </row>
    <row r="586" spans="1:5" x14ac:dyDescent="0.25">
      <c r="A586" s="299" t="s">
        <v>1347</v>
      </c>
      <c r="B586" s="301" t="s">
        <v>1344</v>
      </c>
      <c r="C586" s="302"/>
      <c r="D586" s="305" t="s">
        <v>40</v>
      </c>
      <c r="E586" s="170" t="s">
        <v>1053</v>
      </c>
    </row>
    <row r="587" spans="1:5" x14ac:dyDescent="0.25">
      <c r="A587" s="300"/>
      <c r="B587" s="303"/>
      <c r="C587" s="304"/>
      <c r="D587" s="306"/>
      <c r="E587" s="171" t="s">
        <v>1054</v>
      </c>
    </row>
    <row r="588" spans="1:5" x14ac:dyDescent="0.25">
      <c r="A588" s="291" t="s">
        <v>1348</v>
      </c>
      <c r="B588" s="293" t="s">
        <v>1344</v>
      </c>
      <c r="C588" s="294"/>
      <c r="D588" s="297" t="s">
        <v>40</v>
      </c>
      <c r="E588" s="172" t="s">
        <v>1053</v>
      </c>
    </row>
    <row r="589" spans="1:5" x14ac:dyDescent="0.25">
      <c r="A589" s="292"/>
      <c r="B589" s="295"/>
      <c r="C589" s="296"/>
      <c r="D589" s="298"/>
      <c r="E589" s="173" t="s">
        <v>1054</v>
      </c>
    </row>
    <row r="590" spans="1:5" x14ac:dyDescent="0.25">
      <c r="A590" s="299" t="s">
        <v>1349</v>
      </c>
      <c r="B590" s="301" t="s">
        <v>1344</v>
      </c>
      <c r="C590" s="302"/>
      <c r="D590" s="305" t="s">
        <v>40</v>
      </c>
      <c r="E590" s="170" t="s">
        <v>1053</v>
      </c>
    </row>
    <row r="591" spans="1:5" x14ac:dyDescent="0.25">
      <c r="A591" s="300"/>
      <c r="B591" s="303"/>
      <c r="C591" s="304"/>
      <c r="D591" s="306"/>
      <c r="E591" s="171" t="s">
        <v>1054</v>
      </c>
    </row>
    <row r="592" spans="1:5" x14ac:dyDescent="0.25">
      <c r="A592" s="291" t="s">
        <v>1350</v>
      </c>
      <c r="B592" s="293" t="s">
        <v>1344</v>
      </c>
      <c r="C592" s="294"/>
      <c r="D592" s="297" t="s">
        <v>40</v>
      </c>
      <c r="E592" s="172" t="s">
        <v>1053</v>
      </c>
    </row>
    <row r="593" spans="1:5" x14ac:dyDescent="0.25">
      <c r="A593" s="292"/>
      <c r="B593" s="295"/>
      <c r="C593" s="296"/>
      <c r="D593" s="298"/>
      <c r="E593" s="173" t="s">
        <v>1054</v>
      </c>
    </row>
    <row r="594" spans="1:5" x14ac:dyDescent="0.25">
      <c r="A594" s="299" t="s">
        <v>1351</v>
      </c>
      <c r="B594" s="301" t="s">
        <v>1352</v>
      </c>
      <c r="C594" s="302"/>
      <c r="D594" s="305" t="s">
        <v>40</v>
      </c>
      <c r="E594" s="170" t="s">
        <v>1053</v>
      </c>
    </row>
    <row r="595" spans="1:5" x14ac:dyDescent="0.25">
      <c r="A595" s="300"/>
      <c r="B595" s="303"/>
      <c r="C595" s="304"/>
      <c r="D595" s="306"/>
      <c r="E595" s="171" t="s">
        <v>1054</v>
      </c>
    </row>
    <row r="596" spans="1:5" x14ac:dyDescent="0.25">
      <c r="A596" s="291" t="s">
        <v>1353</v>
      </c>
      <c r="B596" s="293" t="s">
        <v>1352</v>
      </c>
      <c r="C596" s="294"/>
      <c r="D596" s="297" t="s">
        <v>40</v>
      </c>
      <c r="E596" s="172" t="s">
        <v>1053</v>
      </c>
    </row>
    <row r="597" spans="1:5" x14ac:dyDescent="0.25">
      <c r="A597" s="292"/>
      <c r="B597" s="295"/>
      <c r="C597" s="296"/>
      <c r="D597" s="298"/>
      <c r="E597" s="173" t="s">
        <v>1054</v>
      </c>
    </row>
    <row r="598" spans="1:5" x14ac:dyDescent="0.25">
      <c r="A598" s="299" t="s">
        <v>1354</v>
      </c>
      <c r="B598" s="301" t="s">
        <v>1352</v>
      </c>
      <c r="C598" s="302"/>
      <c r="D598" s="305" t="s">
        <v>40</v>
      </c>
      <c r="E598" s="170" t="s">
        <v>1053</v>
      </c>
    </row>
    <row r="599" spans="1:5" x14ac:dyDescent="0.25">
      <c r="A599" s="300"/>
      <c r="B599" s="303"/>
      <c r="C599" s="304"/>
      <c r="D599" s="306"/>
      <c r="E599" s="171" t="s">
        <v>1054</v>
      </c>
    </row>
    <row r="600" spans="1:5" x14ac:dyDescent="0.25">
      <c r="A600" s="291" t="s">
        <v>1355</v>
      </c>
      <c r="B600" s="293" t="s">
        <v>1352</v>
      </c>
      <c r="C600" s="294"/>
      <c r="D600" s="297" t="s">
        <v>40</v>
      </c>
      <c r="E600" s="172" t="s">
        <v>1053</v>
      </c>
    </row>
    <row r="601" spans="1:5" x14ac:dyDescent="0.25">
      <c r="A601" s="292"/>
      <c r="B601" s="295"/>
      <c r="C601" s="296"/>
      <c r="D601" s="298"/>
      <c r="E601" s="173" t="s">
        <v>1054</v>
      </c>
    </row>
    <row r="602" spans="1:5" x14ac:dyDescent="0.25">
      <c r="A602" s="299" t="s">
        <v>1356</v>
      </c>
      <c r="B602" s="301" t="s">
        <v>1352</v>
      </c>
      <c r="C602" s="302"/>
      <c r="D602" s="305" t="s">
        <v>40</v>
      </c>
      <c r="E602" s="170" t="s">
        <v>1053</v>
      </c>
    </row>
    <row r="603" spans="1:5" x14ac:dyDescent="0.25">
      <c r="A603" s="300"/>
      <c r="B603" s="303"/>
      <c r="C603" s="304"/>
      <c r="D603" s="306"/>
      <c r="E603" s="171" t="s">
        <v>1054</v>
      </c>
    </row>
    <row r="604" spans="1:5" x14ac:dyDescent="0.25">
      <c r="A604" s="291" t="s">
        <v>1357</v>
      </c>
      <c r="B604" s="293" t="s">
        <v>1352</v>
      </c>
      <c r="C604" s="294"/>
      <c r="D604" s="297" t="s">
        <v>40</v>
      </c>
      <c r="E604" s="172" t="s">
        <v>1053</v>
      </c>
    </row>
    <row r="605" spans="1:5" x14ac:dyDescent="0.25">
      <c r="A605" s="292"/>
      <c r="B605" s="295"/>
      <c r="C605" s="296"/>
      <c r="D605" s="298"/>
      <c r="E605" s="173" t="s">
        <v>1054</v>
      </c>
    </row>
    <row r="606" spans="1:5" x14ac:dyDescent="0.25">
      <c r="A606" s="299" t="s">
        <v>1358</v>
      </c>
      <c r="B606" s="301" t="s">
        <v>1352</v>
      </c>
      <c r="C606" s="302"/>
      <c r="D606" s="305" t="s">
        <v>40</v>
      </c>
      <c r="E606" s="170" t="s">
        <v>1053</v>
      </c>
    </row>
    <row r="607" spans="1:5" x14ac:dyDescent="0.25">
      <c r="A607" s="300"/>
      <c r="B607" s="303"/>
      <c r="C607" s="304"/>
      <c r="D607" s="306"/>
      <c r="E607" s="171" t="s">
        <v>1054</v>
      </c>
    </row>
    <row r="608" spans="1:5" x14ac:dyDescent="0.25">
      <c r="A608" s="291" t="s">
        <v>1359</v>
      </c>
      <c r="B608" s="293" t="s">
        <v>1352</v>
      </c>
      <c r="C608" s="294"/>
      <c r="D608" s="297" t="s">
        <v>40</v>
      </c>
      <c r="E608" s="172" t="s">
        <v>1053</v>
      </c>
    </row>
    <row r="609" spans="1:5" x14ac:dyDescent="0.25">
      <c r="A609" s="292"/>
      <c r="B609" s="295"/>
      <c r="C609" s="296"/>
      <c r="D609" s="298"/>
      <c r="E609" s="173" t="s">
        <v>1054</v>
      </c>
    </row>
    <row r="610" spans="1:5" x14ac:dyDescent="0.25">
      <c r="A610" s="299" t="s">
        <v>1360</v>
      </c>
      <c r="B610" s="301" t="s">
        <v>1352</v>
      </c>
      <c r="C610" s="302"/>
      <c r="D610" s="305" t="s">
        <v>40</v>
      </c>
      <c r="E610" s="170" t="s">
        <v>1053</v>
      </c>
    </row>
    <row r="611" spans="1:5" x14ac:dyDescent="0.25">
      <c r="A611" s="300"/>
      <c r="B611" s="303"/>
      <c r="C611" s="304"/>
      <c r="D611" s="306"/>
      <c r="E611" s="171" t="s">
        <v>1054</v>
      </c>
    </row>
    <row r="612" spans="1:5" x14ac:dyDescent="0.25">
      <c r="A612" s="291" t="s">
        <v>1361</v>
      </c>
      <c r="B612" s="293" t="s">
        <v>1352</v>
      </c>
      <c r="C612" s="294"/>
      <c r="D612" s="297" t="s">
        <v>40</v>
      </c>
      <c r="E612" s="172" t="s">
        <v>1053</v>
      </c>
    </row>
    <row r="613" spans="1:5" x14ac:dyDescent="0.25">
      <c r="A613" s="292"/>
      <c r="B613" s="295"/>
      <c r="C613" s="296"/>
      <c r="D613" s="298"/>
      <c r="E613" s="173" t="s">
        <v>1054</v>
      </c>
    </row>
    <row r="614" spans="1:5" x14ac:dyDescent="0.25">
      <c r="A614" s="299" t="s">
        <v>1362</v>
      </c>
      <c r="B614" s="301" t="s">
        <v>1352</v>
      </c>
      <c r="C614" s="302"/>
      <c r="D614" s="305" t="s">
        <v>40</v>
      </c>
      <c r="E614" s="170" t="s">
        <v>1053</v>
      </c>
    </row>
    <row r="615" spans="1:5" x14ac:dyDescent="0.25">
      <c r="A615" s="300"/>
      <c r="B615" s="303"/>
      <c r="C615" s="304"/>
      <c r="D615" s="306"/>
      <c r="E615" s="171" t="s">
        <v>1054</v>
      </c>
    </row>
    <row r="616" spans="1:5" x14ac:dyDescent="0.25">
      <c r="A616" s="291" t="s">
        <v>1363</v>
      </c>
      <c r="B616" s="293" t="s">
        <v>1352</v>
      </c>
      <c r="C616" s="294"/>
      <c r="D616" s="297" t="s">
        <v>40</v>
      </c>
      <c r="E616" s="172" t="s">
        <v>1053</v>
      </c>
    </row>
    <row r="617" spans="1:5" x14ac:dyDescent="0.25">
      <c r="A617" s="292"/>
      <c r="B617" s="295"/>
      <c r="C617" s="296"/>
      <c r="D617" s="298"/>
      <c r="E617" s="173" t="s">
        <v>1054</v>
      </c>
    </row>
    <row r="618" spans="1:5" x14ac:dyDescent="0.25">
      <c r="A618" s="299" t="s">
        <v>1364</v>
      </c>
      <c r="B618" s="301" t="s">
        <v>1365</v>
      </c>
      <c r="C618" s="302"/>
      <c r="D618" s="305" t="s">
        <v>40</v>
      </c>
      <c r="E618" s="170" t="s">
        <v>1053</v>
      </c>
    </row>
    <row r="619" spans="1:5" x14ac:dyDescent="0.25">
      <c r="A619" s="300"/>
      <c r="B619" s="303"/>
      <c r="C619" s="304"/>
      <c r="D619" s="306"/>
      <c r="E619" s="171" t="s">
        <v>1054</v>
      </c>
    </row>
    <row r="620" spans="1:5" x14ac:dyDescent="0.25">
      <c r="A620" s="291" t="s">
        <v>1366</v>
      </c>
      <c r="B620" s="293" t="s">
        <v>1365</v>
      </c>
      <c r="C620" s="294"/>
      <c r="D620" s="297" t="s">
        <v>40</v>
      </c>
      <c r="E620" s="172" t="s">
        <v>1053</v>
      </c>
    </row>
    <row r="621" spans="1:5" x14ac:dyDescent="0.25">
      <c r="A621" s="292"/>
      <c r="B621" s="295"/>
      <c r="C621" s="296"/>
      <c r="D621" s="298"/>
      <c r="E621" s="173" t="s">
        <v>1054</v>
      </c>
    </row>
    <row r="622" spans="1:5" x14ac:dyDescent="0.25">
      <c r="A622" s="299" t="s">
        <v>1367</v>
      </c>
      <c r="B622" s="301" t="s">
        <v>1365</v>
      </c>
      <c r="C622" s="302"/>
      <c r="D622" s="305" t="s">
        <v>40</v>
      </c>
      <c r="E622" s="170" t="s">
        <v>1053</v>
      </c>
    </row>
    <row r="623" spans="1:5" x14ac:dyDescent="0.25">
      <c r="A623" s="300"/>
      <c r="B623" s="303"/>
      <c r="C623" s="304"/>
      <c r="D623" s="306"/>
      <c r="E623" s="171" t="s">
        <v>1054</v>
      </c>
    </row>
    <row r="624" spans="1:5" x14ac:dyDescent="0.25">
      <c r="A624" s="291" t="s">
        <v>1368</v>
      </c>
      <c r="B624" s="293" t="s">
        <v>1365</v>
      </c>
      <c r="C624" s="294"/>
      <c r="D624" s="297" t="s">
        <v>40</v>
      </c>
      <c r="E624" s="172" t="s">
        <v>1053</v>
      </c>
    </row>
    <row r="625" spans="1:5" x14ac:dyDescent="0.25">
      <c r="A625" s="292"/>
      <c r="B625" s="295"/>
      <c r="C625" s="296"/>
      <c r="D625" s="298"/>
      <c r="E625" s="173" t="s">
        <v>1054</v>
      </c>
    </row>
    <row r="626" spans="1:5" x14ac:dyDescent="0.25">
      <c r="A626" s="299" t="s">
        <v>1369</v>
      </c>
      <c r="B626" s="301" t="s">
        <v>1370</v>
      </c>
      <c r="C626" s="302"/>
      <c r="D626" s="305" t="s">
        <v>40</v>
      </c>
      <c r="E626" s="170" t="s">
        <v>1053</v>
      </c>
    </row>
    <row r="627" spans="1:5" x14ac:dyDescent="0.25">
      <c r="A627" s="300"/>
      <c r="B627" s="303"/>
      <c r="C627" s="304"/>
      <c r="D627" s="306"/>
      <c r="E627" s="171" t="s">
        <v>1054</v>
      </c>
    </row>
    <row r="628" spans="1:5" x14ac:dyDescent="0.25">
      <c r="A628" s="291" t="s">
        <v>1371</v>
      </c>
      <c r="B628" s="293" t="s">
        <v>1370</v>
      </c>
      <c r="C628" s="294"/>
      <c r="D628" s="297" t="s">
        <v>40</v>
      </c>
      <c r="E628" s="172" t="s">
        <v>1053</v>
      </c>
    </row>
    <row r="629" spans="1:5" x14ac:dyDescent="0.25">
      <c r="A629" s="292"/>
      <c r="B629" s="295"/>
      <c r="C629" s="296"/>
      <c r="D629" s="298"/>
      <c r="E629" s="173" t="s">
        <v>1054</v>
      </c>
    </row>
    <row r="630" spans="1:5" x14ac:dyDescent="0.25">
      <c r="A630" s="299" t="s">
        <v>1372</v>
      </c>
      <c r="B630" s="301" t="s">
        <v>1370</v>
      </c>
      <c r="C630" s="302"/>
      <c r="D630" s="305" t="s">
        <v>40</v>
      </c>
      <c r="E630" s="170" t="s">
        <v>1053</v>
      </c>
    </row>
    <row r="631" spans="1:5" x14ac:dyDescent="0.25">
      <c r="A631" s="300"/>
      <c r="B631" s="303"/>
      <c r="C631" s="304"/>
      <c r="D631" s="306"/>
      <c r="E631" s="171" t="s">
        <v>1054</v>
      </c>
    </row>
    <row r="632" spans="1:5" x14ac:dyDescent="0.25">
      <c r="A632" s="291" t="s">
        <v>1373</v>
      </c>
      <c r="B632" s="293" t="s">
        <v>1370</v>
      </c>
      <c r="C632" s="294"/>
      <c r="D632" s="297" t="s">
        <v>40</v>
      </c>
      <c r="E632" s="172" t="s">
        <v>1053</v>
      </c>
    </row>
    <row r="633" spans="1:5" x14ac:dyDescent="0.25">
      <c r="A633" s="292"/>
      <c r="B633" s="295"/>
      <c r="C633" s="296"/>
      <c r="D633" s="298"/>
      <c r="E633" s="173" t="s">
        <v>1054</v>
      </c>
    </row>
    <row r="634" spans="1:5" x14ac:dyDescent="0.25">
      <c r="A634" s="299" t="s">
        <v>1374</v>
      </c>
      <c r="B634" s="301" t="s">
        <v>1370</v>
      </c>
      <c r="C634" s="302"/>
      <c r="D634" s="305" t="s">
        <v>40</v>
      </c>
      <c r="E634" s="170" t="s">
        <v>1053</v>
      </c>
    </row>
    <row r="635" spans="1:5" x14ac:dyDescent="0.25">
      <c r="A635" s="300"/>
      <c r="B635" s="303"/>
      <c r="C635" s="304"/>
      <c r="D635" s="306"/>
      <c r="E635" s="171" t="s">
        <v>1054</v>
      </c>
    </row>
    <row r="636" spans="1:5" x14ac:dyDescent="0.25">
      <c r="A636" s="291" t="s">
        <v>1375</v>
      </c>
      <c r="B636" s="293" t="s">
        <v>1370</v>
      </c>
      <c r="C636" s="294"/>
      <c r="D636" s="297" t="s">
        <v>40</v>
      </c>
      <c r="E636" s="172" t="s">
        <v>1053</v>
      </c>
    </row>
    <row r="637" spans="1:5" x14ac:dyDescent="0.25">
      <c r="A637" s="292"/>
      <c r="B637" s="295"/>
      <c r="C637" s="296"/>
      <c r="D637" s="298"/>
      <c r="E637" s="173" t="s">
        <v>1054</v>
      </c>
    </row>
    <row r="638" spans="1:5" x14ac:dyDescent="0.25">
      <c r="A638" s="299" t="s">
        <v>1376</v>
      </c>
      <c r="B638" s="301" t="s">
        <v>1377</v>
      </c>
      <c r="C638" s="302"/>
      <c r="D638" s="305" t="s">
        <v>40</v>
      </c>
      <c r="E638" s="170" t="s">
        <v>1053</v>
      </c>
    </row>
    <row r="639" spans="1:5" x14ac:dyDescent="0.25">
      <c r="A639" s="300"/>
      <c r="B639" s="303"/>
      <c r="C639" s="304"/>
      <c r="D639" s="306"/>
      <c r="E639" s="171" t="s">
        <v>1054</v>
      </c>
    </row>
    <row r="640" spans="1:5" x14ac:dyDescent="0.25">
      <c r="A640" s="291" t="s">
        <v>1378</v>
      </c>
      <c r="B640" s="293" t="s">
        <v>1377</v>
      </c>
      <c r="C640" s="294"/>
      <c r="D640" s="297" t="s">
        <v>40</v>
      </c>
      <c r="E640" s="172" t="s">
        <v>1053</v>
      </c>
    </row>
    <row r="641" spans="1:5" x14ac:dyDescent="0.25">
      <c r="A641" s="292"/>
      <c r="B641" s="295"/>
      <c r="C641" s="296"/>
      <c r="D641" s="298"/>
      <c r="E641" s="173" t="s">
        <v>1054</v>
      </c>
    </row>
    <row r="642" spans="1:5" x14ac:dyDescent="0.25">
      <c r="A642" s="299" t="s">
        <v>1379</v>
      </c>
      <c r="B642" s="301" t="s">
        <v>1377</v>
      </c>
      <c r="C642" s="302"/>
      <c r="D642" s="305" t="s">
        <v>40</v>
      </c>
      <c r="E642" s="170" t="s">
        <v>1053</v>
      </c>
    </row>
    <row r="643" spans="1:5" x14ac:dyDescent="0.25">
      <c r="A643" s="300"/>
      <c r="B643" s="303"/>
      <c r="C643" s="304"/>
      <c r="D643" s="306"/>
      <c r="E643" s="171" t="s">
        <v>1054</v>
      </c>
    </row>
    <row r="644" spans="1:5" x14ac:dyDescent="0.25">
      <c r="A644" s="291" t="s">
        <v>1380</v>
      </c>
      <c r="B644" s="293" t="s">
        <v>1377</v>
      </c>
      <c r="C644" s="294"/>
      <c r="D644" s="297" t="s">
        <v>40</v>
      </c>
      <c r="E644" s="172" t="s">
        <v>1053</v>
      </c>
    </row>
    <row r="645" spans="1:5" x14ac:dyDescent="0.25">
      <c r="A645" s="292"/>
      <c r="B645" s="295"/>
      <c r="C645" s="296"/>
      <c r="D645" s="298"/>
      <c r="E645" s="173" t="s">
        <v>1054</v>
      </c>
    </row>
    <row r="646" spans="1:5" x14ac:dyDescent="0.25">
      <c r="A646" s="299" t="s">
        <v>1381</v>
      </c>
      <c r="B646" s="301" t="s">
        <v>1377</v>
      </c>
      <c r="C646" s="302"/>
      <c r="D646" s="305" t="s">
        <v>40</v>
      </c>
      <c r="E646" s="170" t="s">
        <v>1053</v>
      </c>
    </row>
    <row r="647" spans="1:5" x14ac:dyDescent="0.25">
      <c r="A647" s="300"/>
      <c r="B647" s="303"/>
      <c r="C647" s="304"/>
      <c r="D647" s="306"/>
      <c r="E647" s="171" t="s">
        <v>1054</v>
      </c>
    </row>
    <row r="648" spans="1:5" x14ac:dyDescent="0.25">
      <c r="A648" s="291" t="s">
        <v>1382</v>
      </c>
      <c r="B648" s="293" t="s">
        <v>1377</v>
      </c>
      <c r="C648" s="294"/>
      <c r="D648" s="297" t="s">
        <v>40</v>
      </c>
      <c r="E648" s="172" t="s">
        <v>1053</v>
      </c>
    </row>
    <row r="649" spans="1:5" x14ac:dyDescent="0.25">
      <c r="A649" s="292"/>
      <c r="B649" s="295"/>
      <c r="C649" s="296"/>
      <c r="D649" s="298"/>
      <c r="E649" s="173" t="s">
        <v>1054</v>
      </c>
    </row>
    <row r="650" spans="1:5" x14ac:dyDescent="0.25">
      <c r="A650" s="299" t="s">
        <v>1383</v>
      </c>
      <c r="B650" s="301" t="s">
        <v>1377</v>
      </c>
      <c r="C650" s="302"/>
      <c r="D650" s="305" t="s">
        <v>40</v>
      </c>
      <c r="E650" s="170" t="s">
        <v>1053</v>
      </c>
    </row>
    <row r="651" spans="1:5" x14ac:dyDescent="0.25">
      <c r="A651" s="300"/>
      <c r="B651" s="303"/>
      <c r="C651" s="304"/>
      <c r="D651" s="306"/>
      <c r="E651" s="171" t="s">
        <v>1054</v>
      </c>
    </row>
    <row r="652" spans="1:5" x14ac:dyDescent="0.25">
      <c r="A652" s="291" t="s">
        <v>1384</v>
      </c>
      <c r="B652" s="293" t="s">
        <v>1377</v>
      </c>
      <c r="C652" s="294"/>
      <c r="D652" s="297" t="s">
        <v>40</v>
      </c>
      <c r="E652" s="172" t="s">
        <v>1053</v>
      </c>
    </row>
    <row r="653" spans="1:5" x14ac:dyDescent="0.25">
      <c r="A653" s="292"/>
      <c r="B653" s="295"/>
      <c r="C653" s="296"/>
      <c r="D653" s="298"/>
      <c r="E653" s="173" t="s">
        <v>1054</v>
      </c>
    </row>
    <row r="654" spans="1:5" x14ac:dyDescent="0.25">
      <c r="A654" s="299" t="s">
        <v>1385</v>
      </c>
      <c r="B654" s="301" t="s">
        <v>1386</v>
      </c>
      <c r="C654" s="302"/>
      <c r="D654" s="305" t="s">
        <v>40</v>
      </c>
      <c r="E654" s="170" t="s">
        <v>1053</v>
      </c>
    </row>
    <row r="655" spans="1:5" x14ac:dyDescent="0.25">
      <c r="A655" s="300"/>
      <c r="B655" s="303"/>
      <c r="C655" s="304"/>
      <c r="D655" s="306"/>
      <c r="E655" s="171" t="s">
        <v>1054</v>
      </c>
    </row>
    <row r="656" spans="1:5" x14ac:dyDescent="0.25">
      <c r="A656" s="291" t="s">
        <v>1387</v>
      </c>
      <c r="B656" s="293" t="s">
        <v>1386</v>
      </c>
      <c r="C656" s="294"/>
      <c r="D656" s="297" t="s">
        <v>40</v>
      </c>
      <c r="E656" s="172" t="s">
        <v>1053</v>
      </c>
    </row>
    <row r="657" spans="1:5" x14ac:dyDescent="0.25">
      <c r="A657" s="292"/>
      <c r="B657" s="295"/>
      <c r="C657" s="296"/>
      <c r="D657" s="298"/>
      <c r="E657" s="173" t="s">
        <v>1054</v>
      </c>
    </row>
    <row r="658" spans="1:5" x14ac:dyDescent="0.25">
      <c r="A658" s="299" t="s">
        <v>1388</v>
      </c>
      <c r="B658" s="301" t="s">
        <v>1386</v>
      </c>
      <c r="C658" s="302"/>
      <c r="D658" s="305" t="s">
        <v>40</v>
      </c>
      <c r="E658" s="170" t="s">
        <v>1053</v>
      </c>
    </row>
    <row r="659" spans="1:5" x14ac:dyDescent="0.25">
      <c r="A659" s="300"/>
      <c r="B659" s="303"/>
      <c r="C659" s="304"/>
      <c r="D659" s="306"/>
      <c r="E659" s="171" t="s">
        <v>1054</v>
      </c>
    </row>
    <row r="660" spans="1:5" x14ac:dyDescent="0.25">
      <c r="A660" s="291" t="s">
        <v>1080</v>
      </c>
      <c r="B660" s="293" t="s">
        <v>1386</v>
      </c>
      <c r="C660" s="294"/>
      <c r="D660" s="297" t="s">
        <v>40</v>
      </c>
      <c r="E660" s="172" t="s">
        <v>1053</v>
      </c>
    </row>
    <row r="661" spans="1:5" x14ac:dyDescent="0.25">
      <c r="A661" s="292"/>
      <c r="B661" s="295"/>
      <c r="C661" s="296"/>
      <c r="D661" s="298"/>
      <c r="E661" s="173" t="s">
        <v>1054</v>
      </c>
    </row>
    <row r="662" spans="1:5" x14ac:dyDescent="0.25">
      <c r="A662" s="299" t="s">
        <v>1389</v>
      </c>
      <c r="B662" s="301" t="s">
        <v>1386</v>
      </c>
      <c r="C662" s="302"/>
      <c r="D662" s="305" t="s">
        <v>40</v>
      </c>
      <c r="E662" s="170" t="s">
        <v>1053</v>
      </c>
    </row>
    <row r="663" spans="1:5" x14ac:dyDescent="0.25">
      <c r="A663" s="300"/>
      <c r="B663" s="303"/>
      <c r="C663" s="304"/>
      <c r="D663" s="306"/>
      <c r="E663" s="171" t="s">
        <v>1054</v>
      </c>
    </row>
    <row r="664" spans="1:5" x14ac:dyDescent="0.25">
      <c r="A664" s="291" t="s">
        <v>1390</v>
      </c>
      <c r="B664" s="293" t="s">
        <v>1386</v>
      </c>
      <c r="C664" s="294"/>
      <c r="D664" s="297" t="s">
        <v>40</v>
      </c>
      <c r="E664" s="172" t="s">
        <v>1053</v>
      </c>
    </row>
    <row r="665" spans="1:5" x14ac:dyDescent="0.25">
      <c r="A665" s="292"/>
      <c r="B665" s="295"/>
      <c r="C665" s="296"/>
      <c r="D665" s="298"/>
      <c r="E665" s="173" t="s">
        <v>1054</v>
      </c>
    </row>
    <row r="666" spans="1:5" x14ac:dyDescent="0.25">
      <c r="A666" s="299" t="s">
        <v>1391</v>
      </c>
      <c r="B666" s="301" t="s">
        <v>1386</v>
      </c>
      <c r="C666" s="302"/>
      <c r="D666" s="305" t="s">
        <v>40</v>
      </c>
      <c r="E666" s="170" t="s">
        <v>1053</v>
      </c>
    </row>
    <row r="667" spans="1:5" x14ac:dyDescent="0.25">
      <c r="A667" s="300"/>
      <c r="B667" s="303"/>
      <c r="C667" s="304"/>
      <c r="D667" s="306"/>
      <c r="E667" s="171" t="s">
        <v>1054</v>
      </c>
    </row>
    <row r="668" spans="1:5" x14ac:dyDescent="0.25">
      <c r="A668" s="291" t="s">
        <v>1392</v>
      </c>
      <c r="B668" s="293" t="s">
        <v>1386</v>
      </c>
      <c r="C668" s="294"/>
      <c r="D668" s="297" t="s">
        <v>40</v>
      </c>
      <c r="E668" s="172" t="s">
        <v>1053</v>
      </c>
    </row>
    <row r="669" spans="1:5" x14ac:dyDescent="0.25">
      <c r="A669" s="292"/>
      <c r="B669" s="295"/>
      <c r="C669" s="296"/>
      <c r="D669" s="298"/>
      <c r="E669" s="173" t="s">
        <v>1054</v>
      </c>
    </row>
    <row r="670" spans="1:5" x14ac:dyDescent="0.25">
      <c r="A670" s="299" t="s">
        <v>1393</v>
      </c>
      <c r="B670" s="301" t="s">
        <v>1386</v>
      </c>
      <c r="C670" s="302"/>
      <c r="D670" s="305" t="s">
        <v>40</v>
      </c>
      <c r="E670" s="170" t="s">
        <v>1053</v>
      </c>
    </row>
    <row r="671" spans="1:5" x14ac:dyDescent="0.25">
      <c r="A671" s="300"/>
      <c r="B671" s="303"/>
      <c r="C671" s="304"/>
      <c r="D671" s="306"/>
      <c r="E671" s="171" t="s">
        <v>1054</v>
      </c>
    </row>
    <row r="672" spans="1:5" x14ac:dyDescent="0.25">
      <c r="A672" s="291" t="s">
        <v>1394</v>
      </c>
      <c r="B672" s="293" t="s">
        <v>1386</v>
      </c>
      <c r="C672" s="294"/>
      <c r="D672" s="297" t="s">
        <v>40</v>
      </c>
      <c r="E672" s="172" t="s">
        <v>1053</v>
      </c>
    </row>
    <row r="673" spans="1:5" x14ac:dyDescent="0.25">
      <c r="A673" s="292"/>
      <c r="B673" s="295"/>
      <c r="C673" s="296"/>
      <c r="D673" s="298"/>
      <c r="E673" s="173" t="s">
        <v>1054</v>
      </c>
    </row>
    <row r="674" spans="1:5" x14ac:dyDescent="0.25">
      <c r="A674" s="299" t="s">
        <v>1395</v>
      </c>
      <c r="B674" s="301" t="s">
        <v>1386</v>
      </c>
      <c r="C674" s="302"/>
      <c r="D674" s="305" t="s">
        <v>40</v>
      </c>
      <c r="E674" s="170" t="s">
        <v>1053</v>
      </c>
    </row>
    <row r="675" spans="1:5" x14ac:dyDescent="0.25">
      <c r="A675" s="300"/>
      <c r="B675" s="303"/>
      <c r="C675" s="304"/>
      <c r="D675" s="306"/>
      <c r="E675" s="171" t="s">
        <v>1054</v>
      </c>
    </row>
    <row r="676" spans="1:5" x14ac:dyDescent="0.25">
      <c r="A676" s="291" t="s">
        <v>1396</v>
      </c>
      <c r="B676" s="293" t="s">
        <v>1386</v>
      </c>
      <c r="C676" s="294"/>
      <c r="D676" s="297" t="s">
        <v>40</v>
      </c>
      <c r="E676" s="172" t="s">
        <v>1053</v>
      </c>
    </row>
    <row r="677" spans="1:5" x14ac:dyDescent="0.25">
      <c r="A677" s="292"/>
      <c r="B677" s="295"/>
      <c r="C677" s="296"/>
      <c r="D677" s="298"/>
      <c r="E677" s="173" t="s">
        <v>1054</v>
      </c>
    </row>
    <row r="678" spans="1:5" x14ac:dyDescent="0.25">
      <c r="A678" s="299" t="s">
        <v>1081</v>
      </c>
      <c r="B678" s="301" t="s">
        <v>1386</v>
      </c>
      <c r="C678" s="302"/>
      <c r="D678" s="305" t="s">
        <v>40</v>
      </c>
      <c r="E678" s="170" t="s">
        <v>1053</v>
      </c>
    </row>
    <row r="679" spans="1:5" x14ac:dyDescent="0.25">
      <c r="A679" s="300"/>
      <c r="B679" s="303"/>
      <c r="C679" s="304"/>
      <c r="D679" s="306"/>
      <c r="E679" s="171" t="s">
        <v>1054</v>
      </c>
    </row>
    <row r="680" spans="1:5" x14ac:dyDescent="0.25">
      <c r="A680" s="291" t="s">
        <v>1397</v>
      </c>
      <c r="B680" s="293" t="s">
        <v>1386</v>
      </c>
      <c r="C680" s="294"/>
      <c r="D680" s="297" t="s">
        <v>40</v>
      </c>
      <c r="E680" s="172" t="s">
        <v>1053</v>
      </c>
    </row>
    <row r="681" spans="1:5" x14ac:dyDescent="0.25">
      <c r="A681" s="292"/>
      <c r="B681" s="295"/>
      <c r="C681" s="296"/>
      <c r="D681" s="298"/>
      <c r="E681" s="173" t="s">
        <v>1054</v>
      </c>
    </row>
    <row r="682" spans="1:5" x14ac:dyDescent="0.25">
      <c r="A682" s="299" t="s">
        <v>1398</v>
      </c>
      <c r="B682" s="301" t="s">
        <v>1386</v>
      </c>
      <c r="C682" s="302"/>
      <c r="D682" s="305" t="s">
        <v>40</v>
      </c>
      <c r="E682" s="170" t="s">
        <v>1053</v>
      </c>
    </row>
    <row r="683" spans="1:5" x14ac:dyDescent="0.25">
      <c r="A683" s="300"/>
      <c r="B683" s="303"/>
      <c r="C683" s="304"/>
      <c r="D683" s="306"/>
      <c r="E683" s="171" t="s">
        <v>1054</v>
      </c>
    </row>
    <row r="684" spans="1:5" x14ac:dyDescent="0.25">
      <c r="A684" s="291" t="s">
        <v>1399</v>
      </c>
      <c r="B684" s="293" t="s">
        <v>1386</v>
      </c>
      <c r="C684" s="294"/>
      <c r="D684" s="297" t="s">
        <v>40</v>
      </c>
      <c r="E684" s="172" t="s">
        <v>1053</v>
      </c>
    </row>
    <row r="685" spans="1:5" x14ac:dyDescent="0.25">
      <c r="A685" s="292"/>
      <c r="B685" s="295"/>
      <c r="C685" s="296"/>
      <c r="D685" s="298"/>
      <c r="E685" s="173" t="s">
        <v>1054</v>
      </c>
    </row>
    <row r="686" spans="1:5" x14ac:dyDescent="0.25">
      <c r="A686" s="299" t="s">
        <v>1400</v>
      </c>
      <c r="B686" s="301" t="s">
        <v>1401</v>
      </c>
      <c r="C686" s="302"/>
      <c r="D686" s="305" t="s">
        <v>40</v>
      </c>
      <c r="E686" s="170" t="s">
        <v>1053</v>
      </c>
    </row>
    <row r="687" spans="1:5" x14ac:dyDescent="0.25">
      <c r="A687" s="300"/>
      <c r="B687" s="303"/>
      <c r="C687" s="304"/>
      <c r="D687" s="306"/>
      <c r="E687" s="171" t="s">
        <v>1054</v>
      </c>
    </row>
    <row r="688" spans="1:5" x14ac:dyDescent="0.25">
      <c r="A688" s="291" t="s">
        <v>1402</v>
      </c>
      <c r="B688" s="293" t="s">
        <v>1401</v>
      </c>
      <c r="C688" s="294"/>
      <c r="D688" s="297" t="s">
        <v>40</v>
      </c>
      <c r="E688" s="172" t="s">
        <v>1053</v>
      </c>
    </row>
    <row r="689" spans="1:5" x14ac:dyDescent="0.25">
      <c r="A689" s="292"/>
      <c r="B689" s="295"/>
      <c r="C689" s="296"/>
      <c r="D689" s="298"/>
      <c r="E689" s="173" t="s">
        <v>1054</v>
      </c>
    </row>
    <row r="690" spans="1:5" x14ac:dyDescent="0.25">
      <c r="A690" s="299" t="s">
        <v>1403</v>
      </c>
      <c r="B690" s="301" t="s">
        <v>1404</v>
      </c>
      <c r="C690" s="302"/>
      <c r="D690" s="305" t="s">
        <v>40</v>
      </c>
      <c r="E690" s="170" t="s">
        <v>1053</v>
      </c>
    </row>
    <row r="691" spans="1:5" x14ac:dyDescent="0.25">
      <c r="A691" s="300"/>
      <c r="B691" s="303"/>
      <c r="C691" s="304"/>
      <c r="D691" s="306"/>
      <c r="E691" s="171" t="s">
        <v>1054</v>
      </c>
    </row>
    <row r="692" spans="1:5" x14ac:dyDescent="0.25">
      <c r="A692" s="291" t="s">
        <v>1405</v>
      </c>
      <c r="B692" s="293" t="s">
        <v>1404</v>
      </c>
      <c r="C692" s="294"/>
      <c r="D692" s="297" t="s">
        <v>40</v>
      </c>
      <c r="E692" s="172" t="s">
        <v>1053</v>
      </c>
    </row>
    <row r="693" spans="1:5" x14ac:dyDescent="0.25">
      <c r="A693" s="292"/>
      <c r="B693" s="295"/>
      <c r="C693" s="296"/>
      <c r="D693" s="298"/>
      <c r="E693" s="173" t="s">
        <v>1054</v>
      </c>
    </row>
    <row r="694" spans="1:5" x14ac:dyDescent="0.25">
      <c r="A694" s="299" t="s">
        <v>1406</v>
      </c>
      <c r="B694" s="301" t="s">
        <v>1401</v>
      </c>
      <c r="C694" s="302"/>
      <c r="D694" s="305" t="s">
        <v>40</v>
      </c>
      <c r="E694" s="170" t="s">
        <v>1053</v>
      </c>
    </row>
    <row r="695" spans="1:5" x14ac:dyDescent="0.25">
      <c r="A695" s="300"/>
      <c r="B695" s="303"/>
      <c r="C695" s="304"/>
      <c r="D695" s="306"/>
      <c r="E695" s="171" t="s">
        <v>1054</v>
      </c>
    </row>
    <row r="696" spans="1:5" x14ac:dyDescent="0.25">
      <c r="A696" s="291" t="s">
        <v>1407</v>
      </c>
      <c r="B696" s="293" t="s">
        <v>1401</v>
      </c>
      <c r="C696" s="294"/>
      <c r="D696" s="297" t="s">
        <v>40</v>
      </c>
      <c r="E696" s="172" t="s">
        <v>1053</v>
      </c>
    </row>
    <row r="697" spans="1:5" x14ac:dyDescent="0.25">
      <c r="A697" s="292"/>
      <c r="B697" s="295"/>
      <c r="C697" s="296"/>
      <c r="D697" s="298"/>
      <c r="E697" s="173" t="s">
        <v>1054</v>
      </c>
    </row>
    <row r="698" spans="1:5" x14ac:dyDescent="0.25">
      <c r="A698" s="299" t="s">
        <v>1408</v>
      </c>
      <c r="B698" s="301" t="s">
        <v>1404</v>
      </c>
      <c r="C698" s="302"/>
      <c r="D698" s="305" t="s">
        <v>40</v>
      </c>
      <c r="E698" s="170" t="s">
        <v>1053</v>
      </c>
    </row>
    <row r="699" spans="1:5" x14ac:dyDescent="0.25">
      <c r="A699" s="300"/>
      <c r="B699" s="303"/>
      <c r="C699" s="304"/>
      <c r="D699" s="306"/>
      <c r="E699" s="171" t="s">
        <v>1054</v>
      </c>
    </row>
    <row r="700" spans="1:5" x14ac:dyDescent="0.25">
      <c r="A700" s="291" t="s">
        <v>1409</v>
      </c>
      <c r="B700" s="293" t="s">
        <v>1401</v>
      </c>
      <c r="C700" s="294"/>
      <c r="D700" s="297" t="s">
        <v>40</v>
      </c>
      <c r="E700" s="172" t="s">
        <v>1053</v>
      </c>
    </row>
    <row r="701" spans="1:5" x14ac:dyDescent="0.25">
      <c r="A701" s="292"/>
      <c r="B701" s="295"/>
      <c r="C701" s="296"/>
      <c r="D701" s="298"/>
      <c r="E701" s="173" t="s">
        <v>1054</v>
      </c>
    </row>
    <row r="702" spans="1:5" x14ac:dyDescent="0.25">
      <c r="A702" s="299" t="s">
        <v>1410</v>
      </c>
      <c r="B702" s="301" t="s">
        <v>1404</v>
      </c>
      <c r="C702" s="302"/>
      <c r="D702" s="305" t="s">
        <v>40</v>
      </c>
      <c r="E702" s="170" t="s">
        <v>1053</v>
      </c>
    </row>
    <row r="703" spans="1:5" x14ac:dyDescent="0.25">
      <c r="A703" s="300"/>
      <c r="B703" s="303"/>
      <c r="C703" s="304"/>
      <c r="D703" s="306"/>
      <c r="E703" s="171" t="s">
        <v>1054</v>
      </c>
    </row>
    <row r="704" spans="1:5" x14ac:dyDescent="0.25">
      <c r="A704" s="291" t="s">
        <v>1411</v>
      </c>
      <c r="B704" s="293" t="s">
        <v>1412</v>
      </c>
      <c r="C704" s="294"/>
      <c r="D704" s="297" t="s">
        <v>40</v>
      </c>
      <c r="E704" s="172" t="s">
        <v>1053</v>
      </c>
    </row>
    <row r="705" spans="1:5" x14ac:dyDescent="0.25">
      <c r="A705" s="292"/>
      <c r="B705" s="295"/>
      <c r="C705" s="296"/>
      <c r="D705" s="298"/>
      <c r="E705" s="173" t="s">
        <v>1054</v>
      </c>
    </row>
    <row r="706" spans="1:5" x14ac:dyDescent="0.25">
      <c r="A706" s="299" t="s">
        <v>1413</v>
      </c>
      <c r="B706" s="301" t="s">
        <v>1412</v>
      </c>
      <c r="C706" s="302"/>
      <c r="D706" s="305" t="s">
        <v>40</v>
      </c>
      <c r="E706" s="170" t="s">
        <v>1053</v>
      </c>
    </row>
    <row r="707" spans="1:5" x14ac:dyDescent="0.25">
      <c r="A707" s="300"/>
      <c r="B707" s="303"/>
      <c r="C707" s="304"/>
      <c r="D707" s="306"/>
      <c r="E707" s="171" t="s">
        <v>1054</v>
      </c>
    </row>
    <row r="708" spans="1:5" x14ac:dyDescent="0.25">
      <c r="A708" s="291" t="s">
        <v>1414</v>
      </c>
      <c r="B708" s="293" t="s">
        <v>1412</v>
      </c>
      <c r="C708" s="294"/>
      <c r="D708" s="297" t="s">
        <v>40</v>
      </c>
      <c r="E708" s="172" t="s">
        <v>1053</v>
      </c>
    </row>
    <row r="709" spans="1:5" x14ac:dyDescent="0.25">
      <c r="A709" s="292"/>
      <c r="B709" s="295"/>
      <c r="C709" s="296"/>
      <c r="D709" s="298"/>
      <c r="E709" s="173" t="s">
        <v>1054</v>
      </c>
    </row>
    <row r="710" spans="1:5" x14ac:dyDescent="0.25">
      <c r="A710" s="299" t="s">
        <v>1415</v>
      </c>
      <c r="B710" s="301" t="s">
        <v>1412</v>
      </c>
      <c r="C710" s="302"/>
      <c r="D710" s="305" t="s">
        <v>40</v>
      </c>
      <c r="E710" s="170" t="s">
        <v>1053</v>
      </c>
    </row>
    <row r="711" spans="1:5" x14ac:dyDescent="0.25">
      <c r="A711" s="300"/>
      <c r="B711" s="303"/>
      <c r="C711" s="304"/>
      <c r="D711" s="306"/>
      <c r="E711" s="171" t="s">
        <v>1054</v>
      </c>
    </row>
    <row r="712" spans="1:5" x14ac:dyDescent="0.25">
      <c r="A712" s="291" t="s">
        <v>1416</v>
      </c>
      <c r="B712" s="293" t="s">
        <v>1417</v>
      </c>
      <c r="C712" s="294"/>
      <c r="D712" s="297" t="s">
        <v>40</v>
      </c>
      <c r="E712" s="172" t="s">
        <v>1053</v>
      </c>
    </row>
    <row r="713" spans="1:5" x14ac:dyDescent="0.25">
      <c r="A713" s="292"/>
      <c r="B713" s="295"/>
      <c r="C713" s="296"/>
      <c r="D713" s="298"/>
      <c r="E713" s="173" t="s">
        <v>1054</v>
      </c>
    </row>
    <row r="714" spans="1:5" x14ac:dyDescent="0.25">
      <c r="A714" s="299" t="s">
        <v>1418</v>
      </c>
      <c r="B714" s="301" t="s">
        <v>1417</v>
      </c>
      <c r="C714" s="302"/>
      <c r="D714" s="305" t="s">
        <v>40</v>
      </c>
      <c r="E714" s="170" t="s">
        <v>1053</v>
      </c>
    </row>
    <row r="715" spans="1:5" x14ac:dyDescent="0.25">
      <c r="A715" s="300"/>
      <c r="B715" s="303"/>
      <c r="C715" s="304"/>
      <c r="D715" s="306"/>
      <c r="E715" s="171" t="s">
        <v>1054</v>
      </c>
    </row>
    <row r="716" spans="1:5" x14ac:dyDescent="0.25">
      <c r="A716" s="291" t="s">
        <v>1419</v>
      </c>
      <c r="B716" s="293" t="s">
        <v>1417</v>
      </c>
      <c r="C716" s="294"/>
      <c r="D716" s="297" t="s">
        <v>40</v>
      </c>
      <c r="E716" s="172" t="s">
        <v>1053</v>
      </c>
    </row>
    <row r="717" spans="1:5" x14ac:dyDescent="0.25">
      <c r="A717" s="292"/>
      <c r="B717" s="295"/>
      <c r="C717" s="296"/>
      <c r="D717" s="298"/>
      <c r="E717" s="173" t="s">
        <v>1054</v>
      </c>
    </row>
    <row r="718" spans="1:5" x14ac:dyDescent="0.25">
      <c r="A718" s="299" t="s">
        <v>1420</v>
      </c>
      <c r="B718" s="301" t="s">
        <v>1417</v>
      </c>
      <c r="C718" s="302"/>
      <c r="D718" s="305" t="s">
        <v>40</v>
      </c>
      <c r="E718" s="170" t="s">
        <v>1053</v>
      </c>
    </row>
    <row r="719" spans="1:5" x14ac:dyDescent="0.25">
      <c r="A719" s="300"/>
      <c r="B719" s="303"/>
      <c r="C719" s="304"/>
      <c r="D719" s="306"/>
      <c r="E719" s="171" t="s">
        <v>1054</v>
      </c>
    </row>
    <row r="720" spans="1:5" x14ac:dyDescent="0.25">
      <c r="A720" s="291" t="s">
        <v>1421</v>
      </c>
      <c r="B720" s="293" t="s">
        <v>1417</v>
      </c>
      <c r="C720" s="294"/>
      <c r="D720" s="297" t="s">
        <v>40</v>
      </c>
      <c r="E720" s="172" t="s">
        <v>1053</v>
      </c>
    </row>
    <row r="721" spans="1:5" x14ac:dyDescent="0.25">
      <c r="A721" s="292"/>
      <c r="B721" s="295"/>
      <c r="C721" s="296"/>
      <c r="D721" s="298"/>
      <c r="E721" s="173" t="s">
        <v>1054</v>
      </c>
    </row>
    <row r="722" spans="1:5" x14ac:dyDescent="0.25">
      <c r="A722" s="299" t="s">
        <v>1422</v>
      </c>
      <c r="B722" s="301" t="s">
        <v>1417</v>
      </c>
      <c r="C722" s="302"/>
      <c r="D722" s="305" t="s">
        <v>40</v>
      </c>
      <c r="E722" s="170" t="s">
        <v>1053</v>
      </c>
    </row>
    <row r="723" spans="1:5" x14ac:dyDescent="0.25">
      <c r="A723" s="300"/>
      <c r="B723" s="303"/>
      <c r="C723" s="304"/>
      <c r="D723" s="306"/>
      <c r="E723" s="171" t="s">
        <v>1054</v>
      </c>
    </row>
    <row r="724" spans="1:5" x14ac:dyDescent="0.25">
      <c r="A724" s="291" t="s">
        <v>1423</v>
      </c>
      <c r="B724" s="293" t="s">
        <v>1424</v>
      </c>
      <c r="C724" s="294"/>
      <c r="D724" s="297" t="s">
        <v>40</v>
      </c>
      <c r="E724" s="172" t="s">
        <v>1053</v>
      </c>
    </row>
    <row r="725" spans="1:5" x14ac:dyDescent="0.25">
      <c r="A725" s="292"/>
      <c r="B725" s="295"/>
      <c r="C725" s="296"/>
      <c r="D725" s="298"/>
      <c r="E725" s="173" t="s">
        <v>1054</v>
      </c>
    </row>
    <row r="726" spans="1:5" x14ac:dyDescent="0.25">
      <c r="A726" s="299" t="s">
        <v>1425</v>
      </c>
      <c r="B726" s="301" t="s">
        <v>1424</v>
      </c>
      <c r="C726" s="302"/>
      <c r="D726" s="305" t="s">
        <v>40</v>
      </c>
      <c r="E726" s="170" t="s">
        <v>1053</v>
      </c>
    </row>
    <row r="727" spans="1:5" x14ac:dyDescent="0.25">
      <c r="A727" s="300"/>
      <c r="B727" s="303"/>
      <c r="C727" s="304"/>
      <c r="D727" s="306"/>
      <c r="E727" s="171" t="s">
        <v>1054</v>
      </c>
    </row>
    <row r="728" spans="1:5" x14ac:dyDescent="0.25">
      <c r="A728" s="291" t="s">
        <v>1426</v>
      </c>
      <c r="B728" s="293" t="s">
        <v>1424</v>
      </c>
      <c r="C728" s="294"/>
      <c r="D728" s="297" t="s">
        <v>40</v>
      </c>
      <c r="E728" s="172" t="s">
        <v>1053</v>
      </c>
    </row>
    <row r="729" spans="1:5" x14ac:dyDescent="0.25">
      <c r="A729" s="292"/>
      <c r="B729" s="295"/>
      <c r="C729" s="296"/>
      <c r="D729" s="298"/>
      <c r="E729" s="173" t="s">
        <v>1054</v>
      </c>
    </row>
    <row r="730" spans="1:5" x14ac:dyDescent="0.25">
      <c r="A730" s="299" t="s">
        <v>1427</v>
      </c>
      <c r="B730" s="301" t="s">
        <v>1424</v>
      </c>
      <c r="C730" s="302"/>
      <c r="D730" s="305" t="s">
        <v>40</v>
      </c>
      <c r="E730" s="170" t="s">
        <v>1053</v>
      </c>
    </row>
    <row r="731" spans="1:5" x14ac:dyDescent="0.25">
      <c r="A731" s="300"/>
      <c r="B731" s="303"/>
      <c r="C731" s="304"/>
      <c r="D731" s="306"/>
      <c r="E731" s="171" t="s">
        <v>1054</v>
      </c>
    </row>
    <row r="732" spans="1:5" x14ac:dyDescent="0.25">
      <c r="A732" s="291" t="s">
        <v>1428</v>
      </c>
      <c r="B732" s="293" t="s">
        <v>1424</v>
      </c>
      <c r="C732" s="294"/>
      <c r="D732" s="297" t="s">
        <v>40</v>
      </c>
      <c r="E732" s="172" t="s">
        <v>1053</v>
      </c>
    </row>
    <row r="733" spans="1:5" x14ac:dyDescent="0.25">
      <c r="A733" s="292"/>
      <c r="B733" s="295"/>
      <c r="C733" s="296"/>
      <c r="D733" s="298"/>
      <c r="E733" s="173" t="s">
        <v>1054</v>
      </c>
    </row>
    <row r="734" spans="1:5" x14ac:dyDescent="0.25">
      <c r="A734" s="299" t="s">
        <v>1429</v>
      </c>
      <c r="B734" s="301" t="s">
        <v>1365</v>
      </c>
      <c r="C734" s="302"/>
      <c r="D734" s="305" t="s">
        <v>40</v>
      </c>
      <c r="E734" s="170" t="s">
        <v>1053</v>
      </c>
    </row>
    <row r="735" spans="1:5" x14ac:dyDescent="0.25">
      <c r="A735" s="300"/>
      <c r="B735" s="303"/>
      <c r="C735" s="304"/>
      <c r="D735" s="306"/>
      <c r="E735" s="171" t="s">
        <v>1054</v>
      </c>
    </row>
    <row r="736" spans="1:5" x14ac:dyDescent="0.25">
      <c r="A736" s="291" t="s">
        <v>1306</v>
      </c>
      <c r="B736" s="293"/>
      <c r="C736" s="294"/>
      <c r="D736" s="297" t="s">
        <v>40</v>
      </c>
      <c r="E736" s="172" t="s">
        <v>1053</v>
      </c>
    </row>
    <row r="737" spans="1:5" x14ac:dyDescent="0.25">
      <c r="A737" s="292"/>
      <c r="B737" s="295"/>
      <c r="C737" s="296"/>
      <c r="D737" s="298"/>
      <c r="E737" s="173" t="s">
        <v>1054</v>
      </c>
    </row>
    <row r="738" spans="1:5" x14ac:dyDescent="0.25">
      <c r="A738" s="299" t="s">
        <v>1325</v>
      </c>
      <c r="B738" s="301"/>
      <c r="C738" s="302"/>
      <c r="D738" s="305" t="s">
        <v>40</v>
      </c>
      <c r="E738" s="170" t="s">
        <v>1053</v>
      </c>
    </row>
    <row r="739" spans="1:5" x14ac:dyDescent="0.25">
      <c r="A739" s="300"/>
      <c r="B739" s="303"/>
      <c r="C739" s="304"/>
      <c r="D739" s="306"/>
      <c r="E739" s="171" t="s">
        <v>1054</v>
      </c>
    </row>
    <row r="740" spans="1:5" x14ac:dyDescent="0.25">
      <c r="A740" s="291" t="s">
        <v>1331</v>
      </c>
      <c r="B740" s="293"/>
      <c r="C740" s="294"/>
      <c r="D740" s="297" t="s">
        <v>40</v>
      </c>
      <c r="E740" s="172" t="s">
        <v>1053</v>
      </c>
    </row>
    <row r="741" spans="1:5" x14ac:dyDescent="0.25">
      <c r="A741" s="292"/>
      <c r="B741" s="295"/>
      <c r="C741" s="296"/>
      <c r="D741" s="298"/>
      <c r="E741" s="173" t="s">
        <v>1054</v>
      </c>
    </row>
    <row r="742" spans="1:5" x14ac:dyDescent="0.25">
      <c r="A742" s="299" t="s">
        <v>1344</v>
      </c>
      <c r="B742" s="301"/>
      <c r="C742" s="302"/>
      <c r="D742" s="305" t="s">
        <v>40</v>
      </c>
      <c r="E742" s="170" t="s">
        <v>1053</v>
      </c>
    </row>
    <row r="743" spans="1:5" x14ac:dyDescent="0.25">
      <c r="A743" s="300"/>
      <c r="B743" s="303"/>
      <c r="C743" s="304"/>
      <c r="D743" s="306"/>
      <c r="E743" s="171" t="s">
        <v>1054</v>
      </c>
    </row>
    <row r="744" spans="1:5" x14ac:dyDescent="0.25">
      <c r="A744" s="291" t="s">
        <v>1365</v>
      </c>
      <c r="B744" s="293"/>
      <c r="C744" s="294"/>
      <c r="D744" s="297" t="s">
        <v>40</v>
      </c>
      <c r="E744" s="172" t="s">
        <v>1053</v>
      </c>
    </row>
    <row r="745" spans="1:5" x14ac:dyDescent="0.25">
      <c r="A745" s="292"/>
      <c r="B745" s="295"/>
      <c r="C745" s="296"/>
      <c r="D745" s="298"/>
      <c r="E745" s="173" t="s">
        <v>1054</v>
      </c>
    </row>
    <row r="746" spans="1:5" x14ac:dyDescent="0.25">
      <c r="A746" s="299" t="s">
        <v>1370</v>
      </c>
      <c r="B746" s="301"/>
      <c r="C746" s="302"/>
      <c r="D746" s="305" t="s">
        <v>40</v>
      </c>
      <c r="E746" s="170" t="s">
        <v>1053</v>
      </c>
    </row>
    <row r="747" spans="1:5" x14ac:dyDescent="0.25">
      <c r="A747" s="300"/>
      <c r="B747" s="303"/>
      <c r="C747" s="304"/>
      <c r="D747" s="306"/>
      <c r="E747" s="171" t="s">
        <v>1054</v>
      </c>
    </row>
    <row r="748" spans="1:5" x14ac:dyDescent="0.25">
      <c r="A748" s="291" t="s">
        <v>1377</v>
      </c>
      <c r="B748" s="293"/>
      <c r="C748" s="294"/>
      <c r="D748" s="297" t="s">
        <v>40</v>
      </c>
      <c r="E748" s="172" t="s">
        <v>1053</v>
      </c>
    </row>
    <row r="749" spans="1:5" x14ac:dyDescent="0.25">
      <c r="A749" s="292"/>
      <c r="B749" s="295"/>
      <c r="C749" s="296"/>
      <c r="D749" s="298"/>
      <c r="E749" s="173" t="s">
        <v>1054</v>
      </c>
    </row>
    <row r="750" spans="1:5" x14ac:dyDescent="0.25">
      <c r="A750" s="299" t="s">
        <v>1386</v>
      </c>
      <c r="B750" s="301"/>
      <c r="C750" s="302"/>
      <c r="D750" s="305" t="s">
        <v>40</v>
      </c>
      <c r="E750" s="170" t="s">
        <v>1053</v>
      </c>
    </row>
    <row r="751" spans="1:5" x14ac:dyDescent="0.25">
      <c r="A751" s="300"/>
      <c r="B751" s="303"/>
      <c r="C751" s="304"/>
      <c r="D751" s="306"/>
      <c r="E751" s="171" t="s">
        <v>1054</v>
      </c>
    </row>
    <row r="752" spans="1:5" x14ac:dyDescent="0.25">
      <c r="A752" s="291" t="s">
        <v>1401</v>
      </c>
      <c r="B752" s="293"/>
      <c r="C752" s="294"/>
      <c r="D752" s="297" t="s">
        <v>40</v>
      </c>
      <c r="E752" s="172" t="s">
        <v>1053</v>
      </c>
    </row>
    <row r="753" spans="1:5" x14ac:dyDescent="0.25">
      <c r="A753" s="292"/>
      <c r="B753" s="295"/>
      <c r="C753" s="296"/>
      <c r="D753" s="298"/>
      <c r="E753" s="173" t="s">
        <v>1054</v>
      </c>
    </row>
    <row r="754" spans="1:5" x14ac:dyDescent="0.25">
      <c r="A754" s="299" t="s">
        <v>1412</v>
      </c>
      <c r="B754" s="301"/>
      <c r="C754" s="302"/>
      <c r="D754" s="305" t="s">
        <v>40</v>
      </c>
      <c r="E754" s="170" t="s">
        <v>1053</v>
      </c>
    </row>
    <row r="755" spans="1:5" x14ac:dyDescent="0.25">
      <c r="A755" s="300"/>
      <c r="B755" s="303"/>
      <c r="C755" s="304"/>
      <c r="D755" s="306"/>
      <c r="E755" s="171" t="s">
        <v>1054</v>
      </c>
    </row>
    <row r="756" spans="1:5" x14ac:dyDescent="0.25">
      <c r="A756" s="291" t="s">
        <v>1417</v>
      </c>
      <c r="B756" s="293"/>
      <c r="C756" s="294"/>
      <c r="D756" s="297" t="s">
        <v>40</v>
      </c>
      <c r="E756" s="172" t="s">
        <v>1053</v>
      </c>
    </row>
    <row r="757" spans="1:5" x14ac:dyDescent="0.25">
      <c r="A757" s="292"/>
      <c r="B757" s="295"/>
      <c r="C757" s="296"/>
      <c r="D757" s="298"/>
      <c r="E757" s="173" t="s">
        <v>1054</v>
      </c>
    </row>
    <row r="758" spans="1:5" x14ac:dyDescent="0.25">
      <c r="A758" s="299" t="s">
        <v>1352</v>
      </c>
      <c r="B758" s="301"/>
      <c r="C758" s="302"/>
      <c r="D758" s="305" t="s">
        <v>40</v>
      </c>
      <c r="E758" s="170" t="s">
        <v>1053</v>
      </c>
    </row>
    <row r="759" spans="1:5" x14ac:dyDescent="0.25">
      <c r="A759" s="300"/>
      <c r="B759" s="303"/>
      <c r="C759" s="304"/>
      <c r="D759" s="306"/>
      <c r="E759" s="171" t="s">
        <v>1054</v>
      </c>
    </row>
    <row r="760" spans="1:5" x14ac:dyDescent="0.25">
      <c r="A760" s="291" t="s">
        <v>1430</v>
      </c>
      <c r="B760" s="293" t="s">
        <v>1331</v>
      </c>
      <c r="C760" s="294"/>
      <c r="D760" s="297" t="s">
        <v>40</v>
      </c>
      <c r="E760" s="172" t="s">
        <v>1053</v>
      </c>
    </row>
    <row r="761" spans="1:5" x14ac:dyDescent="0.25">
      <c r="A761" s="292"/>
      <c r="B761" s="295"/>
      <c r="C761" s="296"/>
      <c r="D761" s="298"/>
      <c r="E761" s="173" t="s">
        <v>1054</v>
      </c>
    </row>
    <row r="762" spans="1:5" x14ac:dyDescent="0.25">
      <c r="A762" s="299" t="s">
        <v>1431</v>
      </c>
      <c r="B762" s="301" t="s">
        <v>1344</v>
      </c>
      <c r="C762" s="302"/>
      <c r="D762" s="305" t="s">
        <v>40</v>
      </c>
      <c r="E762" s="170" t="s">
        <v>1053</v>
      </c>
    </row>
    <row r="763" spans="1:5" x14ac:dyDescent="0.25">
      <c r="A763" s="300"/>
      <c r="B763" s="303"/>
      <c r="C763" s="304"/>
      <c r="D763" s="306"/>
      <c r="E763" s="171" t="s">
        <v>1054</v>
      </c>
    </row>
    <row r="764" spans="1:5" x14ac:dyDescent="0.25">
      <c r="A764" s="291" t="s">
        <v>1432</v>
      </c>
      <c r="B764" s="293" t="s">
        <v>1352</v>
      </c>
      <c r="C764" s="294"/>
      <c r="D764" s="297" t="s">
        <v>40</v>
      </c>
      <c r="E764" s="172" t="s">
        <v>1053</v>
      </c>
    </row>
    <row r="765" spans="1:5" x14ac:dyDescent="0.25">
      <c r="A765" s="292"/>
      <c r="B765" s="295"/>
      <c r="C765" s="296"/>
      <c r="D765" s="298"/>
      <c r="E765" s="173" t="s">
        <v>1054</v>
      </c>
    </row>
    <row r="766" spans="1:5" x14ac:dyDescent="0.25">
      <c r="A766" s="299" t="s">
        <v>1433</v>
      </c>
      <c r="B766" s="301" t="s">
        <v>1377</v>
      </c>
      <c r="C766" s="302"/>
      <c r="D766" s="305" t="s">
        <v>40</v>
      </c>
      <c r="E766" s="170" t="s">
        <v>1053</v>
      </c>
    </row>
    <row r="767" spans="1:5" x14ac:dyDescent="0.25">
      <c r="A767" s="300"/>
      <c r="B767" s="303"/>
      <c r="C767" s="304"/>
      <c r="D767" s="306"/>
      <c r="E767" s="171" t="s">
        <v>1054</v>
      </c>
    </row>
    <row r="768" spans="1:5" x14ac:dyDescent="0.25">
      <c r="A768" s="291" t="s">
        <v>1434</v>
      </c>
      <c r="B768" s="293" t="s">
        <v>1386</v>
      </c>
      <c r="C768" s="294"/>
      <c r="D768" s="297" t="s">
        <v>40</v>
      </c>
      <c r="E768" s="172" t="s">
        <v>1053</v>
      </c>
    </row>
    <row r="769" spans="1:5" x14ac:dyDescent="0.25">
      <c r="A769" s="292"/>
      <c r="B769" s="295"/>
      <c r="C769" s="296"/>
      <c r="D769" s="298"/>
      <c r="E769" s="173" t="s">
        <v>1054</v>
      </c>
    </row>
    <row r="770" spans="1:5" x14ac:dyDescent="0.25">
      <c r="A770" s="299" t="s">
        <v>1435</v>
      </c>
      <c r="B770" s="301" t="s">
        <v>1412</v>
      </c>
      <c r="C770" s="302"/>
      <c r="D770" s="305" t="s">
        <v>40</v>
      </c>
      <c r="E770" s="170" t="s">
        <v>1053</v>
      </c>
    </row>
    <row r="771" spans="1:5" x14ac:dyDescent="0.25">
      <c r="A771" s="300"/>
      <c r="B771" s="303"/>
      <c r="C771" s="304"/>
      <c r="D771" s="306"/>
      <c r="E771" s="171" t="s">
        <v>1054</v>
      </c>
    </row>
    <row r="772" spans="1:5" x14ac:dyDescent="0.25">
      <c r="A772" s="291" t="s">
        <v>1436</v>
      </c>
      <c r="B772" s="293" t="s">
        <v>1424</v>
      </c>
      <c r="C772" s="294"/>
      <c r="D772" s="297" t="s">
        <v>40</v>
      </c>
      <c r="E772" s="172" t="s">
        <v>1053</v>
      </c>
    </row>
    <row r="773" spans="1:5" x14ac:dyDescent="0.25">
      <c r="A773" s="292"/>
      <c r="B773" s="295"/>
      <c r="C773" s="296"/>
      <c r="D773" s="298"/>
      <c r="E773" s="173" t="s">
        <v>1054</v>
      </c>
    </row>
    <row r="774" spans="1:5" x14ac:dyDescent="0.25">
      <c r="A774" s="299" t="s">
        <v>1424</v>
      </c>
      <c r="B774" s="301"/>
      <c r="C774" s="302"/>
      <c r="D774" s="305" t="s">
        <v>40</v>
      </c>
      <c r="E774" s="170" t="s">
        <v>1053</v>
      </c>
    </row>
    <row r="775" spans="1:5" x14ac:dyDescent="0.25">
      <c r="A775" s="300"/>
      <c r="B775" s="303"/>
      <c r="C775" s="304"/>
      <c r="D775" s="306"/>
      <c r="E775" s="171" t="s">
        <v>1054</v>
      </c>
    </row>
    <row r="776" spans="1:5" x14ac:dyDescent="0.25">
      <c r="A776" s="168" t="s">
        <v>1437</v>
      </c>
      <c r="B776" s="280"/>
      <c r="C776" s="281"/>
      <c r="D776" s="158" t="s">
        <v>40</v>
      </c>
      <c r="E776" s="169"/>
    </row>
    <row r="777" spans="1:5" x14ac:dyDescent="0.25">
      <c r="A777" s="299" t="s">
        <v>1438</v>
      </c>
      <c r="B777" s="301" t="s">
        <v>1306</v>
      </c>
      <c r="C777" s="302"/>
      <c r="D777" s="305" t="s">
        <v>40</v>
      </c>
      <c r="E777" s="170" t="s">
        <v>1053</v>
      </c>
    </row>
    <row r="778" spans="1:5" x14ac:dyDescent="0.25">
      <c r="A778" s="300"/>
      <c r="B778" s="303"/>
      <c r="C778" s="304"/>
      <c r="D778" s="306"/>
      <c r="E778" s="171" t="s">
        <v>1054</v>
      </c>
    </row>
    <row r="779" spans="1:5" x14ac:dyDescent="0.25">
      <c r="A779" s="291" t="s">
        <v>1439</v>
      </c>
      <c r="B779" s="293" t="s">
        <v>1424</v>
      </c>
      <c r="C779" s="294"/>
      <c r="D779" s="297" t="s">
        <v>40</v>
      </c>
      <c r="E779" s="172" t="s">
        <v>1053</v>
      </c>
    </row>
    <row r="780" spans="1:5" x14ac:dyDescent="0.25">
      <c r="A780" s="292"/>
      <c r="B780" s="295"/>
      <c r="C780" s="296"/>
      <c r="D780" s="298"/>
      <c r="E780" s="173" t="s">
        <v>1054</v>
      </c>
    </row>
    <row r="781" spans="1:5" x14ac:dyDescent="0.25">
      <c r="A781" s="299" t="s">
        <v>1440</v>
      </c>
      <c r="B781" s="301" t="s">
        <v>1404</v>
      </c>
      <c r="C781" s="302"/>
      <c r="D781" s="305" t="s">
        <v>40</v>
      </c>
      <c r="E781" s="170" t="s">
        <v>1053</v>
      </c>
    </row>
    <row r="782" spans="1:5" x14ac:dyDescent="0.25">
      <c r="A782" s="300"/>
      <c r="B782" s="303"/>
      <c r="C782" s="304"/>
      <c r="D782" s="306"/>
      <c r="E782" s="171" t="s">
        <v>1054</v>
      </c>
    </row>
    <row r="783" spans="1:5" x14ac:dyDescent="0.25">
      <c r="A783" s="291" t="s">
        <v>1441</v>
      </c>
      <c r="B783" s="293" t="s">
        <v>1424</v>
      </c>
      <c r="C783" s="294"/>
      <c r="D783" s="297" t="s">
        <v>40</v>
      </c>
      <c r="E783" s="172" t="s">
        <v>1053</v>
      </c>
    </row>
    <row r="784" spans="1:5" x14ac:dyDescent="0.25">
      <c r="A784" s="292"/>
      <c r="B784" s="295"/>
      <c r="C784" s="296"/>
      <c r="D784" s="298"/>
      <c r="E784" s="173" t="s">
        <v>1054</v>
      </c>
    </row>
    <row r="785" spans="1:5" x14ac:dyDescent="0.25">
      <c r="A785" s="299" t="s">
        <v>1442</v>
      </c>
      <c r="B785" s="301" t="s">
        <v>1344</v>
      </c>
      <c r="C785" s="302"/>
      <c r="D785" s="305" t="s">
        <v>40</v>
      </c>
      <c r="E785" s="170" t="s">
        <v>1053</v>
      </c>
    </row>
    <row r="786" spans="1:5" x14ac:dyDescent="0.25">
      <c r="A786" s="300"/>
      <c r="B786" s="303"/>
      <c r="C786" s="304"/>
      <c r="D786" s="306"/>
      <c r="E786" s="171" t="s">
        <v>1054</v>
      </c>
    </row>
    <row r="787" spans="1:5" x14ac:dyDescent="0.25">
      <c r="A787" s="291" t="s">
        <v>1443</v>
      </c>
      <c r="B787" s="293" t="s">
        <v>1344</v>
      </c>
      <c r="C787" s="294"/>
      <c r="D787" s="297" t="s">
        <v>40</v>
      </c>
      <c r="E787" s="172" t="s">
        <v>1053</v>
      </c>
    </row>
    <row r="788" spans="1:5" x14ac:dyDescent="0.25">
      <c r="A788" s="292"/>
      <c r="B788" s="295"/>
      <c r="C788" s="296"/>
      <c r="D788" s="298"/>
      <c r="E788" s="173" t="s">
        <v>1054</v>
      </c>
    </row>
    <row r="789" spans="1:5" x14ac:dyDescent="0.25">
      <c r="A789" s="299" t="s">
        <v>1404</v>
      </c>
      <c r="B789" s="301"/>
      <c r="C789" s="302"/>
      <c r="D789" s="305" t="s">
        <v>40</v>
      </c>
      <c r="E789" s="170" t="s">
        <v>1053</v>
      </c>
    </row>
    <row r="790" spans="1:5" x14ac:dyDescent="0.25">
      <c r="A790" s="300"/>
      <c r="B790" s="303"/>
      <c r="C790" s="304"/>
      <c r="D790" s="306"/>
      <c r="E790" s="171" t="s">
        <v>1054</v>
      </c>
    </row>
    <row r="791" spans="1:5" x14ac:dyDescent="0.25">
      <c r="A791" s="291" t="s">
        <v>1444</v>
      </c>
      <c r="B791" s="293"/>
      <c r="C791" s="294"/>
      <c r="D791" s="297" t="s">
        <v>41</v>
      </c>
      <c r="E791" s="172" t="s">
        <v>1053</v>
      </c>
    </row>
    <row r="792" spans="1:5" x14ac:dyDescent="0.25">
      <c r="A792" s="292"/>
      <c r="B792" s="295"/>
      <c r="C792" s="296"/>
      <c r="D792" s="298"/>
      <c r="E792" s="173" t="s">
        <v>1054</v>
      </c>
    </row>
    <row r="793" spans="1:5" x14ac:dyDescent="0.25">
      <c r="A793" s="299" t="s">
        <v>1445</v>
      </c>
      <c r="B793" s="301"/>
      <c r="C793" s="302"/>
      <c r="D793" s="305" t="s">
        <v>41</v>
      </c>
      <c r="E793" s="170" t="s">
        <v>1053</v>
      </c>
    </row>
    <row r="794" spans="1:5" x14ac:dyDescent="0.25">
      <c r="A794" s="300"/>
      <c r="B794" s="303"/>
      <c r="C794" s="304"/>
      <c r="D794" s="306"/>
      <c r="E794" s="171" t="s">
        <v>1054</v>
      </c>
    </row>
    <row r="795" spans="1:5" x14ac:dyDescent="0.25">
      <c r="A795" s="291" t="s">
        <v>1446</v>
      </c>
      <c r="B795" s="293"/>
      <c r="C795" s="294"/>
      <c r="D795" s="297" t="s">
        <v>41</v>
      </c>
      <c r="E795" s="172" t="s">
        <v>1053</v>
      </c>
    </row>
    <row r="796" spans="1:5" x14ac:dyDescent="0.25">
      <c r="A796" s="292"/>
      <c r="B796" s="295"/>
      <c r="C796" s="296"/>
      <c r="D796" s="298"/>
      <c r="E796" s="173" t="s">
        <v>1054</v>
      </c>
    </row>
    <row r="797" spans="1:5" x14ac:dyDescent="0.25">
      <c r="A797" s="299" t="s">
        <v>1447</v>
      </c>
      <c r="B797" s="301"/>
      <c r="C797" s="302"/>
      <c r="D797" s="305" t="s">
        <v>41</v>
      </c>
      <c r="E797" s="170" t="s">
        <v>1053</v>
      </c>
    </row>
    <row r="798" spans="1:5" x14ac:dyDescent="0.25">
      <c r="A798" s="300"/>
      <c r="B798" s="303"/>
      <c r="C798" s="304"/>
      <c r="D798" s="306"/>
      <c r="E798" s="171" t="s">
        <v>1054</v>
      </c>
    </row>
    <row r="799" spans="1:5" x14ac:dyDescent="0.25">
      <c r="A799" s="291" t="s">
        <v>1448</v>
      </c>
      <c r="B799" s="293"/>
      <c r="C799" s="294"/>
      <c r="D799" s="297" t="s">
        <v>41</v>
      </c>
      <c r="E799" s="172" t="s">
        <v>1053</v>
      </c>
    </row>
    <row r="800" spans="1:5" x14ac:dyDescent="0.25">
      <c r="A800" s="292"/>
      <c r="B800" s="295"/>
      <c r="C800" s="296"/>
      <c r="D800" s="298"/>
      <c r="E800" s="173" t="s">
        <v>1054</v>
      </c>
    </row>
    <row r="801" spans="1:5" x14ac:dyDescent="0.25">
      <c r="A801" s="299" t="s">
        <v>1449</v>
      </c>
      <c r="B801" s="301"/>
      <c r="C801" s="302"/>
      <c r="D801" s="305" t="s">
        <v>41</v>
      </c>
      <c r="E801" s="170" t="s">
        <v>1053</v>
      </c>
    </row>
    <row r="802" spans="1:5" x14ac:dyDescent="0.25">
      <c r="A802" s="300"/>
      <c r="B802" s="303"/>
      <c r="C802" s="304"/>
      <c r="D802" s="306"/>
      <c r="E802" s="171" t="s">
        <v>1054</v>
      </c>
    </row>
    <row r="803" spans="1:5" x14ac:dyDescent="0.25">
      <c r="A803" s="291" t="s">
        <v>1450</v>
      </c>
      <c r="B803" s="293"/>
      <c r="C803" s="294"/>
      <c r="D803" s="297" t="s">
        <v>41</v>
      </c>
      <c r="E803" s="172" t="s">
        <v>1053</v>
      </c>
    </row>
    <row r="804" spans="1:5" x14ac:dyDescent="0.25">
      <c r="A804" s="292"/>
      <c r="B804" s="295"/>
      <c r="C804" s="296"/>
      <c r="D804" s="298"/>
      <c r="E804" s="173" t="s">
        <v>1054</v>
      </c>
    </row>
    <row r="805" spans="1:5" x14ac:dyDescent="0.25">
      <c r="A805" s="299" t="s">
        <v>1451</v>
      </c>
      <c r="B805" s="301"/>
      <c r="C805" s="302"/>
      <c r="D805" s="305" t="s">
        <v>41</v>
      </c>
      <c r="E805" s="170" t="s">
        <v>1053</v>
      </c>
    </row>
    <row r="806" spans="1:5" x14ac:dyDescent="0.25">
      <c r="A806" s="300"/>
      <c r="B806" s="303"/>
      <c r="C806" s="304"/>
      <c r="D806" s="306"/>
      <c r="E806" s="171" t="s">
        <v>1054</v>
      </c>
    </row>
    <row r="807" spans="1:5" x14ac:dyDescent="0.25">
      <c r="A807" s="291" t="s">
        <v>1452</v>
      </c>
      <c r="B807" s="293"/>
      <c r="C807" s="294"/>
      <c r="D807" s="297" t="s">
        <v>41</v>
      </c>
      <c r="E807" s="172" t="s">
        <v>1053</v>
      </c>
    </row>
    <row r="808" spans="1:5" x14ac:dyDescent="0.25">
      <c r="A808" s="292"/>
      <c r="B808" s="295"/>
      <c r="C808" s="296"/>
      <c r="D808" s="298"/>
      <c r="E808" s="173" t="s">
        <v>1054</v>
      </c>
    </row>
    <row r="809" spans="1:5" x14ac:dyDescent="0.25">
      <c r="A809" s="299" t="s">
        <v>1453</v>
      </c>
      <c r="B809" s="301"/>
      <c r="C809" s="302"/>
      <c r="D809" s="305" t="s">
        <v>41</v>
      </c>
      <c r="E809" s="170" t="s">
        <v>1053</v>
      </c>
    </row>
    <row r="810" spans="1:5" x14ac:dyDescent="0.25">
      <c r="A810" s="300"/>
      <c r="B810" s="303"/>
      <c r="C810" s="304"/>
      <c r="D810" s="306"/>
      <c r="E810" s="171" t="s">
        <v>1054</v>
      </c>
    </row>
    <row r="811" spans="1:5" x14ac:dyDescent="0.25">
      <c r="A811" s="291" t="s">
        <v>1454</v>
      </c>
      <c r="B811" s="293"/>
      <c r="C811" s="294"/>
      <c r="D811" s="297" t="s">
        <v>41</v>
      </c>
      <c r="E811" s="172" t="s">
        <v>1053</v>
      </c>
    </row>
    <row r="812" spans="1:5" x14ac:dyDescent="0.25">
      <c r="A812" s="292"/>
      <c r="B812" s="295"/>
      <c r="C812" s="296"/>
      <c r="D812" s="298"/>
      <c r="E812" s="173" t="s">
        <v>1054</v>
      </c>
    </row>
    <row r="813" spans="1:5" x14ac:dyDescent="0.25">
      <c r="A813" s="299" t="s">
        <v>1455</v>
      </c>
      <c r="B813" s="301"/>
      <c r="C813" s="302"/>
      <c r="D813" s="305" t="s">
        <v>41</v>
      </c>
      <c r="E813" s="170" t="s">
        <v>1053</v>
      </c>
    </row>
    <row r="814" spans="1:5" x14ac:dyDescent="0.25">
      <c r="A814" s="300"/>
      <c r="B814" s="303"/>
      <c r="C814" s="304"/>
      <c r="D814" s="306"/>
      <c r="E814" s="171" t="s">
        <v>1054</v>
      </c>
    </row>
    <row r="815" spans="1:5" x14ac:dyDescent="0.25">
      <c r="A815" s="291" t="s">
        <v>1456</v>
      </c>
      <c r="B815" s="293"/>
      <c r="C815" s="294"/>
      <c r="D815" s="297" t="s">
        <v>41</v>
      </c>
      <c r="E815" s="172" t="s">
        <v>1053</v>
      </c>
    </row>
    <row r="816" spans="1:5" x14ac:dyDescent="0.25">
      <c r="A816" s="292"/>
      <c r="B816" s="295"/>
      <c r="C816" s="296"/>
      <c r="D816" s="298"/>
      <c r="E816" s="173" t="s">
        <v>1054</v>
      </c>
    </row>
    <row r="817" spans="1:5" x14ac:dyDescent="0.25">
      <c r="A817" s="299" t="s">
        <v>1457</v>
      </c>
      <c r="B817" s="301"/>
      <c r="C817" s="302"/>
      <c r="D817" s="305" t="s">
        <v>41</v>
      </c>
      <c r="E817" s="170" t="s">
        <v>1053</v>
      </c>
    </row>
    <row r="818" spans="1:5" x14ac:dyDescent="0.25">
      <c r="A818" s="300"/>
      <c r="B818" s="303"/>
      <c r="C818" s="304"/>
      <c r="D818" s="306"/>
      <c r="E818" s="171" t="s">
        <v>1054</v>
      </c>
    </row>
    <row r="819" spans="1:5" x14ac:dyDescent="0.25">
      <c r="A819" s="291" t="s">
        <v>1458</v>
      </c>
      <c r="B819" s="293"/>
      <c r="C819" s="294"/>
      <c r="D819" s="297" t="s">
        <v>41</v>
      </c>
      <c r="E819" s="172" t="s">
        <v>1053</v>
      </c>
    </row>
    <row r="820" spans="1:5" x14ac:dyDescent="0.25">
      <c r="A820" s="292"/>
      <c r="B820" s="295"/>
      <c r="C820" s="296"/>
      <c r="D820" s="298"/>
      <c r="E820" s="173" t="s">
        <v>1054</v>
      </c>
    </row>
    <row r="821" spans="1:5" x14ac:dyDescent="0.25">
      <c r="A821" s="299" t="s">
        <v>1459</v>
      </c>
      <c r="B821" s="301"/>
      <c r="C821" s="302"/>
      <c r="D821" s="305" t="s">
        <v>41</v>
      </c>
      <c r="E821" s="170" t="s">
        <v>1053</v>
      </c>
    </row>
    <row r="822" spans="1:5" x14ac:dyDescent="0.25">
      <c r="A822" s="300"/>
      <c r="B822" s="303"/>
      <c r="C822" s="304"/>
      <c r="D822" s="306"/>
      <c r="E822" s="171" t="s">
        <v>1054</v>
      </c>
    </row>
    <row r="823" spans="1:5" x14ac:dyDescent="0.25">
      <c r="A823" s="291" t="s">
        <v>1460</v>
      </c>
      <c r="B823" s="293"/>
      <c r="C823" s="294"/>
      <c r="D823" s="297" t="s">
        <v>41</v>
      </c>
      <c r="E823" s="172" t="s">
        <v>1053</v>
      </c>
    </row>
    <row r="824" spans="1:5" x14ac:dyDescent="0.25">
      <c r="A824" s="292"/>
      <c r="B824" s="295"/>
      <c r="C824" s="296"/>
      <c r="D824" s="298"/>
      <c r="E824" s="173" t="s">
        <v>1054</v>
      </c>
    </row>
    <row r="825" spans="1:5" x14ac:dyDescent="0.25">
      <c r="A825" s="299" t="s">
        <v>1461</v>
      </c>
      <c r="B825" s="301"/>
      <c r="C825" s="302"/>
      <c r="D825" s="305" t="s">
        <v>41</v>
      </c>
      <c r="E825" s="170" t="s">
        <v>1053</v>
      </c>
    </row>
    <row r="826" spans="1:5" x14ac:dyDescent="0.25">
      <c r="A826" s="300"/>
      <c r="B826" s="303"/>
      <c r="C826" s="304"/>
      <c r="D826" s="306"/>
      <c r="E826" s="171" t="s">
        <v>1054</v>
      </c>
    </row>
    <row r="827" spans="1:5" x14ac:dyDescent="0.25">
      <c r="A827" s="291" t="s">
        <v>1462</v>
      </c>
      <c r="B827" s="293" t="s">
        <v>1463</v>
      </c>
      <c r="C827" s="294"/>
      <c r="D827" s="297" t="s">
        <v>41</v>
      </c>
      <c r="E827" s="172" t="s">
        <v>1053</v>
      </c>
    </row>
    <row r="828" spans="1:5" x14ac:dyDescent="0.25">
      <c r="A828" s="292"/>
      <c r="B828" s="295"/>
      <c r="C828" s="296"/>
      <c r="D828" s="298"/>
      <c r="E828" s="173" t="s">
        <v>1054</v>
      </c>
    </row>
    <row r="829" spans="1:5" x14ac:dyDescent="0.25">
      <c r="A829" s="299" t="s">
        <v>1464</v>
      </c>
      <c r="B829" s="301" t="s">
        <v>1463</v>
      </c>
      <c r="C829" s="302"/>
      <c r="D829" s="305" t="s">
        <v>41</v>
      </c>
      <c r="E829" s="170" t="s">
        <v>1053</v>
      </c>
    </row>
    <row r="830" spans="1:5" x14ac:dyDescent="0.25">
      <c r="A830" s="300"/>
      <c r="B830" s="303"/>
      <c r="C830" s="304"/>
      <c r="D830" s="306"/>
      <c r="E830" s="171" t="s">
        <v>1054</v>
      </c>
    </row>
    <row r="831" spans="1:5" x14ac:dyDescent="0.25">
      <c r="A831" s="291" t="s">
        <v>1465</v>
      </c>
      <c r="B831" s="293" t="s">
        <v>1463</v>
      </c>
      <c r="C831" s="294"/>
      <c r="D831" s="297" t="s">
        <v>41</v>
      </c>
      <c r="E831" s="172" t="s">
        <v>1053</v>
      </c>
    </row>
    <row r="832" spans="1:5" x14ac:dyDescent="0.25">
      <c r="A832" s="292"/>
      <c r="B832" s="295"/>
      <c r="C832" s="296"/>
      <c r="D832" s="298"/>
      <c r="E832" s="173" t="s">
        <v>1054</v>
      </c>
    </row>
    <row r="833" spans="1:5" x14ac:dyDescent="0.25">
      <c r="A833" s="299" t="s">
        <v>1466</v>
      </c>
      <c r="B833" s="301" t="s">
        <v>1463</v>
      </c>
      <c r="C833" s="302"/>
      <c r="D833" s="305" t="s">
        <v>41</v>
      </c>
      <c r="E833" s="170" t="s">
        <v>1053</v>
      </c>
    </row>
    <row r="834" spans="1:5" x14ac:dyDescent="0.25">
      <c r="A834" s="300"/>
      <c r="B834" s="303"/>
      <c r="C834" s="304"/>
      <c r="D834" s="306"/>
      <c r="E834" s="171" t="s">
        <v>1054</v>
      </c>
    </row>
    <row r="835" spans="1:5" x14ac:dyDescent="0.25">
      <c r="A835" s="291" t="s">
        <v>1467</v>
      </c>
      <c r="B835" s="293" t="s">
        <v>1463</v>
      </c>
      <c r="C835" s="294"/>
      <c r="D835" s="297" t="s">
        <v>41</v>
      </c>
      <c r="E835" s="172" t="s">
        <v>1053</v>
      </c>
    </row>
    <row r="836" spans="1:5" x14ac:dyDescent="0.25">
      <c r="A836" s="292"/>
      <c r="B836" s="295"/>
      <c r="C836" s="296"/>
      <c r="D836" s="298"/>
      <c r="E836" s="173" t="s">
        <v>1054</v>
      </c>
    </row>
    <row r="837" spans="1:5" x14ac:dyDescent="0.25">
      <c r="A837" s="299" t="s">
        <v>1468</v>
      </c>
      <c r="B837" s="301" t="s">
        <v>1463</v>
      </c>
      <c r="C837" s="302"/>
      <c r="D837" s="305" t="s">
        <v>41</v>
      </c>
      <c r="E837" s="170" t="s">
        <v>1053</v>
      </c>
    </row>
    <row r="838" spans="1:5" x14ac:dyDescent="0.25">
      <c r="A838" s="300"/>
      <c r="B838" s="303"/>
      <c r="C838" s="304"/>
      <c r="D838" s="306"/>
      <c r="E838" s="171" t="s">
        <v>1054</v>
      </c>
    </row>
    <row r="839" spans="1:5" x14ac:dyDescent="0.25">
      <c r="A839" s="291" t="s">
        <v>1469</v>
      </c>
      <c r="B839" s="293" t="s">
        <v>1463</v>
      </c>
      <c r="C839" s="294"/>
      <c r="D839" s="297" t="s">
        <v>41</v>
      </c>
      <c r="E839" s="172" t="s">
        <v>1053</v>
      </c>
    </row>
    <row r="840" spans="1:5" x14ac:dyDescent="0.25">
      <c r="A840" s="292"/>
      <c r="B840" s="295"/>
      <c r="C840" s="296"/>
      <c r="D840" s="298"/>
      <c r="E840" s="173" t="s">
        <v>1054</v>
      </c>
    </row>
    <row r="841" spans="1:5" x14ac:dyDescent="0.25">
      <c r="A841" s="299" t="s">
        <v>1470</v>
      </c>
      <c r="B841" s="301" t="s">
        <v>1463</v>
      </c>
      <c r="C841" s="302"/>
      <c r="D841" s="305" t="s">
        <v>41</v>
      </c>
      <c r="E841" s="170" t="s">
        <v>1053</v>
      </c>
    </row>
    <row r="842" spans="1:5" x14ac:dyDescent="0.25">
      <c r="A842" s="300"/>
      <c r="B842" s="303"/>
      <c r="C842" s="304"/>
      <c r="D842" s="306"/>
      <c r="E842" s="171" t="s">
        <v>1054</v>
      </c>
    </row>
    <row r="843" spans="1:5" x14ac:dyDescent="0.25">
      <c r="A843" s="291" t="s">
        <v>1471</v>
      </c>
      <c r="B843" s="293" t="s">
        <v>1463</v>
      </c>
      <c r="C843" s="294"/>
      <c r="D843" s="297" t="s">
        <v>41</v>
      </c>
      <c r="E843" s="172" t="s">
        <v>1053</v>
      </c>
    </row>
    <row r="844" spans="1:5" x14ac:dyDescent="0.25">
      <c r="A844" s="292"/>
      <c r="B844" s="295"/>
      <c r="C844" s="296"/>
      <c r="D844" s="298"/>
      <c r="E844" s="173" t="s">
        <v>1054</v>
      </c>
    </row>
    <row r="845" spans="1:5" x14ac:dyDescent="0.25">
      <c r="A845" s="299" t="s">
        <v>1472</v>
      </c>
      <c r="B845" s="301" t="s">
        <v>1463</v>
      </c>
      <c r="C845" s="302"/>
      <c r="D845" s="305" t="s">
        <v>41</v>
      </c>
      <c r="E845" s="170" t="s">
        <v>1053</v>
      </c>
    </row>
    <row r="846" spans="1:5" x14ac:dyDescent="0.25">
      <c r="A846" s="300"/>
      <c r="B846" s="303"/>
      <c r="C846" s="304"/>
      <c r="D846" s="306"/>
      <c r="E846" s="171" t="s">
        <v>1054</v>
      </c>
    </row>
    <row r="847" spans="1:5" x14ac:dyDescent="0.25">
      <c r="A847" s="291" t="s">
        <v>1473</v>
      </c>
      <c r="B847" s="293" t="s">
        <v>1463</v>
      </c>
      <c r="C847" s="294"/>
      <c r="D847" s="297" t="s">
        <v>41</v>
      </c>
      <c r="E847" s="172" t="s">
        <v>1053</v>
      </c>
    </row>
    <row r="848" spans="1:5" x14ac:dyDescent="0.25">
      <c r="A848" s="292"/>
      <c r="B848" s="295"/>
      <c r="C848" s="296"/>
      <c r="D848" s="298"/>
      <c r="E848" s="173" t="s">
        <v>1054</v>
      </c>
    </row>
    <row r="849" spans="1:5" x14ac:dyDescent="0.25">
      <c r="A849" s="299" t="s">
        <v>1474</v>
      </c>
      <c r="B849" s="301" t="s">
        <v>1463</v>
      </c>
      <c r="C849" s="302"/>
      <c r="D849" s="305" t="s">
        <v>41</v>
      </c>
      <c r="E849" s="170" t="s">
        <v>1053</v>
      </c>
    </row>
    <row r="850" spans="1:5" x14ac:dyDescent="0.25">
      <c r="A850" s="300"/>
      <c r="B850" s="303"/>
      <c r="C850" s="304"/>
      <c r="D850" s="306"/>
      <c r="E850" s="171" t="s">
        <v>1054</v>
      </c>
    </row>
    <row r="851" spans="1:5" x14ac:dyDescent="0.25">
      <c r="A851" s="291" t="s">
        <v>1172</v>
      </c>
      <c r="B851" s="293" t="s">
        <v>1463</v>
      </c>
      <c r="C851" s="294"/>
      <c r="D851" s="297" t="s">
        <v>41</v>
      </c>
      <c r="E851" s="172" t="s">
        <v>1053</v>
      </c>
    </row>
    <row r="852" spans="1:5" x14ac:dyDescent="0.25">
      <c r="A852" s="292"/>
      <c r="B852" s="295"/>
      <c r="C852" s="296"/>
      <c r="D852" s="298"/>
      <c r="E852" s="173" t="s">
        <v>1054</v>
      </c>
    </row>
    <row r="853" spans="1:5" x14ac:dyDescent="0.25">
      <c r="A853" s="299" t="s">
        <v>1475</v>
      </c>
      <c r="B853" s="301" t="s">
        <v>1463</v>
      </c>
      <c r="C853" s="302"/>
      <c r="D853" s="305" t="s">
        <v>41</v>
      </c>
      <c r="E853" s="170" t="s">
        <v>1053</v>
      </c>
    </row>
    <row r="854" spans="1:5" x14ac:dyDescent="0.25">
      <c r="A854" s="300"/>
      <c r="B854" s="303"/>
      <c r="C854" s="304"/>
      <c r="D854" s="306"/>
      <c r="E854" s="171" t="s">
        <v>1054</v>
      </c>
    </row>
    <row r="855" spans="1:5" x14ac:dyDescent="0.25">
      <c r="A855" s="291" t="s">
        <v>1476</v>
      </c>
      <c r="B855" s="293" t="s">
        <v>1463</v>
      </c>
      <c r="C855" s="294"/>
      <c r="D855" s="297" t="s">
        <v>41</v>
      </c>
      <c r="E855" s="172" t="s">
        <v>1053</v>
      </c>
    </row>
    <row r="856" spans="1:5" x14ac:dyDescent="0.25">
      <c r="A856" s="292"/>
      <c r="B856" s="295"/>
      <c r="C856" s="296"/>
      <c r="D856" s="298"/>
      <c r="E856" s="173" t="s">
        <v>1054</v>
      </c>
    </row>
    <row r="857" spans="1:5" x14ac:dyDescent="0.25">
      <c r="A857" s="299" t="s">
        <v>1477</v>
      </c>
      <c r="B857" s="301" t="s">
        <v>1463</v>
      </c>
      <c r="C857" s="302"/>
      <c r="D857" s="305" t="s">
        <v>41</v>
      </c>
      <c r="E857" s="170" t="s">
        <v>1053</v>
      </c>
    </row>
    <row r="858" spans="1:5" x14ac:dyDescent="0.25">
      <c r="A858" s="300"/>
      <c r="B858" s="303"/>
      <c r="C858" s="304"/>
      <c r="D858" s="306"/>
      <c r="E858" s="171" t="s">
        <v>1054</v>
      </c>
    </row>
    <row r="859" spans="1:5" x14ac:dyDescent="0.25">
      <c r="A859" s="291" t="s">
        <v>1478</v>
      </c>
      <c r="B859" s="293" t="s">
        <v>1463</v>
      </c>
      <c r="C859" s="294"/>
      <c r="D859" s="297" t="s">
        <v>41</v>
      </c>
      <c r="E859" s="172" t="s">
        <v>1053</v>
      </c>
    </row>
    <row r="860" spans="1:5" x14ac:dyDescent="0.25">
      <c r="A860" s="292"/>
      <c r="B860" s="295"/>
      <c r="C860" s="296"/>
      <c r="D860" s="298"/>
      <c r="E860" s="173" t="s">
        <v>1054</v>
      </c>
    </row>
    <row r="861" spans="1:5" x14ac:dyDescent="0.25">
      <c r="A861" s="299" t="s">
        <v>1479</v>
      </c>
      <c r="B861" s="301" t="s">
        <v>1463</v>
      </c>
      <c r="C861" s="302"/>
      <c r="D861" s="305" t="s">
        <v>41</v>
      </c>
      <c r="E861" s="170" t="s">
        <v>1053</v>
      </c>
    </row>
    <row r="862" spans="1:5" x14ac:dyDescent="0.25">
      <c r="A862" s="300"/>
      <c r="B862" s="303"/>
      <c r="C862" s="304"/>
      <c r="D862" s="306"/>
      <c r="E862" s="171" t="s">
        <v>1054</v>
      </c>
    </row>
    <row r="863" spans="1:5" x14ac:dyDescent="0.25">
      <c r="A863" s="291" t="s">
        <v>1480</v>
      </c>
      <c r="B863" s="293" t="s">
        <v>1463</v>
      </c>
      <c r="C863" s="294"/>
      <c r="D863" s="297" t="s">
        <v>41</v>
      </c>
      <c r="E863" s="172" t="s">
        <v>1053</v>
      </c>
    </row>
    <row r="864" spans="1:5" x14ac:dyDescent="0.25">
      <c r="A864" s="292"/>
      <c r="B864" s="295"/>
      <c r="C864" s="296"/>
      <c r="D864" s="298"/>
      <c r="E864" s="173" t="s">
        <v>1054</v>
      </c>
    </row>
    <row r="865" spans="1:5" x14ac:dyDescent="0.25">
      <c r="A865" s="299" t="s">
        <v>1481</v>
      </c>
      <c r="B865" s="301" t="s">
        <v>1463</v>
      </c>
      <c r="C865" s="302"/>
      <c r="D865" s="305" t="s">
        <v>41</v>
      </c>
      <c r="E865" s="170" t="s">
        <v>1053</v>
      </c>
    </row>
    <row r="866" spans="1:5" x14ac:dyDescent="0.25">
      <c r="A866" s="300"/>
      <c r="B866" s="303"/>
      <c r="C866" s="304"/>
      <c r="D866" s="306"/>
      <c r="E866" s="171" t="s">
        <v>1054</v>
      </c>
    </row>
    <row r="867" spans="1:5" x14ac:dyDescent="0.25">
      <c r="A867" s="291" t="s">
        <v>1482</v>
      </c>
      <c r="B867" s="293" t="s">
        <v>1463</v>
      </c>
      <c r="C867" s="294"/>
      <c r="D867" s="297" t="s">
        <v>41</v>
      </c>
      <c r="E867" s="172" t="s">
        <v>1053</v>
      </c>
    </row>
    <row r="868" spans="1:5" x14ac:dyDescent="0.25">
      <c r="A868" s="292"/>
      <c r="B868" s="295"/>
      <c r="C868" s="296"/>
      <c r="D868" s="298"/>
      <c r="E868" s="173" t="s">
        <v>1054</v>
      </c>
    </row>
    <row r="869" spans="1:5" x14ac:dyDescent="0.25">
      <c r="A869" s="299" t="s">
        <v>1483</v>
      </c>
      <c r="B869" s="301" t="s">
        <v>1463</v>
      </c>
      <c r="C869" s="302"/>
      <c r="D869" s="305" t="s">
        <v>41</v>
      </c>
      <c r="E869" s="170" t="s">
        <v>1053</v>
      </c>
    </row>
    <row r="870" spans="1:5" x14ac:dyDescent="0.25">
      <c r="A870" s="300"/>
      <c r="B870" s="303"/>
      <c r="C870" s="304"/>
      <c r="D870" s="306"/>
      <c r="E870" s="171" t="s">
        <v>1054</v>
      </c>
    </row>
    <row r="871" spans="1:5" x14ac:dyDescent="0.25">
      <c r="A871" s="291" t="s">
        <v>1484</v>
      </c>
      <c r="B871" s="293" t="s">
        <v>1485</v>
      </c>
      <c r="C871" s="294"/>
      <c r="D871" s="297" t="s">
        <v>41</v>
      </c>
      <c r="E871" s="172" t="s">
        <v>1053</v>
      </c>
    </row>
    <row r="872" spans="1:5" x14ac:dyDescent="0.25">
      <c r="A872" s="292"/>
      <c r="B872" s="295"/>
      <c r="C872" s="296"/>
      <c r="D872" s="298"/>
      <c r="E872" s="173" t="s">
        <v>1054</v>
      </c>
    </row>
    <row r="873" spans="1:5" x14ac:dyDescent="0.25">
      <c r="A873" s="299" t="s">
        <v>1486</v>
      </c>
      <c r="B873" s="301" t="s">
        <v>1485</v>
      </c>
      <c r="C873" s="302"/>
      <c r="D873" s="305" t="s">
        <v>41</v>
      </c>
      <c r="E873" s="170" t="s">
        <v>1053</v>
      </c>
    </row>
    <row r="874" spans="1:5" x14ac:dyDescent="0.25">
      <c r="A874" s="300"/>
      <c r="B874" s="303"/>
      <c r="C874" s="304"/>
      <c r="D874" s="306"/>
      <c r="E874" s="171" t="s">
        <v>1054</v>
      </c>
    </row>
    <row r="875" spans="1:5" x14ac:dyDescent="0.25">
      <c r="A875" s="291" t="s">
        <v>1487</v>
      </c>
      <c r="B875" s="293" t="s">
        <v>1485</v>
      </c>
      <c r="C875" s="294"/>
      <c r="D875" s="297" t="s">
        <v>41</v>
      </c>
      <c r="E875" s="172" t="s">
        <v>1053</v>
      </c>
    </row>
    <row r="876" spans="1:5" x14ac:dyDescent="0.25">
      <c r="A876" s="292"/>
      <c r="B876" s="295"/>
      <c r="C876" s="296"/>
      <c r="D876" s="298"/>
      <c r="E876" s="173" t="s">
        <v>1054</v>
      </c>
    </row>
    <row r="877" spans="1:5" x14ac:dyDescent="0.25">
      <c r="A877" s="299" t="s">
        <v>1488</v>
      </c>
      <c r="B877" s="301" t="s">
        <v>1485</v>
      </c>
      <c r="C877" s="302"/>
      <c r="D877" s="305" t="s">
        <v>41</v>
      </c>
      <c r="E877" s="170" t="s">
        <v>1053</v>
      </c>
    </row>
    <row r="878" spans="1:5" x14ac:dyDescent="0.25">
      <c r="A878" s="300"/>
      <c r="B878" s="303"/>
      <c r="C878" s="304"/>
      <c r="D878" s="306"/>
      <c r="E878" s="171" t="s">
        <v>1054</v>
      </c>
    </row>
    <row r="879" spans="1:5" x14ac:dyDescent="0.25">
      <c r="A879" s="291" t="s">
        <v>1489</v>
      </c>
      <c r="B879" s="293" t="s">
        <v>1485</v>
      </c>
      <c r="C879" s="294"/>
      <c r="D879" s="297" t="s">
        <v>41</v>
      </c>
      <c r="E879" s="172" t="s">
        <v>1053</v>
      </c>
    </row>
    <row r="880" spans="1:5" x14ac:dyDescent="0.25">
      <c r="A880" s="292"/>
      <c r="B880" s="295"/>
      <c r="C880" s="296"/>
      <c r="D880" s="298"/>
      <c r="E880" s="173" t="s">
        <v>1054</v>
      </c>
    </row>
    <row r="881" spans="1:5" x14ac:dyDescent="0.25">
      <c r="A881" s="299" t="s">
        <v>1490</v>
      </c>
      <c r="B881" s="301" t="s">
        <v>1491</v>
      </c>
      <c r="C881" s="302"/>
      <c r="D881" s="305" t="s">
        <v>41</v>
      </c>
      <c r="E881" s="170" t="s">
        <v>1053</v>
      </c>
    </row>
    <row r="882" spans="1:5" x14ac:dyDescent="0.25">
      <c r="A882" s="300"/>
      <c r="B882" s="303"/>
      <c r="C882" s="304"/>
      <c r="D882" s="306"/>
      <c r="E882" s="171" t="s">
        <v>1054</v>
      </c>
    </row>
    <row r="883" spans="1:5" x14ac:dyDescent="0.25">
      <c r="A883" s="291" t="s">
        <v>1492</v>
      </c>
      <c r="B883" s="293" t="s">
        <v>1491</v>
      </c>
      <c r="C883" s="294"/>
      <c r="D883" s="297" t="s">
        <v>41</v>
      </c>
      <c r="E883" s="172" t="s">
        <v>1053</v>
      </c>
    </row>
    <row r="884" spans="1:5" x14ac:dyDescent="0.25">
      <c r="A884" s="292"/>
      <c r="B884" s="295"/>
      <c r="C884" s="296"/>
      <c r="D884" s="298"/>
      <c r="E884" s="173" t="s">
        <v>1054</v>
      </c>
    </row>
    <row r="885" spans="1:5" x14ac:dyDescent="0.25">
      <c r="A885" s="299" t="s">
        <v>1493</v>
      </c>
      <c r="B885" s="301" t="s">
        <v>1491</v>
      </c>
      <c r="C885" s="302"/>
      <c r="D885" s="305" t="s">
        <v>41</v>
      </c>
      <c r="E885" s="170" t="s">
        <v>1053</v>
      </c>
    </row>
    <row r="886" spans="1:5" x14ac:dyDescent="0.25">
      <c r="A886" s="300"/>
      <c r="B886" s="303"/>
      <c r="C886" s="304"/>
      <c r="D886" s="306"/>
      <c r="E886" s="171" t="s">
        <v>1054</v>
      </c>
    </row>
    <row r="887" spans="1:5" x14ac:dyDescent="0.25">
      <c r="A887" s="291" t="s">
        <v>1494</v>
      </c>
      <c r="B887" s="293" t="s">
        <v>1491</v>
      </c>
      <c r="C887" s="294"/>
      <c r="D887" s="297" t="s">
        <v>41</v>
      </c>
      <c r="E887" s="172" t="s">
        <v>1053</v>
      </c>
    </row>
    <row r="888" spans="1:5" x14ac:dyDescent="0.25">
      <c r="A888" s="292"/>
      <c r="B888" s="295"/>
      <c r="C888" s="296"/>
      <c r="D888" s="298"/>
      <c r="E888" s="173" t="s">
        <v>1054</v>
      </c>
    </row>
    <row r="889" spans="1:5" x14ac:dyDescent="0.25">
      <c r="A889" s="299" t="s">
        <v>1495</v>
      </c>
      <c r="B889" s="301" t="s">
        <v>1496</v>
      </c>
      <c r="C889" s="302"/>
      <c r="D889" s="305" t="s">
        <v>41</v>
      </c>
      <c r="E889" s="170" t="s">
        <v>1053</v>
      </c>
    </row>
    <row r="890" spans="1:5" x14ac:dyDescent="0.25">
      <c r="A890" s="300"/>
      <c r="B890" s="303"/>
      <c r="C890" s="304"/>
      <c r="D890" s="306"/>
      <c r="E890" s="171" t="s">
        <v>1054</v>
      </c>
    </row>
    <row r="891" spans="1:5" x14ac:dyDescent="0.25">
      <c r="A891" s="291" t="s">
        <v>1497</v>
      </c>
      <c r="B891" s="293" t="s">
        <v>1496</v>
      </c>
      <c r="C891" s="294"/>
      <c r="D891" s="297" t="s">
        <v>41</v>
      </c>
      <c r="E891" s="172" t="s">
        <v>1053</v>
      </c>
    </row>
    <row r="892" spans="1:5" x14ac:dyDescent="0.25">
      <c r="A892" s="292"/>
      <c r="B892" s="295"/>
      <c r="C892" s="296"/>
      <c r="D892" s="298"/>
      <c r="E892" s="173" t="s">
        <v>1054</v>
      </c>
    </row>
    <row r="893" spans="1:5" x14ac:dyDescent="0.25">
      <c r="A893" s="299" t="s">
        <v>1498</v>
      </c>
      <c r="B893" s="301" t="s">
        <v>1496</v>
      </c>
      <c r="C893" s="302"/>
      <c r="D893" s="305" t="s">
        <v>41</v>
      </c>
      <c r="E893" s="170" t="s">
        <v>1053</v>
      </c>
    </row>
    <row r="894" spans="1:5" x14ac:dyDescent="0.25">
      <c r="A894" s="300"/>
      <c r="B894" s="303"/>
      <c r="C894" s="304"/>
      <c r="D894" s="306"/>
      <c r="E894" s="171" t="s">
        <v>1054</v>
      </c>
    </row>
    <row r="895" spans="1:5" x14ac:dyDescent="0.25">
      <c r="A895" s="291" t="s">
        <v>1499</v>
      </c>
      <c r="B895" s="293" t="s">
        <v>1496</v>
      </c>
      <c r="C895" s="294"/>
      <c r="D895" s="297" t="s">
        <v>41</v>
      </c>
      <c r="E895" s="172" t="s">
        <v>1053</v>
      </c>
    </row>
    <row r="896" spans="1:5" x14ac:dyDescent="0.25">
      <c r="A896" s="292"/>
      <c r="B896" s="295"/>
      <c r="C896" s="296"/>
      <c r="D896" s="298"/>
      <c r="E896" s="173" t="s">
        <v>1054</v>
      </c>
    </row>
    <row r="897" spans="1:5" x14ac:dyDescent="0.25">
      <c r="A897" s="299" t="s">
        <v>1500</v>
      </c>
      <c r="B897" s="301" t="s">
        <v>1496</v>
      </c>
      <c r="C897" s="302"/>
      <c r="D897" s="305" t="s">
        <v>41</v>
      </c>
      <c r="E897" s="170" t="s">
        <v>1053</v>
      </c>
    </row>
    <row r="898" spans="1:5" x14ac:dyDescent="0.25">
      <c r="A898" s="300"/>
      <c r="B898" s="303"/>
      <c r="C898" s="304"/>
      <c r="D898" s="306"/>
      <c r="E898" s="171" t="s">
        <v>1054</v>
      </c>
    </row>
    <row r="899" spans="1:5" x14ac:dyDescent="0.25">
      <c r="A899" s="291" t="s">
        <v>1501</v>
      </c>
      <c r="B899" s="293" t="s">
        <v>1496</v>
      </c>
      <c r="C899" s="294"/>
      <c r="D899" s="297" t="s">
        <v>41</v>
      </c>
      <c r="E899" s="172" t="s">
        <v>1053</v>
      </c>
    </row>
    <row r="900" spans="1:5" x14ac:dyDescent="0.25">
      <c r="A900" s="292"/>
      <c r="B900" s="295"/>
      <c r="C900" s="296"/>
      <c r="D900" s="298"/>
      <c r="E900" s="173" t="s">
        <v>1054</v>
      </c>
    </row>
    <row r="901" spans="1:5" x14ac:dyDescent="0.25">
      <c r="A901" s="299" t="s">
        <v>1502</v>
      </c>
      <c r="B901" s="301" t="s">
        <v>1496</v>
      </c>
      <c r="C901" s="302"/>
      <c r="D901" s="305" t="s">
        <v>41</v>
      </c>
      <c r="E901" s="170" t="s">
        <v>1053</v>
      </c>
    </row>
    <row r="902" spans="1:5" x14ac:dyDescent="0.25">
      <c r="A902" s="300"/>
      <c r="B902" s="303"/>
      <c r="C902" s="304"/>
      <c r="D902" s="306"/>
      <c r="E902" s="171" t="s">
        <v>1054</v>
      </c>
    </row>
    <row r="903" spans="1:5" x14ac:dyDescent="0.25">
      <c r="A903" s="291" t="s">
        <v>1162</v>
      </c>
      <c r="B903" s="293" t="s">
        <v>1496</v>
      </c>
      <c r="C903" s="294"/>
      <c r="D903" s="297" t="s">
        <v>41</v>
      </c>
      <c r="E903" s="172" t="s">
        <v>1053</v>
      </c>
    </row>
    <row r="904" spans="1:5" x14ac:dyDescent="0.25">
      <c r="A904" s="292"/>
      <c r="B904" s="295"/>
      <c r="C904" s="296"/>
      <c r="D904" s="298"/>
      <c r="E904" s="173" t="s">
        <v>1054</v>
      </c>
    </row>
    <row r="905" spans="1:5" x14ac:dyDescent="0.25">
      <c r="A905" s="299" t="s">
        <v>1503</v>
      </c>
      <c r="B905" s="301" t="s">
        <v>1496</v>
      </c>
      <c r="C905" s="302"/>
      <c r="D905" s="305" t="s">
        <v>41</v>
      </c>
      <c r="E905" s="170" t="s">
        <v>1053</v>
      </c>
    </row>
    <row r="906" spans="1:5" x14ac:dyDescent="0.25">
      <c r="A906" s="300"/>
      <c r="B906" s="303"/>
      <c r="C906" s="304"/>
      <c r="D906" s="306"/>
      <c r="E906" s="171" t="s">
        <v>1054</v>
      </c>
    </row>
    <row r="907" spans="1:5" x14ac:dyDescent="0.25">
      <c r="A907" s="291" t="s">
        <v>1504</v>
      </c>
      <c r="B907" s="293" t="s">
        <v>1496</v>
      </c>
      <c r="C907" s="294"/>
      <c r="D907" s="297" t="s">
        <v>41</v>
      </c>
      <c r="E907" s="172" t="s">
        <v>1053</v>
      </c>
    </row>
    <row r="908" spans="1:5" x14ac:dyDescent="0.25">
      <c r="A908" s="292"/>
      <c r="B908" s="295"/>
      <c r="C908" s="296"/>
      <c r="D908" s="298"/>
      <c r="E908" s="173" t="s">
        <v>1054</v>
      </c>
    </row>
    <row r="909" spans="1:5" x14ac:dyDescent="0.25">
      <c r="A909" s="299" t="s">
        <v>1505</v>
      </c>
      <c r="B909" s="301" t="s">
        <v>1496</v>
      </c>
      <c r="C909" s="302"/>
      <c r="D909" s="305" t="s">
        <v>41</v>
      </c>
      <c r="E909" s="170" t="s">
        <v>1053</v>
      </c>
    </row>
    <row r="910" spans="1:5" x14ac:dyDescent="0.25">
      <c r="A910" s="300"/>
      <c r="B910" s="303"/>
      <c r="C910" s="304"/>
      <c r="D910" s="306"/>
      <c r="E910" s="171" t="s">
        <v>1054</v>
      </c>
    </row>
    <row r="911" spans="1:5" x14ac:dyDescent="0.25">
      <c r="A911" s="291" t="s">
        <v>1474</v>
      </c>
      <c r="B911" s="293" t="s">
        <v>1496</v>
      </c>
      <c r="C911" s="294"/>
      <c r="D911" s="297" t="s">
        <v>41</v>
      </c>
      <c r="E911" s="172" t="s">
        <v>1053</v>
      </c>
    </row>
    <row r="912" spans="1:5" x14ac:dyDescent="0.25">
      <c r="A912" s="292"/>
      <c r="B912" s="295"/>
      <c r="C912" s="296"/>
      <c r="D912" s="298"/>
      <c r="E912" s="173" t="s">
        <v>1054</v>
      </c>
    </row>
    <row r="913" spans="1:5" x14ac:dyDescent="0.25">
      <c r="A913" s="299" t="s">
        <v>1506</v>
      </c>
      <c r="B913" s="301" t="s">
        <v>1507</v>
      </c>
      <c r="C913" s="302"/>
      <c r="D913" s="305" t="s">
        <v>41</v>
      </c>
      <c r="E913" s="170" t="s">
        <v>1053</v>
      </c>
    </row>
    <row r="914" spans="1:5" x14ac:dyDescent="0.25">
      <c r="A914" s="300"/>
      <c r="B914" s="303"/>
      <c r="C914" s="304"/>
      <c r="D914" s="306"/>
      <c r="E914" s="171" t="s">
        <v>1054</v>
      </c>
    </row>
    <row r="915" spans="1:5" x14ac:dyDescent="0.25">
      <c r="A915" s="291" t="s">
        <v>1508</v>
      </c>
      <c r="B915" s="293" t="s">
        <v>1507</v>
      </c>
      <c r="C915" s="294"/>
      <c r="D915" s="297" t="s">
        <v>41</v>
      </c>
      <c r="E915" s="172" t="s">
        <v>1053</v>
      </c>
    </row>
    <row r="916" spans="1:5" x14ac:dyDescent="0.25">
      <c r="A916" s="292"/>
      <c r="B916" s="295"/>
      <c r="C916" s="296"/>
      <c r="D916" s="298"/>
      <c r="E916" s="173" t="s">
        <v>1054</v>
      </c>
    </row>
    <row r="917" spans="1:5" x14ac:dyDescent="0.25">
      <c r="A917" s="299" t="s">
        <v>1509</v>
      </c>
      <c r="B917" s="301" t="s">
        <v>1507</v>
      </c>
      <c r="C917" s="302"/>
      <c r="D917" s="305" t="s">
        <v>41</v>
      </c>
      <c r="E917" s="170" t="s">
        <v>1053</v>
      </c>
    </row>
    <row r="918" spans="1:5" x14ac:dyDescent="0.25">
      <c r="A918" s="300"/>
      <c r="B918" s="303"/>
      <c r="C918" s="304"/>
      <c r="D918" s="306"/>
      <c r="E918" s="171" t="s">
        <v>1054</v>
      </c>
    </row>
    <row r="919" spans="1:5" x14ac:dyDescent="0.25">
      <c r="A919" s="291" t="s">
        <v>1510</v>
      </c>
      <c r="B919" s="293" t="s">
        <v>1507</v>
      </c>
      <c r="C919" s="294"/>
      <c r="D919" s="297" t="s">
        <v>41</v>
      </c>
      <c r="E919" s="172" t="s">
        <v>1053</v>
      </c>
    </row>
    <row r="920" spans="1:5" x14ac:dyDescent="0.25">
      <c r="A920" s="292"/>
      <c r="B920" s="295"/>
      <c r="C920" s="296"/>
      <c r="D920" s="298"/>
      <c r="E920" s="173" t="s">
        <v>1054</v>
      </c>
    </row>
    <row r="921" spans="1:5" x14ac:dyDescent="0.25">
      <c r="A921" s="299" t="s">
        <v>1511</v>
      </c>
      <c r="B921" s="301" t="s">
        <v>1507</v>
      </c>
      <c r="C921" s="302"/>
      <c r="D921" s="305" t="s">
        <v>41</v>
      </c>
      <c r="E921" s="170" t="s">
        <v>1053</v>
      </c>
    </row>
    <row r="922" spans="1:5" x14ac:dyDescent="0.25">
      <c r="A922" s="300"/>
      <c r="B922" s="303"/>
      <c r="C922" s="304"/>
      <c r="D922" s="306"/>
      <c r="E922" s="171" t="s">
        <v>1054</v>
      </c>
    </row>
    <row r="923" spans="1:5" x14ac:dyDescent="0.25">
      <c r="A923" s="291" t="s">
        <v>1512</v>
      </c>
      <c r="B923" s="293" t="s">
        <v>1507</v>
      </c>
      <c r="C923" s="294"/>
      <c r="D923" s="297" t="s">
        <v>41</v>
      </c>
      <c r="E923" s="172" t="s">
        <v>1053</v>
      </c>
    </row>
    <row r="924" spans="1:5" x14ac:dyDescent="0.25">
      <c r="A924" s="292"/>
      <c r="B924" s="295"/>
      <c r="C924" s="296"/>
      <c r="D924" s="298"/>
      <c r="E924" s="173" t="s">
        <v>1054</v>
      </c>
    </row>
    <row r="925" spans="1:5" x14ac:dyDescent="0.25">
      <c r="A925" s="299" t="s">
        <v>1513</v>
      </c>
      <c r="B925" s="301" t="s">
        <v>1514</v>
      </c>
      <c r="C925" s="302"/>
      <c r="D925" s="305" t="s">
        <v>41</v>
      </c>
      <c r="E925" s="170" t="s">
        <v>1053</v>
      </c>
    </row>
    <row r="926" spans="1:5" x14ac:dyDescent="0.25">
      <c r="A926" s="300"/>
      <c r="B926" s="303"/>
      <c r="C926" s="304"/>
      <c r="D926" s="306"/>
      <c r="E926" s="171" t="s">
        <v>1054</v>
      </c>
    </row>
    <row r="927" spans="1:5" x14ac:dyDescent="0.25">
      <c r="A927" s="291" t="s">
        <v>1515</v>
      </c>
      <c r="B927" s="293" t="s">
        <v>1514</v>
      </c>
      <c r="C927" s="294"/>
      <c r="D927" s="297" t="s">
        <v>41</v>
      </c>
      <c r="E927" s="172" t="s">
        <v>1053</v>
      </c>
    </row>
    <row r="928" spans="1:5" x14ac:dyDescent="0.25">
      <c r="A928" s="292"/>
      <c r="B928" s="295"/>
      <c r="C928" s="296"/>
      <c r="D928" s="298"/>
      <c r="E928" s="173" t="s">
        <v>1054</v>
      </c>
    </row>
    <row r="929" spans="1:5" x14ac:dyDescent="0.25">
      <c r="A929" s="299" t="s">
        <v>1516</v>
      </c>
      <c r="B929" s="301" t="s">
        <v>1514</v>
      </c>
      <c r="C929" s="302"/>
      <c r="D929" s="305" t="s">
        <v>41</v>
      </c>
      <c r="E929" s="170" t="s">
        <v>1053</v>
      </c>
    </row>
    <row r="930" spans="1:5" x14ac:dyDescent="0.25">
      <c r="A930" s="300"/>
      <c r="B930" s="303"/>
      <c r="C930" s="304"/>
      <c r="D930" s="306"/>
      <c r="E930" s="171" t="s">
        <v>1054</v>
      </c>
    </row>
    <row r="931" spans="1:5" x14ac:dyDescent="0.25">
      <c r="A931" s="291" t="s">
        <v>1517</v>
      </c>
      <c r="B931" s="293" t="s">
        <v>1514</v>
      </c>
      <c r="C931" s="294"/>
      <c r="D931" s="297" t="s">
        <v>41</v>
      </c>
      <c r="E931" s="172" t="s">
        <v>1053</v>
      </c>
    </row>
    <row r="932" spans="1:5" x14ac:dyDescent="0.25">
      <c r="A932" s="292"/>
      <c r="B932" s="295"/>
      <c r="C932" s="296"/>
      <c r="D932" s="298"/>
      <c r="E932" s="173" t="s">
        <v>1054</v>
      </c>
    </row>
    <row r="933" spans="1:5" x14ac:dyDescent="0.25">
      <c r="A933" s="299" t="s">
        <v>1518</v>
      </c>
      <c r="B933" s="301" t="s">
        <v>1514</v>
      </c>
      <c r="C933" s="302"/>
      <c r="D933" s="305" t="s">
        <v>41</v>
      </c>
      <c r="E933" s="170" t="s">
        <v>1053</v>
      </c>
    </row>
    <row r="934" spans="1:5" x14ac:dyDescent="0.25">
      <c r="A934" s="300"/>
      <c r="B934" s="303"/>
      <c r="C934" s="304"/>
      <c r="D934" s="306"/>
      <c r="E934" s="171" t="s">
        <v>1054</v>
      </c>
    </row>
    <row r="935" spans="1:5" x14ac:dyDescent="0.25">
      <c r="A935" s="291" t="s">
        <v>1519</v>
      </c>
      <c r="B935" s="293" t="s">
        <v>1514</v>
      </c>
      <c r="C935" s="294"/>
      <c r="D935" s="297" t="s">
        <v>41</v>
      </c>
      <c r="E935" s="172" t="s">
        <v>1053</v>
      </c>
    </row>
    <row r="936" spans="1:5" x14ac:dyDescent="0.25">
      <c r="A936" s="292"/>
      <c r="B936" s="295"/>
      <c r="C936" s="296"/>
      <c r="D936" s="298"/>
      <c r="E936" s="173" t="s">
        <v>1054</v>
      </c>
    </row>
    <row r="937" spans="1:5" x14ac:dyDescent="0.25">
      <c r="A937" s="299" t="s">
        <v>1520</v>
      </c>
      <c r="B937" s="301" t="s">
        <v>1514</v>
      </c>
      <c r="C937" s="302"/>
      <c r="D937" s="305" t="s">
        <v>41</v>
      </c>
      <c r="E937" s="170" t="s">
        <v>1053</v>
      </c>
    </row>
    <row r="938" spans="1:5" x14ac:dyDescent="0.25">
      <c r="A938" s="300"/>
      <c r="B938" s="303"/>
      <c r="C938" s="304"/>
      <c r="D938" s="306"/>
      <c r="E938" s="171" t="s">
        <v>1054</v>
      </c>
    </row>
    <row r="939" spans="1:5" x14ac:dyDescent="0.25">
      <c r="A939" s="291" t="s">
        <v>1521</v>
      </c>
      <c r="B939" s="293" t="s">
        <v>1514</v>
      </c>
      <c r="C939" s="294"/>
      <c r="D939" s="297" t="s">
        <v>41</v>
      </c>
      <c r="E939" s="172" t="s">
        <v>1053</v>
      </c>
    </row>
    <row r="940" spans="1:5" x14ac:dyDescent="0.25">
      <c r="A940" s="292"/>
      <c r="B940" s="295"/>
      <c r="C940" s="296"/>
      <c r="D940" s="298"/>
      <c r="E940" s="173" t="s">
        <v>1054</v>
      </c>
    </row>
    <row r="941" spans="1:5" x14ac:dyDescent="0.25">
      <c r="A941" s="299" t="s">
        <v>1172</v>
      </c>
      <c r="B941" s="301" t="s">
        <v>1522</v>
      </c>
      <c r="C941" s="302"/>
      <c r="D941" s="305" t="s">
        <v>41</v>
      </c>
      <c r="E941" s="170" t="s">
        <v>1053</v>
      </c>
    </row>
    <row r="942" spans="1:5" x14ac:dyDescent="0.25">
      <c r="A942" s="300"/>
      <c r="B942" s="303"/>
      <c r="C942" s="304"/>
      <c r="D942" s="306"/>
      <c r="E942" s="171" t="s">
        <v>1054</v>
      </c>
    </row>
    <row r="943" spans="1:5" x14ac:dyDescent="0.25">
      <c r="A943" s="291" t="s">
        <v>1523</v>
      </c>
      <c r="B943" s="293" t="s">
        <v>1522</v>
      </c>
      <c r="C943" s="294"/>
      <c r="D943" s="297" t="s">
        <v>41</v>
      </c>
      <c r="E943" s="172" t="s">
        <v>1053</v>
      </c>
    </row>
    <row r="944" spans="1:5" x14ac:dyDescent="0.25">
      <c r="A944" s="292"/>
      <c r="B944" s="295"/>
      <c r="C944" s="296"/>
      <c r="D944" s="298"/>
      <c r="E944" s="173" t="s">
        <v>1054</v>
      </c>
    </row>
    <row r="945" spans="1:5" x14ac:dyDescent="0.25">
      <c r="A945" s="299" t="s">
        <v>1524</v>
      </c>
      <c r="B945" s="301" t="s">
        <v>1522</v>
      </c>
      <c r="C945" s="302"/>
      <c r="D945" s="305" t="s">
        <v>41</v>
      </c>
      <c r="E945" s="170" t="s">
        <v>1053</v>
      </c>
    </row>
    <row r="946" spans="1:5" x14ac:dyDescent="0.25">
      <c r="A946" s="300"/>
      <c r="B946" s="303"/>
      <c r="C946" s="304"/>
      <c r="D946" s="306"/>
      <c r="E946" s="171" t="s">
        <v>1054</v>
      </c>
    </row>
    <row r="947" spans="1:5" x14ac:dyDescent="0.25">
      <c r="A947" s="291" t="s">
        <v>1525</v>
      </c>
      <c r="B947" s="293" t="s">
        <v>1526</v>
      </c>
      <c r="C947" s="294"/>
      <c r="D947" s="297" t="s">
        <v>41</v>
      </c>
      <c r="E947" s="172" t="s">
        <v>1053</v>
      </c>
    </row>
    <row r="948" spans="1:5" x14ac:dyDescent="0.25">
      <c r="A948" s="292"/>
      <c r="B948" s="295"/>
      <c r="C948" s="296"/>
      <c r="D948" s="298"/>
      <c r="E948" s="173" t="s">
        <v>1054</v>
      </c>
    </row>
    <row r="949" spans="1:5" x14ac:dyDescent="0.25">
      <c r="A949" s="299" t="s">
        <v>1527</v>
      </c>
      <c r="B949" s="301" t="s">
        <v>1526</v>
      </c>
      <c r="C949" s="302"/>
      <c r="D949" s="305" t="s">
        <v>41</v>
      </c>
      <c r="E949" s="170" t="s">
        <v>1053</v>
      </c>
    </row>
    <row r="950" spans="1:5" x14ac:dyDescent="0.25">
      <c r="A950" s="300"/>
      <c r="B950" s="303"/>
      <c r="C950" s="304"/>
      <c r="D950" s="306"/>
      <c r="E950" s="171" t="s">
        <v>1054</v>
      </c>
    </row>
    <row r="951" spans="1:5" x14ac:dyDescent="0.25">
      <c r="A951" s="291" t="s">
        <v>1528</v>
      </c>
      <c r="B951" s="293" t="s">
        <v>1526</v>
      </c>
      <c r="C951" s="294"/>
      <c r="D951" s="297" t="s">
        <v>41</v>
      </c>
      <c r="E951" s="172" t="s">
        <v>1053</v>
      </c>
    </row>
    <row r="952" spans="1:5" x14ac:dyDescent="0.25">
      <c r="A952" s="292"/>
      <c r="B952" s="295"/>
      <c r="C952" s="296"/>
      <c r="D952" s="298"/>
      <c r="E952" s="173" t="s">
        <v>1054</v>
      </c>
    </row>
    <row r="953" spans="1:5" x14ac:dyDescent="0.25">
      <c r="A953" s="299" t="s">
        <v>1529</v>
      </c>
      <c r="B953" s="301" t="s">
        <v>1526</v>
      </c>
      <c r="C953" s="302"/>
      <c r="D953" s="305" t="s">
        <v>41</v>
      </c>
      <c r="E953" s="170" t="s">
        <v>1053</v>
      </c>
    </row>
    <row r="954" spans="1:5" x14ac:dyDescent="0.25">
      <c r="A954" s="300"/>
      <c r="B954" s="303"/>
      <c r="C954" s="304"/>
      <c r="D954" s="306"/>
      <c r="E954" s="171" t="s">
        <v>1054</v>
      </c>
    </row>
    <row r="955" spans="1:5" x14ac:dyDescent="0.25">
      <c r="A955" s="291" t="s">
        <v>1530</v>
      </c>
      <c r="B955" s="293" t="s">
        <v>1526</v>
      </c>
      <c r="C955" s="294"/>
      <c r="D955" s="297" t="s">
        <v>41</v>
      </c>
      <c r="E955" s="172" t="s">
        <v>1053</v>
      </c>
    </row>
    <row r="956" spans="1:5" x14ac:dyDescent="0.25">
      <c r="A956" s="292"/>
      <c r="B956" s="295"/>
      <c r="C956" s="296"/>
      <c r="D956" s="298"/>
      <c r="E956" s="173" t="s">
        <v>1054</v>
      </c>
    </row>
    <row r="957" spans="1:5" x14ac:dyDescent="0.25">
      <c r="A957" s="299" t="s">
        <v>1531</v>
      </c>
      <c r="B957" s="301" t="s">
        <v>1526</v>
      </c>
      <c r="C957" s="302"/>
      <c r="D957" s="305" t="s">
        <v>41</v>
      </c>
      <c r="E957" s="170" t="s">
        <v>1053</v>
      </c>
    </row>
    <row r="958" spans="1:5" x14ac:dyDescent="0.25">
      <c r="A958" s="300"/>
      <c r="B958" s="303"/>
      <c r="C958" s="304"/>
      <c r="D958" s="306"/>
      <c r="E958" s="171" t="s">
        <v>1054</v>
      </c>
    </row>
    <row r="959" spans="1:5" x14ac:dyDescent="0.25">
      <c r="A959" s="291" t="s">
        <v>1532</v>
      </c>
      <c r="B959" s="293" t="s">
        <v>1526</v>
      </c>
      <c r="C959" s="294"/>
      <c r="D959" s="297" t="s">
        <v>41</v>
      </c>
      <c r="E959" s="172" t="s">
        <v>1053</v>
      </c>
    </row>
    <row r="960" spans="1:5" x14ac:dyDescent="0.25">
      <c r="A960" s="292"/>
      <c r="B960" s="295"/>
      <c r="C960" s="296"/>
      <c r="D960" s="298"/>
      <c r="E960" s="173" t="s">
        <v>1054</v>
      </c>
    </row>
    <row r="961" spans="1:5" x14ac:dyDescent="0.25">
      <c r="A961" s="299" t="s">
        <v>1533</v>
      </c>
      <c r="B961" s="301" t="s">
        <v>1526</v>
      </c>
      <c r="C961" s="302"/>
      <c r="D961" s="305" t="s">
        <v>41</v>
      </c>
      <c r="E961" s="170" t="s">
        <v>1053</v>
      </c>
    </row>
    <row r="962" spans="1:5" x14ac:dyDescent="0.25">
      <c r="A962" s="300"/>
      <c r="B962" s="303"/>
      <c r="C962" s="304"/>
      <c r="D962" s="306"/>
      <c r="E962" s="171" t="s">
        <v>1054</v>
      </c>
    </row>
    <row r="963" spans="1:5" x14ac:dyDescent="0.25">
      <c r="A963" s="291" t="s">
        <v>1534</v>
      </c>
      <c r="B963" s="293" t="s">
        <v>1526</v>
      </c>
      <c r="C963" s="294"/>
      <c r="D963" s="297" t="s">
        <v>41</v>
      </c>
      <c r="E963" s="172" t="s">
        <v>1053</v>
      </c>
    </row>
    <row r="964" spans="1:5" x14ac:dyDescent="0.25">
      <c r="A964" s="292"/>
      <c r="B964" s="295"/>
      <c r="C964" s="296"/>
      <c r="D964" s="298"/>
      <c r="E964" s="173" t="s">
        <v>1054</v>
      </c>
    </row>
    <row r="965" spans="1:5" x14ac:dyDescent="0.25">
      <c r="A965" s="299" t="s">
        <v>1535</v>
      </c>
      <c r="B965" s="301" t="s">
        <v>1526</v>
      </c>
      <c r="C965" s="302"/>
      <c r="D965" s="305" t="s">
        <v>41</v>
      </c>
      <c r="E965" s="170" t="s">
        <v>1053</v>
      </c>
    </row>
    <row r="966" spans="1:5" x14ac:dyDescent="0.25">
      <c r="A966" s="300"/>
      <c r="B966" s="303"/>
      <c r="C966" s="304"/>
      <c r="D966" s="306"/>
      <c r="E966" s="171" t="s">
        <v>1054</v>
      </c>
    </row>
    <row r="967" spans="1:5" x14ac:dyDescent="0.25">
      <c r="A967" s="291" t="s">
        <v>1536</v>
      </c>
      <c r="B967" s="293" t="s">
        <v>1526</v>
      </c>
      <c r="C967" s="294"/>
      <c r="D967" s="297" t="s">
        <v>41</v>
      </c>
      <c r="E967" s="172" t="s">
        <v>1053</v>
      </c>
    </row>
    <row r="968" spans="1:5" x14ac:dyDescent="0.25">
      <c r="A968" s="292"/>
      <c r="B968" s="295"/>
      <c r="C968" s="296"/>
      <c r="D968" s="298"/>
      <c r="E968" s="173" t="s">
        <v>1054</v>
      </c>
    </row>
    <row r="969" spans="1:5" x14ac:dyDescent="0.25">
      <c r="A969" s="299" t="s">
        <v>1537</v>
      </c>
      <c r="B969" s="301" t="s">
        <v>1526</v>
      </c>
      <c r="C969" s="302"/>
      <c r="D969" s="305" t="s">
        <v>41</v>
      </c>
      <c r="E969" s="170" t="s">
        <v>1053</v>
      </c>
    </row>
    <row r="970" spans="1:5" x14ac:dyDescent="0.25">
      <c r="A970" s="300"/>
      <c r="B970" s="303"/>
      <c r="C970" s="304"/>
      <c r="D970" s="306"/>
      <c r="E970" s="171" t="s">
        <v>1054</v>
      </c>
    </row>
    <row r="971" spans="1:5" x14ac:dyDescent="0.25">
      <c r="A971" s="291" t="s">
        <v>1172</v>
      </c>
      <c r="B971" s="293" t="s">
        <v>1526</v>
      </c>
      <c r="C971" s="294"/>
      <c r="D971" s="297" t="s">
        <v>41</v>
      </c>
      <c r="E971" s="172" t="s">
        <v>1053</v>
      </c>
    </row>
    <row r="972" spans="1:5" x14ac:dyDescent="0.25">
      <c r="A972" s="292"/>
      <c r="B972" s="295"/>
      <c r="C972" s="296"/>
      <c r="D972" s="298"/>
      <c r="E972" s="173" t="s">
        <v>1054</v>
      </c>
    </row>
    <row r="973" spans="1:5" x14ac:dyDescent="0.25">
      <c r="A973" s="299" t="s">
        <v>1538</v>
      </c>
      <c r="B973" s="301" t="s">
        <v>1526</v>
      </c>
      <c r="C973" s="302"/>
      <c r="D973" s="305" t="s">
        <v>41</v>
      </c>
      <c r="E973" s="170" t="s">
        <v>1053</v>
      </c>
    </row>
    <row r="974" spans="1:5" x14ac:dyDescent="0.25">
      <c r="A974" s="300"/>
      <c r="B974" s="303"/>
      <c r="C974" s="304"/>
      <c r="D974" s="306"/>
      <c r="E974" s="171" t="s">
        <v>1054</v>
      </c>
    </row>
    <row r="975" spans="1:5" x14ac:dyDescent="0.25">
      <c r="A975" s="291" t="s">
        <v>1539</v>
      </c>
      <c r="B975" s="293" t="s">
        <v>1526</v>
      </c>
      <c r="C975" s="294"/>
      <c r="D975" s="297" t="s">
        <v>41</v>
      </c>
      <c r="E975" s="172" t="s">
        <v>1053</v>
      </c>
    </row>
    <row r="976" spans="1:5" x14ac:dyDescent="0.25">
      <c r="A976" s="292"/>
      <c r="B976" s="295"/>
      <c r="C976" s="296"/>
      <c r="D976" s="298"/>
      <c r="E976" s="173" t="s">
        <v>1054</v>
      </c>
    </row>
    <row r="977" spans="1:5" x14ac:dyDescent="0.25">
      <c r="A977" s="299" t="s">
        <v>1540</v>
      </c>
      <c r="B977" s="301" t="s">
        <v>1526</v>
      </c>
      <c r="C977" s="302"/>
      <c r="D977" s="305" t="s">
        <v>41</v>
      </c>
      <c r="E977" s="170" t="s">
        <v>1053</v>
      </c>
    </row>
    <row r="978" spans="1:5" x14ac:dyDescent="0.25">
      <c r="A978" s="300"/>
      <c r="B978" s="303"/>
      <c r="C978" s="304"/>
      <c r="D978" s="306"/>
      <c r="E978" s="171" t="s">
        <v>1054</v>
      </c>
    </row>
    <row r="979" spans="1:5" x14ac:dyDescent="0.25">
      <c r="A979" s="291" t="s">
        <v>1541</v>
      </c>
      <c r="B979" s="293" t="s">
        <v>1542</v>
      </c>
      <c r="C979" s="294"/>
      <c r="D979" s="297" t="s">
        <v>41</v>
      </c>
      <c r="E979" s="172" t="s">
        <v>1053</v>
      </c>
    </row>
    <row r="980" spans="1:5" x14ac:dyDescent="0.25">
      <c r="A980" s="292"/>
      <c r="B980" s="295"/>
      <c r="C980" s="296"/>
      <c r="D980" s="298"/>
      <c r="E980" s="173" t="s">
        <v>1054</v>
      </c>
    </row>
    <row r="981" spans="1:5" x14ac:dyDescent="0.25">
      <c r="A981" s="299" t="s">
        <v>1543</v>
      </c>
      <c r="B981" s="301" t="s">
        <v>1542</v>
      </c>
      <c r="C981" s="302"/>
      <c r="D981" s="305" t="s">
        <v>41</v>
      </c>
      <c r="E981" s="170" t="s">
        <v>1053</v>
      </c>
    </row>
    <row r="982" spans="1:5" x14ac:dyDescent="0.25">
      <c r="A982" s="300"/>
      <c r="B982" s="303"/>
      <c r="C982" s="304"/>
      <c r="D982" s="306"/>
      <c r="E982" s="171" t="s">
        <v>1054</v>
      </c>
    </row>
    <row r="983" spans="1:5" x14ac:dyDescent="0.25">
      <c r="A983" s="291" t="s">
        <v>1544</v>
      </c>
      <c r="B983" s="293" t="s">
        <v>1542</v>
      </c>
      <c r="C983" s="294"/>
      <c r="D983" s="297" t="s">
        <v>41</v>
      </c>
      <c r="E983" s="172" t="s">
        <v>1053</v>
      </c>
    </row>
    <row r="984" spans="1:5" x14ac:dyDescent="0.25">
      <c r="A984" s="292"/>
      <c r="B984" s="295"/>
      <c r="C984" s="296"/>
      <c r="D984" s="298"/>
      <c r="E984" s="173" t="s">
        <v>1054</v>
      </c>
    </row>
    <row r="985" spans="1:5" x14ac:dyDescent="0.25">
      <c r="A985" s="299" t="s">
        <v>1545</v>
      </c>
      <c r="B985" s="301" t="s">
        <v>1542</v>
      </c>
      <c r="C985" s="302"/>
      <c r="D985" s="305" t="s">
        <v>41</v>
      </c>
      <c r="E985" s="170" t="s">
        <v>1053</v>
      </c>
    </row>
    <row r="986" spans="1:5" x14ac:dyDescent="0.25">
      <c r="A986" s="300"/>
      <c r="B986" s="303"/>
      <c r="C986" s="304"/>
      <c r="D986" s="306"/>
      <c r="E986" s="171" t="s">
        <v>1054</v>
      </c>
    </row>
    <row r="987" spans="1:5" x14ac:dyDescent="0.25">
      <c r="A987" s="291" t="s">
        <v>1546</v>
      </c>
      <c r="B987" s="293" t="s">
        <v>1542</v>
      </c>
      <c r="C987" s="294"/>
      <c r="D987" s="297" t="s">
        <v>41</v>
      </c>
      <c r="E987" s="172" t="s">
        <v>1053</v>
      </c>
    </row>
    <row r="988" spans="1:5" x14ac:dyDescent="0.25">
      <c r="A988" s="292"/>
      <c r="B988" s="295"/>
      <c r="C988" s="296"/>
      <c r="D988" s="298"/>
      <c r="E988" s="173" t="s">
        <v>1054</v>
      </c>
    </row>
    <row r="989" spans="1:5" x14ac:dyDescent="0.25">
      <c r="A989" s="299" t="s">
        <v>1547</v>
      </c>
      <c r="B989" s="301" t="s">
        <v>1548</v>
      </c>
      <c r="C989" s="302"/>
      <c r="D989" s="305" t="s">
        <v>41</v>
      </c>
      <c r="E989" s="170" t="s">
        <v>1053</v>
      </c>
    </row>
    <row r="990" spans="1:5" x14ac:dyDescent="0.25">
      <c r="A990" s="300"/>
      <c r="B990" s="303"/>
      <c r="C990" s="304"/>
      <c r="D990" s="306"/>
      <c r="E990" s="171" t="s">
        <v>1054</v>
      </c>
    </row>
    <row r="991" spans="1:5" x14ac:dyDescent="0.25">
      <c r="A991" s="291" t="s">
        <v>1549</v>
      </c>
      <c r="B991" s="293" t="s">
        <v>1548</v>
      </c>
      <c r="C991" s="294"/>
      <c r="D991" s="297" t="s">
        <v>41</v>
      </c>
      <c r="E991" s="172" t="s">
        <v>1053</v>
      </c>
    </row>
    <row r="992" spans="1:5" x14ac:dyDescent="0.25">
      <c r="A992" s="292"/>
      <c r="B992" s="295"/>
      <c r="C992" s="296"/>
      <c r="D992" s="298"/>
      <c r="E992" s="173" t="s">
        <v>1054</v>
      </c>
    </row>
    <row r="993" spans="1:5" x14ac:dyDescent="0.25">
      <c r="A993" s="299" t="s">
        <v>1550</v>
      </c>
      <c r="B993" s="301" t="s">
        <v>1548</v>
      </c>
      <c r="C993" s="302"/>
      <c r="D993" s="305" t="s">
        <v>41</v>
      </c>
      <c r="E993" s="170" t="s">
        <v>1053</v>
      </c>
    </row>
    <row r="994" spans="1:5" x14ac:dyDescent="0.25">
      <c r="A994" s="300"/>
      <c r="B994" s="303"/>
      <c r="C994" s="304"/>
      <c r="D994" s="306"/>
      <c r="E994" s="171" t="s">
        <v>1054</v>
      </c>
    </row>
    <row r="995" spans="1:5" x14ac:dyDescent="0.25">
      <c r="A995" s="291" t="s">
        <v>1551</v>
      </c>
      <c r="B995" s="293" t="s">
        <v>1548</v>
      </c>
      <c r="C995" s="294"/>
      <c r="D995" s="297" t="s">
        <v>41</v>
      </c>
      <c r="E995" s="172" t="s">
        <v>1053</v>
      </c>
    </row>
    <row r="996" spans="1:5" x14ac:dyDescent="0.25">
      <c r="A996" s="292"/>
      <c r="B996" s="295"/>
      <c r="C996" s="296"/>
      <c r="D996" s="298"/>
      <c r="E996" s="173" t="s">
        <v>1054</v>
      </c>
    </row>
    <row r="997" spans="1:5" x14ac:dyDescent="0.25">
      <c r="A997" s="299" t="s">
        <v>1552</v>
      </c>
      <c r="B997" s="301" t="s">
        <v>1548</v>
      </c>
      <c r="C997" s="302"/>
      <c r="D997" s="305" t="s">
        <v>41</v>
      </c>
      <c r="E997" s="170" t="s">
        <v>1053</v>
      </c>
    </row>
    <row r="998" spans="1:5" x14ac:dyDescent="0.25">
      <c r="A998" s="300"/>
      <c r="B998" s="303"/>
      <c r="C998" s="304"/>
      <c r="D998" s="306"/>
      <c r="E998" s="171" t="s">
        <v>1054</v>
      </c>
    </row>
    <row r="999" spans="1:5" x14ac:dyDescent="0.25">
      <c r="A999" s="291" t="s">
        <v>1553</v>
      </c>
      <c r="B999" s="293" t="s">
        <v>1548</v>
      </c>
      <c r="C999" s="294"/>
      <c r="D999" s="297" t="s">
        <v>41</v>
      </c>
      <c r="E999" s="172" t="s">
        <v>1053</v>
      </c>
    </row>
    <row r="1000" spans="1:5" x14ac:dyDescent="0.25">
      <c r="A1000" s="292"/>
      <c r="B1000" s="295"/>
      <c r="C1000" s="296"/>
      <c r="D1000" s="298"/>
      <c r="E1000" s="173" t="s">
        <v>1054</v>
      </c>
    </row>
    <row r="1001" spans="1:5" x14ac:dyDescent="0.25">
      <c r="A1001" s="299" t="s">
        <v>1554</v>
      </c>
      <c r="B1001" s="301" t="s">
        <v>1548</v>
      </c>
      <c r="C1001" s="302"/>
      <c r="D1001" s="305" t="s">
        <v>41</v>
      </c>
      <c r="E1001" s="170" t="s">
        <v>1053</v>
      </c>
    </row>
    <row r="1002" spans="1:5" x14ac:dyDescent="0.25">
      <c r="A1002" s="300"/>
      <c r="B1002" s="303"/>
      <c r="C1002" s="304"/>
      <c r="D1002" s="306"/>
      <c r="E1002" s="171" t="s">
        <v>1054</v>
      </c>
    </row>
    <row r="1003" spans="1:5" x14ac:dyDescent="0.25">
      <c r="A1003" s="291" t="s">
        <v>1555</v>
      </c>
      <c r="B1003" s="293" t="s">
        <v>1548</v>
      </c>
      <c r="C1003" s="294"/>
      <c r="D1003" s="297" t="s">
        <v>41</v>
      </c>
      <c r="E1003" s="172" t="s">
        <v>1053</v>
      </c>
    </row>
    <row r="1004" spans="1:5" x14ac:dyDescent="0.25">
      <c r="A1004" s="292"/>
      <c r="B1004" s="295"/>
      <c r="C1004" s="296"/>
      <c r="D1004" s="298"/>
      <c r="E1004" s="173" t="s">
        <v>1054</v>
      </c>
    </row>
    <row r="1005" spans="1:5" x14ac:dyDescent="0.25">
      <c r="A1005" s="299" t="s">
        <v>1556</v>
      </c>
      <c r="B1005" s="301" t="s">
        <v>1557</v>
      </c>
      <c r="C1005" s="302"/>
      <c r="D1005" s="305" t="s">
        <v>41</v>
      </c>
      <c r="E1005" s="170" t="s">
        <v>1053</v>
      </c>
    </row>
    <row r="1006" spans="1:5" x14ac:dyDescent="0.25">
      <c r="A1006" s="300"/>
      <c r="B1006" s="303"/>
      <c r="C1006" s="304"/>
      <c r="D1006" s="306"/>
      <c r="E1006" s="171" t="s">
        <v>1054</v>
      </c>
    </row>
    <row r="1007" spans="1:5" x14ac:dyDescent="0.25">
      <c r="A1007" s="291" t="s">
        <v>1065</v>
      </c>
      <c r="B1007" s="293" t="s">
        <v>1557</v>
      </c>
      <c r="C1007" s="294"/>
      <c r="D1007" s="297" t="s">
        <v>41</v>
      </c>
      <c r="E1007" s="172" t="s">
        <v>1053</v>
      </c>
    </row>
    <row r="1008" spans="1:5" x14ac:dyDescent="0.25">
      <c r="A1008" s="292"/>
      <c r="B1008" s="295"/>
      <c r="C1008" s="296"/>
      <c r="D1008" s="298"/>
      <c r="E1008" s="173" t="s">
        <v>1054</v>
      </c>
    </row>
    <row r="1009" spans="1:5" x14ac:dyDescent="0.25">
      <c r="A1009" s="299" t="s">
        <v>1558</v>
      </c>
      <c r="B1009" s="301" t="s">
        <v>1557</v>
      </c>
      <c r="C1009" s="302"/>
      <c r="D1009" s="305" t="s">
        <v>41</v>
      </c>
      <c r="E1009" s="170" t="s">
        <v>1053</v>
      </c>
    </row>
    <row r="1010" spans="1:5" x14ac:dyDescent="0.25">
      <c r="A1010" s="300"/>
      <c r="B1010" s="303"/>
      <c r="C1010" s="304"/>
      <c r="D1010" s="306"/>
      <c r="E1010" s="171" t="s">
        <v>1054</v>
      </c>
    </row>
    <row r="1011" spans="1:5" x14ac:dyDescent="0.25">
      <c r="A1011" s="291" t="s">
        <v>1559</v>
      </c>
      <c r="B1011" s="293" t="s">
        <v>1557</v>
      </c>
      <c r="C1011" s="294"/>
      <c r="D1011" s="297" t="s">
        <v>41</v>
      </c>
      <c r="E1011" s="172" t="s">
        <v>1053</v>
      </c>
    </row>
    <row r="1012" spans="1:5" x14ac:dyDescent="0.25">
      <c r="A1012" s="292"/>
      <c r="B1012" s="295"/>
      <c r="C1012" s="296"/>
      <c r="D1012" s="298"/>
      <c r="E1012" s="173" t="s">
        <v>1054</v>
      </c>
    </row>
    <row r="1013" spans="1:5" x14ac:dyDescent="0.25">
      <c r="A1013" s="299" t="s">
        <v>1560</v>
      </c>
      <c r="B1013" s="301" t="s">
        <v>1557</v>
      </c>
      <c r="C1013" s="302"/>
      <c r="D1013" s="305" t="s">
        <v>41</v>
      </c>
      <c r="E1013" s="170" t="s">
        <v>1053</v>
      </c>
    </row>
    <row r="1014" spans="1:5" x14ac:dyDescent="0.25">
      <c r="A1014" s="300"/>
      <c r="B1014" s="303"/>
      <c r="C1014" s="304"/>
      <c r="D1014" s="306"/>
      <c r="E1014" s="171" t="s">
        <v>1054</v>
      </c>
    </row>
    <row r="1015" spans="1:5" x14ac:dyDescent="0.25">
      <c r="A1015" s="291" t="s">
        <v>1561</v>
      </c>
      <c r="B1015" s="293" t="s">
        <v>1557</v>
      </c>
      <c r="C1015" s="294"/>
      <c r="D1015" s="297" t="s">
        <v>41</v>
      </c>
      <c r="E1015" s="172" t="s">
        <v>1053</v>
      </c>
    </row>
    <row r="1016" spans="1:5" x14ac:dyDescent="0.25">
      <c r="A1016" s="292"/>
      <c r="B1016" s="295"/>
      <c r="C1016" s="296"/>
      <c r="D1016" s="298"/>
      <c r="E1016" s="173" t="s">
        <v>1054</v>
      </c>
    </row>
    <row r="1017" spans="1:5" x14ac:dyDescent="0.25">
      <c r="A1017" s="299" t="s">
        <v>1562</v>
      </c>
      <c r="B1017" s="301" t="s">
        <v>1557</v>
      </c>
      <c r="C1017" s="302"/>
      <c r="D1017" s="305" t="s">
        <v>41</v>
      </c>
      <c r="E1017" s="170" t="s">
        <v>1053</v>
      </c>
    </row>
    <row r="1018" spans="1:5" x14ac:dyDescent="0.25">
      <c r="A1018" s="300"/>
      <c r="B1018" s="303"/>
      <c r="C1018" s="304"/>
      <c r="D1018" s="306"/>
      <c r="E1018" s="171" t="s">
        <v>1054</v>
      </c>
    </row>
    <row r="1019" spans="1:5" x14ac:dyDescent="0.25">
      <c r="A1019" s="291" t="s">
        <v>1563</v>
      </c>
      <c r="B1019" s="293" t="s">
        <v>1557</v>
      </c>
      <c r="C1019" s="294"/>
      <c r="D1019" s="297" t="s">
        <v>41</v>
      </c>
      <c r="E1019" s="172" t="s">
        <v>1053</v>
      </c>
    </row>
    <row r="1020" spans="1:5" x14ac:dyDescent="0.25">
      <c r="A1020" s="292"/>
      <c r="B1020" s="295"/>
      <c r="C1020" s="296"/>
      <c r="D1020" s="298"/>
      <c r="E1020" s="173" t="s">
        <v>1054</v>
      </c>
    </row>
    <row r="1021" spans="1:5" x14ac:dyDescent="0.25">
      <c r="A1021" s="299" t="s">
        <v>1564</v>
      </c>
      <c r="B1021" s="301" t="s">
        <v>1557</v>
      </c>
      <c r="C1021" s="302"/>
      <c r="D1021" s="305" t="s">
        <v>41</v>
      </c>
      <c r="E1021" s="170" t="s">
        <v>1053</v>
      </c>
    </row>
    <row r="1022" spans="1:5" x14ac:dyDescent="0.25">
      <c r="A1022" s="300"/>
      <c r="B1022" s="303"/>
      <c r="C1022" s="304"/>
      <c r="D1022" s="306"/>
      <c r="E1022" s="171" t="s">
        <v>1054</v>
      </c>
    </row>
    <row r="1023" spans="1:5" x14ac:dyDescent="0.25">
      <c r="A1023" s="291" t="s">
        <v>1565</v>
      </c>
      <c r="B1023" s="293" t="s">
        <v>1557</v>
      </c>
      <c r="C1023" s="294"/>
      <c r="D1023" s="297" t="s">
        <v>41</v>
      </c>
      <c r="E1023" s="172" t="s">
        <v>1053</v>
      </c>
    </row>
    <row r="1024" spans="1:5" x14ac:dyDescent="0.25">
      <c r="A1024" s="292"/>
      <c r="B1024" s="295"/>
      <c r="C1024" s="296"/>
      <c r="D1024" s="298"/>
      <c r="E1024" s="173" t="s">
        <v>1054</v>
      </c>
    </row>
    <row r="1025" spans="1:5" x14ac:dyDescent="0.25">
      <c r="A1025" s="299" t="s">
        <v>1566</v>
      </c>
      <c r="B1025" s="301" t="s">
        <v>1567</v>
      </c>
      <c r="C1025" s="302"/>
      <c r="D1025" s="305" t="s">
        <v>41</v>
      </c>
      <c r="E1025" s="170" t="s">
        <v>1053</v>
      </c>
    </row>
    <row r="1026" spans="1:5" x14ac:dyDescent="0.25">
      <c r="A1026" s="300"/>
      <c r="B1026" s="303"/>
      <c r="C1026" s="304"/>
      <c r="D1026" s="306"/>
      <c r="E1026" s="171" t="s">
        <v>1054</v>
      </c>
    </row>
    <row r="1027" spans="1:5" x14ac:dyDescent="0.25">
      <c r="A1027" s="291" t="s">
        <v>1568</v>
      </c>
      <c r="B1027" s="293" t="s">
        <v>1567</v>
      </c>
      <c r="C1027" s="294"/>
      <c r="D1027" s="297" t="s">
        <v>41</v>
      </c>
      <c r="E1027" s="172" t="s">
        <v>1053</v>
      </c>
    </row>
    <row r="1028" spans="1:5" x14ac:dyDescent="0.25">
      <c r="A1028" s="292"/>
      <c r="B1028" s="295"/>
      <c r="C1028" s="296"/>
      <c r="D1028" s="298"/>
      <c r="E1028" s="173" t="s">
        <v>1054</v>
      </c>
    </row>
    <row r="1029" spans="1:5" x14ac:dyDescent="0.25">
      <c r="A1029" s="299" t="s">
        <v>1569</v>
      </c>
      <c r="B1029" s="301" t="s">
        <v>1567</v>
      </c>
      <c r="C1029" s="302"/>
      <c r="D1029" s="305" t="s">
        <v>41</v>
      </c>
      <c r="E1029" s="170" t="s">
        <v>1053</v>
      </c>
    </row>
    <row r="1030" spans="1:5" x14ac:dyDescent="0.25">
      <c r="A1030" s="300"/>
      <c r="B1030" s="303"/>
      <c r="C1030" s="304"/>
      <c r="D1030" s="306"/>
      <c r="E1030" s="171" t="s">
        <v>1054</v>
      </c>
    </row>
    <row r="1031" spans="1:5" x14ac:dyDescent="0.25">
      <c r="A1031" s="291" t="s">
        <v>1570</v>
      </c>
      <c r="B1031" s="293" t="s">
        <v>1567</v>
      </c>
      <c r="C1031" s="294"/>
      <c r="D1031" s="297" t="s">
        <v>41</v>
      </c>
      <c r="E1031" s="172" t="s">
        <v>1053</v>
      </c>
    </row>
    <row r="1032" spans="1:5" x14ac:dyDescent="0.25">
      <c r="A1032" s="292"/>
      <c r="B1032" s="295"/>
      <c r="C1032" s="296"/>
      <c r="D1032" s="298"/>
      <c r="E1032" s="173" t="s">
        <v>1054</v>
      </c>
    </row>
    <row r="1033" spans="1:5" x14ac:dyDescent="0.25">
      <c r="A1033" s="299" t="s">
        <v>1571</v>
      </c>
      <c r="B1033" s="301" t="s">
        <v>1567</v>
      </c>
      <c r="C1033" s="302"/>
      <c r="D1033" s="305" t="s">
        <v>41</v>
      </c>
      <c r="E1033" s="170" t="s">
        <v>1053</v>
      </c>
    </row>
    <row r="1034" spans="1:5" x14ac:dyDescent="0.25">
      <c r="A1034" s="300"/>
      <c r="B1034" s="303"/>
      <c r="C1034" s="304"/>
      <c r="D1034" s="306"/>
      <c r="E1034" s="171" t="s">
        <v>1054</v>
      </c>
    </row>
    <row r="1035" spans="1:5" x14ac:dyDescent="0.25">
      <c r="A1035" s="291" t="s">
        <v>1572</v>
      </c>
      <c r="B1035" s="293" t="s">
        <v>1567</v>
      </c>
      <c r="C1035" s="294"/>
      <c r="D1035" s="297" t="s">
        <v>41</v>
      </c>
      <c r="E1035" s="172" t="s">
        <v>1053</v>
      </c>
    </row>
    <row r="1036" spans="1:5" x14ac:dyDescent="0.25">
      <c r="A1036" s="292"/>
      <c r="B1036" s="295"/>
      <c r="C1036" s="296"/>
      <c r="D1036" s="298"/>
      <c r="E1036" s="173" t="s">
        <v>1054</v>
      </c>
    </row>
    <row r="1037" spans="1:5" x14ac:dyDescent="0.25">
      <c r="A1037" s="299" t="s">
        <v>1573</v>
      </c>
      <c r="B1037" s="301" t="s">
        <v>1567</v>
      </c>
      <c r="C1037" s="302"/>
      <c r="D1037" s="305" t="s">
        <v>41</v>
      </c>
      <c r="E1037" s="170" t="s">
        <v>1053</v>
      </c>
    </row>
    <row r="1038" spans="1:5" x14ac:dyDescent="0.25">
      <c r="A1038" s="300"/>
      <c r="B1038" s="303"/>
      <c r="C1038" s="304"/>
      <c r="D1038" s="306"/>
      <c r="E1038" s="171" t="s">
        <v>1054</v>
      </c>
    </row>
    <row r="1039" spans="1:5" x14ac:dyDescent="0.25">
      <c r="A1039" s="291" t="s">
        <v>1574</v>
      </c>
      <c r="B1039" s="293" t="s">
        <v>1567</v>
      </c>
      <c r="C1039" s="294"/>
      <c r="D1039" s="297" t="s">
        <v>41</v>
      </c>
      <c r="E1039" s="172" t="s">
        <v>1053</v>
      </c>
    </row>
    <row r="1040" spans="1:5" x14ac:dyDescent="0.25">
      <c r="A1040" s="292"/>
      <c r="B1040" s="295"/>
      <c r="C1040" s="296"/>
      <c r="D1040" s="298"/>
      <c r="E1040" s="173" t="s">
        <v>1054</v>
      </c>
    </row>
    <row r="1041" spans="1:5" x14ac:dyDescent="0.25">
      <c r="A1041" s="299" t="s">
        <v>1575</v>
      </c>
      <c r="B1041" s="301" t="s">
        <v>1567</v>
      </c>
      <c r="C1041" s="302"/>
      <c r="D1041" s="305" t="s">
        <v>41</v>
      </c>
      <c r="E1041" s="170" t="s">
        <v>1053</v>
      </c>
    </row>
    <row r="1042" spans="1:5" x14ac:dyDescent="0.25">
      <c r="A1042" s="300"/>
      <c r="B1042" s="303"/>
      <c r="C1042" s="304"/>
      <c r="D1042" s="306"/>
      <c r="E1042" s="171" t="s">
        <v>1054</v>
      </c>
    </row>
    <row r="1043" spans="1:5" x14ac:dyDescent="0.25">
      <c r="A1043" s="291" t="s">
        <v>1576</v>
      </c>
      <c r="B1043" s="293" t="s">
        <v>1567</v>
      </c>
      <c r="C1043" s="294"/>
      <c r="D1043" s="297" t="s">
        <v>41</v>
      </c>
      <c r="E1043" s="172" t="s">
        <v>1053</v>
      </c>
    </row>
    <row r="1044" spans="1:5" x14ac:dyDescent="0.25">
      <c r="A1044" s="292"/>
      <c r="B1044" s="295"/>
      <c r="C1044" s="296"/>
      <c r="D1044" s="298"/>
      <c r="E1044" s="173" t="s">
        <v>1054</v>
      </c>
    </row>
    <row r="1045" spans="1:5" x14ac:dyDescent="0.25">
      <c r="A1045" s="299" t="s">
        <v>1577</v>
      </c>
      <c r="B1045" s="301" t="s">
        <v>1567</v>
      </c>
      <c r="C1045" s="302"/>
      <c r="D1045" s="305" t="s">
        <v>41</v>
      </c>
      <c r="E1045" s="170" t="s">
        <v>1053</v>
      </c>
    </row>
    <row r="1046" spans="1:5" x14ac:dyDescent="0.25">
      <c r="A1046" s="300"/>
      <c r="B1046" s="303"/>
      <c r="C1046" s="304"/>
      <c r="D1046" s="306"/>
      <c r="E1046" s="171" t="s">
        <v>1054</v>
      </c>
    </row>
    <row r="1047" spans="1:5" x14ac:dyDescent="0.25">
      <c r="A1047" s="291" t="s">
        <v>1578</v>
      </c>
      <c r="B1047" s="293" t="s">
        <v>1567</v>
      </c>
      <c r="C1047" s="294"/>
      <c r="D1047" s="297" t="s">
        <v>41</v>
      </c>
      <c r="E1047" s="172" t="s">
        <v>1053</v>
      </c>
    </row>
    <row r="1048" spans="1:5" x14ac:dyDescent="0.25">
      <c r="A1048" s="292"/>
      <c r="B1048" s="295"/>
      <c r="C1048" s="296"/>
      <c r="D1048" s="298"/>
      <c r="E1048" s="173" t="s">
        <v>1054</v>
      </c>
    </row>
    <row r="1049" spans="1:5" x14ac:dyDescent="0.25">
      <c r="A1049" s="299" t="s">
        <v>1579</v>
      </c>
      <c r="B1049" s="301" t="s">
        <v>1567</v>
      </c>
      <c r="C1049" s="302"/>
      <c r="D1049" s="305" t="s">
        <v>41</v>
      </c>
      <c r="E1049" s="170" t="s">
        <v>1053</v>
      </c>
    </row>
    <row r="1050" spans="1:5" x14ac:dyDescent="0.25">
      <c r="A1050" s="300"/>
      <c r="B1050" s="303"/>
      <c r="C1050" s="304"/>
      <c r="D1050" s="306"/>
      <c r="E1050" s="171" t="s">
        <v>1054</v>
      </c>
    </row>
    <row r="1051" spans="1:5" x14ac:dyDescent="0.25">
      <c r="A1051" s="291" t="s">
        <v>1580</v>
      </c>
      <c r="B1051" s="293" t="s">
        <v>1567</v>
      </c>
      <c r="C1051" s="294"/>
      <c r="D1051" s="297" t="s">
        <v>41</v>
      </c>
      <c r="E1051" s="172" t="s">
        <v>1053</v>
      </c>
    </row>
    <row r="1052" spans="1:5" x14ac:dyDescent="0.25">
      <c r="A1052" s="292"/>
      <c r="B1052" s="295"/>
      <c r="C1052" s="296"/>
      <c r="D1052" s="298"/>
      <c r="E1052" s="173" t="s">
        <v>1054</v>
      </c>
    </row>
    <row r="1053" spans="1:5" x14ac:dyDescent="0.25">
      <c r="A1053" s="299" t="s">
        <v>1581</v>
      </c>
      <c r="B1053" s="301" t="s">
        <v>1567</v>
      </c>
      <c r="C1053" s="302"/>
      <c r="D1053" s="305" t="s">
        <v>41</v>
      </c>
      <c r="E1053" s="170" t="s">
        <v>1053</v>
      </c>
    </row>
    <row r="1054" spans="1:5" x14ac:dyDescent="0.25">
      <c r="A1054" s="300"/>
      <c r="B1054" s="303"/>
      <c r="C1054" s="304"/>
      <c r="D1054" s="306"/>
      <c r="E1054" s="171" t="s">
        <v>1054</v>
      </c>
    </row>
    <row r="1055" spans="1:5" x14ac:dyDescent="0.25">
      <c r="A1055" s="291" t="s">
        <v>1582</v>
      </c>
      <c r="B1055" s="293" t="s">
        <v>1567</v>
      </c>
      <c r="C1055" s="294"/>
      <c r="D1055" s="297" t="s">
        <v>41</v>
      </c>
      <c r="E1055" s="172" t="s">
        <v>1053</v>
      </c>
    </row>
    <row r="1056" spans="1:5" x14ac:dyDescent="0.25">
      <c r="A1056" s="292"/>
      <c r="B1056" s="295"/>
      <c r="C1056" s="296"/>
      <c r="D1056" s="298"/>
      <c r="E1056" s="173" t="s">
        <v>1054</v>
      </c>
    </row>
    <row r="1057" spans="1:5" x14ac:dyDescent="0.25">
      <c r="A1057" s="299" t="s">
        <v>1583</v>
      </c>
      <c r="B1057" s="301" t="s">
        <v>1567</v>
      </c>
      <c r="C1057" s="302"/>
      <c r="D1057" s="305" t="s">
        <v>41</v>
      </c>
      <c r="E1057" s="170" t="s">
        <v>1053</v>
      </c>
    </row>
    <row r="1058" spans="1:5" x14ac:dyDescent="0.25">
      <c r="A1058" s="300"/>
      <c r="B1058" s="303"/>
      <c r="C1058" s="304"/>
      <c r="D1058" s="306"/>
      <c r="E1058" s="171" t="s">
        <v>1054</v>
      </c>
    </row>
    <row r="1059" spans="1:5" x14ac:dyDescent="0.25">
      <c r="A1059" s="291" t="s">
        <v>1584</v>
      </c>
      <c r="B1059" s="293" t="s">
        <v>1567</v>
      </c>
      <c r="C1059" s="294"/>
      <c r="D1059" s="297" t="s">
        <v>41</v>
      </c>
      <c r="E1059" s="172" t="s">
        <v>1053</v>
      </c>
    </row>
    <row r="1060" spans="1:5" x14ac:dyDescent="0.25">
      <c r="A1060" s="292"/>
      <c r="B1060" s="295"/>
      <c r="C1060" s="296"/>
      <c r="D1060" s="298"/>
      <c r="E1060" s="173" t="s">
        <v>1054</v>
      </c>
    </row>
    <row r="1061" spans="1:5" x14ac:dyDescent="0.25">
      <c r="A1061" s="299" t="s">
        <v>1585</v>
      </c>
      <c r="B1061" s="301" t="s">
        <v>1567</v>
      </c>
      <c r="C1061" s="302"/>
      <c r="D1061" s="305" t="s">
        <v>41</v>
      </c>
      <c r="E1061" s="170" t="s">
        <v>1053</v>
      </c>
    </row>
    <row r="1062" spans="1:5" x14ac:dyDescent="0.25">
      <c r="A1062" s="300"/>
      <c r="B1062" s="303"/>
      <c r="C1062" s="304"/>
      <c r="D1062" s="306"/>
      <c r="E1062" s="171" t="s">
        <v>1054</v>
      </c>
    </row>
    <row r="1063" spans="1:5" x14ac:dyDescent="0.25">
      <c r="A1063" s="291" t="s">
        <v>1586</v>
      </c>
      <c r="B1063" s="293" t="s">
        <v>1587</v>
      </c>
      <c r="C1063" s="294"/>
      <c r="D1063" s="297" t="s">
        <v>41</v>
      </c>
      <c r="E1063" s="172" t="s">
        <v>1053</v>
      </c>
    </row>
    <row r="1064" spans="1:5" x14ac:dyDescent="0.25">
      <c r="A1064" s="292"/>
      <c r="B1064" s="295"/>
      <c r="C1064" s="296"/>
      <c r="D1064" s="298"/>
      <c r="E1064" s="173" t="s">
        <v>1054</v>
      </c>
    </row>
    <row r="1065" spans="1:5" x14ac:dyDescent="0.25">
      <c r="A1065" s="299" t="s">
        <v>1588</v>
      </c>
      <c r="B1065" s="301" t="s">
        <v>1587</v>
      </c>
      <c r="C1065" s="302"/>
      <c r="D1065" s="305" t="s">
        <v>41</v>
      </c>
      <c r="E1065" s="170" t="s">
        <v>1053</v>
      </c>
    </row>
    <row r="1066" spans="1:5" x14ac:dyDescent="0.25">
      <c r="A1066" s="300"/>
      <c r="B1066" s="303"/>
      <c r="C1066" s="304"/>
      <c r="D1066" s="306"/>
      <c r="E1066" s="171" t="s">
        <v>1054</v>
      </c>
    </row>
    <row r="1067" spans="1:5" x14ac:dyDescent="0.25">
      <c r="A1067" s="291" t="s">
        <v>1589</v>
      </c>
      <c r="B1067" s="293" t="s">
        <v>1587</v>
      </c>
      <c r="C1067" s="294"/>
      <c r="D1067" s="297" t="s">
        <v>41</v>
      </c>
      <c r="E1067" s="172" t="s">
        <v>1053</v>
      </c>
    </row>
    <row r="1068" spans="1:5" x14ac:dyDescent="0.25">
      <c r="A1068" s="292"/>
      <c r="B1068" s="295"/>
      <c r="C1068" s="296"/>
      <c r="D1068" s="298"/>
      <c r="E1068" s="173" t="s">
        <v>1054</v>
      </c>
    </row>
    <row r="1069" spans="1:5" x14ac:dyDescent="0.25">
      <c r="A1069" s="299" t="s">
        <v>1540</v>
      </c>
      <c r="B1069" s="301" t="s">
        <v>1587</v>
      </c>
      <c r="C1069" s="302"/>
      <c r="D1069" s="305" t="s">
        <v>41</v>
      </c>
      <c r="E1069" s="170" t="s">
        <v>1053</v>
      </c>
    </row>
    <row r="1070" spans="1:5" x14ac:dyDescent="0.25">
      <c r="A1070" s="300"/>
      <c r="B1070" s="303"/>
      <c r="C1070" s="304"/>
      <c r="D1070" s="306"/>
      <c r="E1070" s="171" t="s">
        <v>1054</v>
      </c>
    </row>
    <row r="1071" spans="1:5" x14ac:dyDescent="0.25">
      <c r="A1071" s="291" t="s">
        <v>1590</v>
      </c>
      <c r="B1071" s="293" t="s">
        <v>1591</v>
      </c>
      <c r="C1071" s="294"/>
      <c r="D1071" s="297" t="s">
        <v>41</v>
      </c>
      <c r="E1071" s="172" t="s">
        <v>1053</v>
      </c>
    </row>
    <row r="1072" spans="1:5" x14ac:dyDescent="0.25">
      <c r="A1072" s="292"/>
      <c r="B1072" s="295"/>
      <c r="C1072" s="296"/>
      <c r="D1072" s="298"/>
      <c r="E1072" s="173" t="s">
        <v>1054</v>
      </c>
    </row>
    <row r="1073" spans="1:5" x14ac:dyDescent="0.25">
      <c r="A1073" s="299" t="s">
        <v>1592</v>
      </c>
      <c r="B1073" s="301" t="s">
        <v>1591</v>
      </c>
      <c r="C1073" s="302"/>
      <c r="D1073" s="305" t="s">
        <v>41</v>
      </c>
      <c r="E1073" s="170" t="s">
        <v>1053</v>
      </c>
    </row>
    <row r="1074" spans="1:5" x14ac:dyDescent="0.25">
      <c r="A1074" s="300"/>
      <c r="B1074" s="303"/>
      <c r="C1074" s="304"/>
      <c r="D1074" s="306"/>
      <c r="E1074" s="171" t="s">
        <v>1054</v>
      </c>
    </row>
    <row r="1075" spans="1:5" x14ac:dyDescent="0.25">
      <c r="A1075" s="291" t="s">
        <v>1593</v>
      </c>
      <c r="B1075" s="293" t="s">
        <v>1591</v>
      </c>
      <c r="C1075" s="294"/>
      <c r="D1075" s="297" t="s">
        <v>41</v>
      </c>
      <c r="E1075" s="172" t="s">
        <v>1053</v>
      </c>
    </row>
    <row r="1076" spans="1:5" x14ac:dyDescent="0.25">
      <c r="A1076" s="292"/>
      <c r="B1076" s="295"/>
      <c r="C1076" s="296"/>
      <c r="D1076" s="298"/>
      <c r="E1076" s="173" t="s">
        <v>1054</v>
      </c>
    </row>
    <row r="1077" spans="1:5" x14ac:dyDescent="0.25">
      <c r="A1077" s="299" t="s">
        <v>1594</v>
      </c>
      <c r="B1077" s="301" t="s">
        <v>1591</v>
      </c>
      <c r="C1077" s="302"/>
      <c r="D1077" s="305" t="s">
        <v>41</v>
      </c>
      <c r="E1077" s="170" t="s">
        <v>1053</v>
      </c>
    </row>
    <row r="1078" spans="1:5" x14ac:dyDescent="0.25">
      <c r="A1078" s="300"/>
      <c r="B1078" s="303"/>
      <c r="C1078" s="304"/>
      <c r="D1078" s="306"/>
      <c r="E1078" s="171" t="s">
        <v>1054</v>
      </c>
    </row>
    <row r="1079" spans="1:5" x14ac:dyDescent="0.25">
      <c r="A1079" s="291" t="s">
        <v>1595</v>
      </c>
      <c r="B1079" s="293" t="s">
        <v>1596</v>
      </c>
      <c r="C1079" s="294"/>
      <c r="D1079" s="297" t="s">
        <v>41</v>
      </c>
      <c r="E1079" s="172" t="s">
        <v>1053</v>
      </c>
    </row>
    <row r="1080" spans="1:5" x14ac:dyDescent="0.25">
      <c r="A1080" s="292"/>
      <c r="B1080" s="295"/>
      <c r="C1080" s="296"/>
      <c r="D1080" s="298"/>
      <c r="E1080" s="173" t="s">
        <v>1054</v>
      </c>
    </row>
    <row r="1081" spans="1:5" x14ac:dyDescent="0.25">
      <c r="A1081" s="299" t="s">
        <v>1597</v>
      </c>
      <c r="B1081" s="301" t="s">
        <v>1596</v>
      </c>
      <c r="C1081" s="302"/>
      <c r="D1081" s="305" t="s">
        <v>41</v>
      </c>
      <c r="E1081" s="170" t="s">
        <v>1053</v>
      </c>
    </row>
    <row r="1082" spans="1:5" x14ac:dyDescent="0.25">
      <c r="A1082" s="300"/>
      <c r="B1082" s="303"/>
      <c r="C1082" s="304"/>
      <c r="D1082" s="306"/>
      <c r="E1082" s="171" t="s">
        <v>1054</v>
      </c>
    </row>
    <row r="1083" spans="1:5" x14ac:dyDescent="0.25">
      <c r="A1083" s="291" t="s">
        <v>1598</v>
      </c>
      <c r="B1083" s="293" t="s">
        <v>1596</v>
      </c>
      <c r="C1083" s="294"/>
      <c r="D1083" s="297" t="s">
        <v>41</v>
      </c>
      <c r="E1083" s="172" t="s">
        <v>1053</v>
      </c>
    </row>
    <row r="1084" spans="1:5" x14ac:dyDescent="0.25">
      <c r="A1084" s="292"/>
      <c r="B1084" s="295"/>
      <c r="C1084" s="296"/>
      <c r="D1084" s="298"/>
      <c r="E1084" s="173" t="s">
        <v>1054</v>
      </c>
    </row>
    <row r="1085" spans="1:5" x14ac:dyDescent="0.25">
      <c r="A1085" s="299" t="s">
        <v>1599</v>
      </c>
      <c r="B1085" s="301" t="s">
        <v>1596</v>
      </c>
      <c r="C1085" s="302"/>
      <c r="D1085" s="305" t="s">
        <v>41</v>
      </c>
      <c r="E1085" s="170" t="s">
        <v>1053</v>
      </c>
    </row>
    <row r="1086" spans="1:5" x14ac:dyDescent="0.25">
      <c r="A1086" s="300"/>
      <c r="B1086" s="303"/>
      <c r="C1086" s="304"/>
      <c r="D1086" s="306"/>
      <c r="E1086" s="171" t="s">
        <v>1054</v>
      </c>
    </row>
    <row r="1087" spans="1:5" x14ac:dyDescent="0.25">
      <c r="A1087" s="291" t="s">
        <v>1600</v>
      </c>
      <c r="B1087" s="293" t="s">
        <v>1596</v>
      </c>
      <c r="C1087" s="294"/>
      <c r="D1087" s="297" t="s">
        <v>41</v>
      </c>
      <c r="E1087" s="172" t="s">
        <v>1053</v>
      </c>
    </row>
    <row r="1088" spans="1:5" x14ac:dyDescent="0.25">
      <c r="A1088" s="292"/>
      <c r="B1088" s="295"/>
      <c r="C1088" s="296"/>
      <c r="D1088" s="298"/>
      <c r="E1088" s="173" t="s">
        <v>1054</v>
      </c>
    </row>
    <row r="1089" spans="1:5" x14ac:dyDescent="0.25">
      <c r="A1089" s="299" t="s">
        <v>1601</v>
      </c>
      <c r="B1089" s="301" t="s">
        <v>1602</v>
      </c>
      <c r="C1089" s="302"/>
      <c r="D1089" s="305" t="s">
        <v>41</v>
      </c>
      <c r="E1089" s="170" t="s">
        <v>1053</v>
      </c>
    </row>
    <row r="1090" spans="1:5" x14ac:dyDescent="0.25">
      <c r="A1090" s="300"/>
      <c r="B1090" s="303"/>
      <c r="C1090" s="304"/>
      <c r="D1090" s="306"/>
      <c r="E1090" s="171" t="s">
        <v>1054</v>
      </c>
    </row>
    <row r="1091" spans="1:5" x14ac:dyDescent="0.25">
      <c r="A1091" s="291" t="s">
        <v>1171</v>
      </c>
      <c r="B1091" s="293" t="s">
        <v>1602</v>
      </c>
      <c r="C1091" s="294"/>
      <c r="D1091" s="297" t="s">
        <v>41</v>
      </c>
      <c r="E1091" s="172" t="s">
        <v>1053</v>
      </c>
    </row>
    <row r="1092" spans="1:5" x14ac:dyDescent="0.25">
      <c r="A1092" s="292"/>
      <c r="B1092" s="295"/>
      <c r="C1092" s="296"/>
      <c r="D1092" s="298"/>
      <c r="E1092" s="173" t="s">
        <v>1054</v>
      </c>
    </row>
    <row r="1093" spans="1:5" x14ac:dyDescent="0.25">
      <c r="A1093" s="299" t="s">
        <v>1603</v>
      </c>
      <c r="B1093" s="301" t="s">
        <v>1602</v>
      </c>
      <c r="C1093" s="302"/>
      <c r="D1093" s="305" t="s">
        <v>41</v>
      </c>
      <c r="E1093" s="170" t="s">
        <v>1053</v>
      </c>
    </row>
    <row r="1094" spans="1:5" x14ac:dyDescent="0.25">
      <c r="A1094" s="300"/>
      <c r="B1094" s="303"/>
      <c r="C1094" s="304"/>
      <c r="D1094" s="306"/>
      <c r="E1094" s="171" t="s">
        <v>1054</v>
      </c>
    </row>
    <row r="1095" spans="1:5" x14ac:dyDescent="0.25">
      <c r="A1095" s="291" t="s">
        <v>1604</v>
      </c>
      <c r="B1095" s="293" t="s">
        <v>1602</v>
      </c>
      <c r="C1095" s="294"/>
      <c r="D1095" s="297" t="s">
        <v>41</v>
      </c>
      <c r="E1095" s="172" t="s">
        <v>1053</v>
      </c>
    </row>
    <row r="1096" spans="1:5" x14ac:dyDescent="0.25">
      <c r="A1096" s="292"/>
      <c r="B1096" s="295"/>
      <c r="C1096" s="296"/>
      <c r="D1096" s="298"/>
      <c r="E1096" s="173" t="s">
        <v>1054</v>
      </c>
    </row>
    <row r="1097" spans="1:5" x14ac:dyDescent="0.25">
      <c r="A1097" s="299" t="s">
        <v>1605</v>
      </c>
      <c r="B1097" s="301" t="s">
        <v>1602</v>
      </c>
      <c r="C1097" s="302"/>
      <c r="D1097" s="305" t="s">
        <v>41</v>
      </c>
      <c r="E1097" s="170" t="s">
        <v>1053</v>
      </c>
    </row>
    <row r="1098" spans="1:5" x14ac:dyDescent="0.25">
      <c r="A1098" s="300"/>
      <c r="B1098" s="303"/>
      <c r="C1098" s="304"/>
      <c r="D1098" s="306"/>
      <c r="E1098" s="171" t="s">
        <v>1054</v>
      </c>
    </row>
    <row r="1099" spans="1:5" x14ac:dyDescent="0.25">
      <c r="A1099" s="291" t="s">
        <v>1606</v>
      </c>
      <c r="B1099" s="293" t="s">
        <v>1602</v>
      </c>
      <c r="C1099" s="294"/>
      <c r="D1099" s="297" t="s">
        <v>41</v>
      </c>
      <c r="E1099" s="172" t="s">
        <v>1053</v>
      </c>
    </row>
    <row r="1100" spans="1:5" x14ac:dyDescent="0.25">
      <c r="A1100" s="292"/>
      <c r="B1100" s="295"/>
      <c r="C1100" s="296"/>
      <c r="D1100" s="298"/>
      <c r="E1100" s="173" t="s">
        <v>1054</v>
      </c>
    </row>
    <row r="1101" spans="1:5" x14ac:dyDescent="0.25">
      <c r="A1101" s="299" t="s">
        <v>1607</v>
      </c>
      <c r="B1101" s="301" t="s">
        <v>1608</v>
      </c>
      <c r="C1101" s="302"/>
      <c r="D1101" s="305" t="s">
        <v>41</v>
      </c>
      <c r="E1101" s="170" t="s">
        <v>1053</v>
      </c>
    </row>
    <row r="1102" spans="1:5" x14ac:dyDescent="0.25">
      <c r="A1102" s="300"/>
      <c r="B1102" s="303"/>
      <c r="C1102" s="304"/>
      <c r="D1102" s="306"/>
      <c r="E1102" s="171" t="s">
        <v>1054</v>
      </c>
    </row>
    <row r="1103" spans="1:5" x14ac:dyDescent="0.25">
      <c r="A1103" s="291" t="s">
        <v>1609</v>
      </c>
      <c r="B1103" s="293" t="s">
        <v>1608</v>
      </c>
      <c r="C1103" s="294"/>
      <c r="D1103" s="297" t="s">
        <v>41</v>
      </c>
      <c r="E1103" s="172" t="s">
        <v>1053</v>
      </c>
    </row>
    <row r="1104" spans="1:5" x14ac:dyDescent="0.25">
      <c r="A1104" s="292"/>
      <c r="B1104" s="295"/>
      <c r="C1104" s="296"/>
      <c r="D1104" s="298"/>
      <c r="E1104" s="173" t="s">
        <v>1054</v>
      </c>
    </row>
    <row r="1105" spans="1:5" x14ac:dyDescent="0.25">
      <c r="A1105" s="299" t="s">
        <v>1610</v>
      </c>
      <c r="B1105" s="301" t="s">
        <v>1608</v>
      </c>
      <c r="C1105" s="302"/>
      <c r="D1105" s="305" t="s">
        <v>41</v>
      </c>
      <c r="E1105" s="170" t="s">
        <v>1053</v>
      </c>
    </row>
    <row r="1106" spans="1:5" x14ac:dyDescent="0.25">
      <c r="A1106" s="300"/>
      <c r="B1106" s="303"/>
      <c r="C1106" s="304"/>
      <c r="D1106" s="306"/>
      <c r="E1106" s="171" t="s">
        <v>1054</v>
      </c>
    </row>
    <row r="1107" spans="1:5" x14ac:dyDescent="0.25">
      <c r="A1107" s="291" t="s">
        <v>1611</v>
      </c>
      <c r="B1107" s="293" t="s">
        <v>1608</v>
      </c>
      <c r="C1107" s="294"/>
      <c r="D1107" s="297" t="s">
        <v>41</v>
      </c>
      <c r="E1107" s="172" t="s">
        <v>1053</v>
      </c>
    </row>
    <row r="1108" spans="1:5" x14ac:dyDescent="0.25">
      <c r="A1108" s="292"/>
      <c r="B1108" s="295"/>
      <c r="C1108" s="296"/>
      <c r="D1108" s="298"/>
      <c r="E1108" s="173" t="s">
        <v>1054</v>
      </c>
    </row>
    <row r="1109" spans="1:5" x14ac:dyDescent="0.25">
      <c r="A1109" s="299" t="s">
        <v>1612</v>
      </c>
      <c r="B1109" s="301" t="s">
        <v>1608</v>
      </c>
      <c r="C1109" s="302"/>
      <c r="D1109" s="305" t="s">
        <v>41</v>
      </c>
      <c r="E1109" s="170" t="s">
        <v>1053</v>
      </c>
    </row>
    <row r="1110" spans="1:5" x14ac:dyDescent="0.25">
      <c r="A1110" s="300"/>
      <c r="B1110" s="303"/>
      <c r="C1110" s="304"/>
      <c r="D1110" s="306"/>
      <c r="E1110" s="171" t="s">
        <v>1054</v>
      </c>
    </row>
    <row r="1111" spans="1:5" x14ac:dyDescent="0.25">
      <c r="A1111" s="291" t="s">
        <v>1613</v>
      </c>
      <c r="B1111" s="293" t="s">
        <v>1608</v>
      </c>
      <c r="C1111" s="294"/>
      <c r="D1111" s="297" t="s">
        <v>41</v>
      </c>
      <c r="E1111" s="172" t="s">
        <v>1053</v>
      </c>
    </row>
    <row r="1112" spans="1:5" x14ac:dyDescent="0.25">
      <c r="A1112" s="292"/>
      <c r="B1112" s="295"/>
      <c r="C1112" s="296"/>
      <c r="D1112" s="298"/>
      <c r="E1112" s="173" t="s">
        <v>1054</v>
      </c>
    </row>
    <row r="1113" spans="1:5" x14ac:dyDescent="0.25">
      <c r="A1113" s="299" t="s">
        <v>1614</v>
      </c>
      <c r="B1113" s="301" t="s">
        <v>1608</v>
      </c>
      <c r="C1113" s="302"/>
      <c r="D1113" s="305" t="s">
        <v>41</v>
      </c>
      <c r="E1113" s="170" t="s">
        <v>1053</v>
      </c>
    </row>
    <row r="1114" spans="1:5" x14ac:dyDescent="0.25">
      <c r="A1114" s="300"/>
      <c r="B1114" s="303"/>
      <c r="C1114" s="304"/>
      <c r="D1114" s="306"/>
      <c r="E1114" s="171" t="s">
        <v>1054</v>
      </c>
    </row>
    <row r="1115" spans="1:5" x14ac:dyDescent="0.25">
      <c r="A1115" s="291" t="s">
        <v>1615</v>
      </c>
      <c r="B1115" s="293" t="s">
        <v>1616</v>
      </c>
      <c r="C1115" s="294"/>
      <c r="D1115" s="297" t="s">
        <v>41</v>
      </c>
      <c r="E1115" s="172" t="s">
        <v>1053</v>
      </c>
    </row>
    <row r="1116" spans="1:5" x14ac:dyDescent="0.25">
      <c r="A1116" s="292"/>
      <c r="B1116" s="295"/>
      <c r="C1116" s="296"/>
      <c r="D1116" s="298"/>
      <c r="E1116" s="173" t="s">
        <v>1054</v>
      </c>
    </row>
    <row r="1117" spans="1:5" x14ac:dyDescent="0.25">
      <c r="A1117" s="299" t="s">
        <v>1617</v>
      </c>
      <c r="B1117" s="301" t="s">
        <v>1616</v>
      </c>
      <c r="C1117" s="302"/>
      <c r="D1117" s="305" t="s">
        <v>41</v>
      </c>
      <c r="E1117" s="170" t="s">
        <v>1053</v>
      </c>
    </row>
    <row r="1118" spans="1:5" x14ac:dyDescent="0.25">
      <c r="A1118" s="300"/>
      <c r="B1118" s="303"/>
      <c r="C1118" s="304"/>
      <c r="D1118" s="306"/>
      <c r="E1118" s="171" t="s">
        <v>1054</v>
      </c>
    </row>
    <row r="1119" spans="1:5" x14ac:dyDescent="0.25">
      <c r="A1119" s="291" t="s">
        <v>1618</v>
      </c>
      <c r="B1119" s="293" t="s">
        <v>1616</v>
      </c>
      <c r="C1119" s="294"/>
      <c r="D1119" s="297" t="s">
        <v>41</v>
      </c>
      <c r="E1119" s="172" t="s">
        <v>1053</v>
      </c>
    </row>
    <row r="1120" spans="1:5" x14ac:dyDescent="0.25">
      <c r="A1120" s="292"/>
      <c r="B1120" s="295"/>
      <c r="C1120" s="296"/>
      <c r="D1120" s="298"/>
      <c r="E1120" s="173" t="s">
        <v>1054</v>
      </c>
    </row>
    <row r="1121" spans="1:5" x14ac:dyDescent="0.25">
      <c r="A1121" s="299" t="s">
        <v>1619</v>
      </c>
      <c r="B1121" s="301" t="s">
        <v>1616</v>
      </c>
      <c r="C1121" s="302"/>
      <c r="D1121" s="305" t="s">
        <v>41</v>
      </c>
      <c r="E1121" s="170" t="s">
        <v>1053</v>
      </c>
    </row>
    <row r="1122" spans="1:5" x14ac:dyDescent="0.25">
      <c r="A1122" s="300"/>
      <c r="B1122" s="303"/>
      <c r="C1122" s="304"/>
      <c r="D1122" s="306"/>
      <c r="E1122" s="171" t="s">
        <v>1054</v>
      </c>
    </row>
    <row r="1123" spans="1:5" x14ac:dyDescent="0.25">
      <c r="A1123" s="291" t="s">
        <v>1620</v>
      </c>
      <c r="B1123" s="293" t="s">
        <v>1616</v>
      </c>
      <c r="C1123" s="294"/>
      <c r="D1123" s="297" t="s">
        <v>41</v>
      </c>
      <c r="E1123" s="172" t="s">
        <v>1053</v>
      </c>
    </row>
    <row r="1124" spans="1:5" x14ac:dyDescent="0.25">
      <c r="A1124" s="292"/>
      <c r="B1124" s="295"/>
      <c r="C1124" s="296"/>
      <c r="D1124" s="298"/>
      <c r="E1124" s="173" t="s">
        <v>1054</v>
      </c>
    </row>
    <row r="1125" spans="1:5" x14ac:dyDescent="0.25">
      <c r="A1125" s="299" t="s">
        <v>1621</v>
      </c>
      <c r="B1125" s="301" t="s">
        <v>1616</v>
      </c>
      <c r="C1125" s="302"/>
      <c r="D1125" s="305" t="s">
        <v>41</v>
      </c>
      <c r="E1125" s="170" t="s">
        <v>1053</v>
      </c>
    </row>
    <row r="1126" spans="1:5" x14ac:dyDescent="0.25">
      <c r="A1126" s="300"/>
      <c r="B1126" s="303"/>
      <c r="C1126" s="304"/>
      <c r="D1126" s="306"/>
      <c r="E1126" s="171" t="s">
        <v>1054</v>
      </c>
    </row>
    <row r="1127" spans="1:5" x14ac:dyDescent="0.25">
      <c r="A1127" s="291" t="s">
        <v>1622</v>
      </c>
      <c r="B1127" s="293" t="s">
        <v>1616</v>
      </c>
      <c r="C1127" s="294"/>
      <c r="D1127" s="297" t="s">
        <v>41</v>
      </c>
      <c r="E1127" s="172" t="s">
        <v>1053</v>
      </c>
    </row>
    <row r="1128" spans="1:5" x14ac:dyDescent="0.25">
      <c r="A1128" s="292"/>
      <c r="B1128" s="295"/>
      <c r="C1128" s="296"/>
      <c r="D1128" s="298"/>
      <c r="E1128" s="173" t="s">
        <v>1054</v>
      </c>
    </row>
    <row r="1129" spans="1:5" x14ac:dyDescent="0.25">
      <c r="A1129" s="299" t="s">
        <v>1623</v>
      </c>
      <c r="B1129" s="301" t="s">
        <v>1616</v>
      </c>
      <c r="C1129" s="302"/>
      <c r="D1129" s="305" t="s">
        <v>41</v>
      </c>
      <c r="E1129" s="170" t="s">
        <v>1053</v>
      </c>
    </row>
    <row r="1130" spans="1:5" x14ac:dyDescent="0.25">
      <c r="A1130" s="300"/>
      <c r="B1130" s="303"/>
      <c r="C1130" s="304"/>
      <c r="D1130" s="306"/>
      <c r="E1130" s="171" t="s">
        <v>1054</v>
      </c>
    </row>
    <row r="1131" spans="1:5" x14ac:dyDescent="0.25">
      <c r="A1131" s="291" t="s">
        <v>1463</v>
      </c>
      <c r="B1131" s="293"/>
      <c r="C1131" s="294"/>
      <c r="D1131" s="297" t="s">
        <v>41</v>
      </c>
      <c r="E1131" s="172" t="s">
        <v>1053</v>
      </c>
    </row>
    <row r="1132" spans="1:5" x14ac:dyDescent="0.25">
      <c r="A1132" s="292"/>
      <c r="B1132" s="295"/>
      <c r="C1132" s="296"/>
      <c r="D1132" s="298"/>
      <c r="E1132" s="173" t="s">
        <v>1054</v>
      </c>
    </row>
    <row r="1133" spans="1:5" x14ac:dyDescent="0.25">
      <c r="A1133" s="299" t="s">
        <v>1485</v>
      </c>
      <c r="B1133" s="301"/>
      <c r="C1133" s="302"/>
      <c r="D1133" s="305" t="s">
        <v>41</v>
      </c>
      <c r="E1133" s="170" t="s">
        <v>1053</v>
      </c>
    </row>
    <row r="1134" spans="1:5" x14ac:dyDescent="0.25">
      <c r="A1134" s="300"/>
      <c r="B1134" s="303"/>
      <c r="C1134" s="304"/>
      <c r="D1134" s="306"/>
      <c r="E1134" s="171" t="s">
        <v>1054</v>
      </c>
    </row>
    <row r="1135" spans="1:5" x14ac:dyDescent="0.25">
      <c r="A1135" s="291" t="s">
        <v>1491</v>
      </c>
      <c r="B1135" s="293"/>
      <c r="C1135" s="294"/>
      <c r="D1135" s="297" t="s">
        <v>41</v>
      </c>
      <c r="E1135" s="172" t="s">
        <v>1053</v>
      </c>
    </row>
    <row r="1136" spans="1:5" x14ac:dyDescent="0.25">
      <c r="A1136" s="292"/>
      <c r="B1136" s="295"/>
      <c r="C1136" s="296"/>
      <c r="D1136" s="298"/>
      <c r="E1136" s="173" t="s">
        <v>1054</v>
      </c>
    </row>
    <row r="1137" spans="1:5" x14ac:dyDescent="0.25">
      <c r="A1137" s="299" t="s">
        <v>1496</v>
      </c>
      <c r="B1137" s="301"/>
      <c r="C1137" s="302"/>
      <c r="D1137" s="305" t="s">
        <v>41</v>
      </c>
      <c r="E1137" s="170" t="s">
        <v>1053</v>
      </c>
    </row>
    <row r="1138" spans="1:5" x14ac:dyDescent="0.25">
      <c r="A1138" s="300"/>
      <c r="B1138" s="303"/>
      <c r="C1138" s="304"/>
      <c r="D1138" s="306"/>
      <c r="E1138" s="171" t="s">
        <v>1054</v>
      </c>
    </row>
    <row r="1139" spans="1:5" x14ac:dyDescent="0.25">
      <c r="A1139" s="291" t="s">
        <v>1507</v>
      </c>
      <c r="B1139" s="293"/>
      <c r="C1139" s="294"/>
      <c r="D1139" s="297" t="s">
        <v>41</v>
      </c>
      <c r="E1139" s="172" t="s">
        <v>1053</v>
      </c>
    </row>
    <row r="1140" spans="1:5" x14ac:dyDescent="0.25">
      <c r="A1140" s="292"/>
      <c r="B1140" s="295"/>
      <c r="C1140" s="296"/>
      <c r="D1140" s="298"/>
      <c r="E1140" s="173" t="s">
        <v>1054</v>
      </c>
    </row>
    <row r="1141" spans="1:5" x14ac:dyDescent="0.25">
      <c r="A1141" s="299" t="s">
        <v>1514</v>
      </c>
      <c r="B1141" s="301"/>
      <c r="C1141" s="302"/>
      <c r="D1141" s="305" t="s">
        <v>41</v>
      </c>
      <c r="E1141" s="170" t="s">
        <v>1053</v>
      </c>
    </row>
    <row r="1142" spans="1:5" x14ac:dyDescent="0.25">
      <c r="A1142" s="300"/>
      <c r="B1142" s="303"/>
      <c r="C1142" s="304"/>
      <c r="D1142" s="306"/>
      <c r="E1142" s="171" t="s">
        <v>1054</v>
      </c>
    </row>
    <row r="1143" spans="1:5" x14ac:dyDescent="0.25">
      <c r="A1143" s="291" t="s">
        <v>1522</v>
      </c>
      <c r="B1143" s="293"/>
      <c r="C1143" s="294"/>
      <c r="D1143" s="297" t="s">
        <v>41</v>
      </c>
      <c r="E1143" s="172" t="s">
        <v>1053</v>
      </c>
    </row>
    <row r="1144" spans="1:5" x14ac:dyDescent="0.25">
      <c r="A1144" s="292"/>
      <c r="B1144" s="295"/>
      <c r="C1144" s="296"/>
      <c r="D1144" s="298"/>
      <c r="E1144" s="173" t="s">
        <v>1054</v>
      </c>
    </row>
    <row r="1145" spans="1:5" x14ac:dyDescent="0.25">
      <c r="A1145" s="299" t="s">
        <v>1526</v>
      </c>
      <c r="B1145" s="301"/>
      <c r="C1145" s="302"/>
      <c r="D1145" s="305" t="s">
        <v>41</v>
      </c>
      <c r="E1145" s="170" t="s">
        <v>1053</v>
      </c>
    </row>
    <row r="1146" spans="1:5" x14ac:dyDescent="0.25">
      <c r="A1146" s="300"/>
      <c r="B1146" s="303"/>
      <c r="C1146" s="304"/>
      <c r="D1146" s="306"/>
      <c r="E1146" s="171" t="s">
        <v>1054</v>
      </c>
    </row>
    <row r="1147" spans="1:5" x14ac:dyDescent="0.25">
      <c r="A1147" s="291" t="s">
        <v>1542</v>
      </c>
      <c r="B1147" s="293"/>
      <c r="C1147" s="294"/>
      <c r="D1147" s="297" t="s">
        <v>41</v>
      </c>
      <c r="E1147" s="172" t="s">
        <v>1053</v>
      </c>
    </row>
    <row r="1148" spans="1:5" x14ac:dyDescent="0.25">
      <c r="A1148" s="292"/>
      <c r="B1148" s="295"/>
      <c r="C1148" s="296"/>
      <c r="D1148" s="298"/>
      <c r="E1148" s="173" t="s">
        <v>1054</v>
      </c>
    </row>
    <row r="1149" spans="1:5" x14ac:dyDescent="0.25">
      <c r="A1149" s="299" t="s">
        <v>1548</v>
      </c>
      <c r="B1149" s="301"/>
      <c r="C1149" s="302"/>
      <c r="D1149" s="305" t="s">
        <v>41</v>
      </c>
      <c r="E1149" s="170" t="s">
        <v>1053</v>
      </c>
    </row>
    <row r="1150" spans="1:5" x14ac:dyDescent="0.25">
      <c r="A1150" s="300"/>
      <c r="B1150" s="303"/>
      <c r="C1150" s="304"/>
      <c r="D1150" s="306"/>
      <c r="E1150" s="171" t="s">
        <v>1054</v>
      </c>
    </row>
    <row r="1151" spans="1:5" x14ac:dyDescent="0.25">
      <c r="A1151" s="291" t="s">
        <v>1557</v>
      </c>
      <c r="B1151" s="293"/>
      <c r="C1151" s="294"/>
      <c r="D1151" s="297" t="s">
        <v>41</v>
      </c>
      <c r="E1151" s="172" t="s">
        <v>1053</v>
      </c>
    </row>
    <row r="1152" spans="1:5" x14ac:dyDescent="0.25">
      <c r="A1152" s="292"/>
      <c r="B1152" s="295"/>
      <c r="C1152" s="296"/>
      <c r="D1152" s="298"/>
      <c r="E1152" s="173" t="s">
        <v>1054</v>
      </c>
    </row>
    <row r="1153" spans="1:5" x14ac:dyDescent="0.25">
      <c r="A1153" s="299" t="s">
        <v>1587</v>
      </c>
      <c r="B1153" s="301"/>
      <c r="C1153" s="302"/>
      <c r="D1153" s="305" t="s">
        <v>41</v>
      </c>
      <c r="E1153" s="170" t="s">
        <v>1053</v>
      </c>
    </row>
    <row r="1154" spans="1:5" x14ac:dyDescent="0.25">
      <c r="A1154" s="300"/>
      <c r="B1154" s="303"/>
      <c r="C1154" s="304"/>
      <c r="D1154" s="306"/>
      <c r="E1154" s="171" t="s">
        <v>1054</v>
      </c>
    </row>
    <row r="1155" spans="1:5" x14ac:dyDescent="0.25">
      <c r="A1155" s="291" t="s">
        <v>1591</v>
      </c>
      <c r="B1155" s="293"/>
      <c r="C1155" s="294"/>
      <c r="D1155" s="297" t="s">
        <v>41</v>
      </c>
      <c r="E1155" s="172" t="s">
        <v>1053</v>
      </c>
    </row>
    <row r="1156" spans="1:5" x14ac:dyDescent="0.25">
      <c r="A1156" s="292"/>
      <c r="B1156" s="295"/>
      <c r="C1156" s="296"/>
      <c r="D1156" s="298"/>
      <c r="E1156" s="173" t="s">
        <v>1054</v>
      </c>
    </row>
    <row r="1157" spans="1:5" x14ac:dyDescent="0.25">
      <c r="A1157" s="299" t="s">
        <v>1596</v>
      </c>
      <c r="B1157" s="301"/>
      <c r="C1157" s="302"/>
      <c r="D1157" s="305" t="s">
        <v>41</v>
      </c>
      <c r="E1157" s="170" t="s">
        <v>1053</v>
      </c>
    </row>
    <row r="1158" spans="1:5" x14ac:dyDescent="0.25">
      <c r="A1158" s="300"/>
      <c r="B1158" s="303"/>
      <c r="C1158" s="304"/>
      <c r="D1158" s="306"/>
      <c r="E1158" s="171" t="s">
        <v>1054</v>
      </c>
    </row>
    <row r="1159" spans="1:5" x14ac:dyDescent="0.25">
      <c r="A1159" s="291" t="s">
        <v>1602</v>
      </c>
      <c r="B1159" s="293"/>
      <c r="C1159" s="294"/>
      <c r="D1159" s="297" t="s">
        <v>41</v>
      </c>
      <c r="E1159" s="172" t="s">
        <v>1053</v>
      </c>
    </row>
    <row r="1160" spans="1:5" x14ac:dyDescent="0.25">
      <c r="A1160" s="292"/>
      <c r="B1160" s="295"/>
      <c r="C1160" s="296"/>
      <c r="D1160" s="298"/>
      <c r="E1160" s="173" t="s">
        <v>1054</v>
      </c>
    </row>
    <row r="1161" spans="1:5" x14ac:dyDescent="0.25">
      <c r="A1161" s="299" t="s">
        <v>1608</v>
      </c>
      <c r="B1161" s="301"/>
      <c r="C1161" s="302"/>
      <c r="D1161" s="305" t="s">
        <v>41</v>
      </c>
      <c r="E1161" s="170" t="s">
        <v>1053</v>
      </c>
    </row>
    <row r="1162" spans="1:5" x14ac:dyDescent="0.25">
      <c r="A1162" s="300"/>
      <c r="B1162" s="303"/>
      <c r="C1162" s="304"/>
      <c r="D1162" s="306"/>
      <c r="E1162" s="171" t="s">
        <v>1054</v>
      </c>
    </row>
    <row r="1163" spans="1:5" x14ac:dyDescent="0.25">
      <c r="A1163" s="291" t="s">
        <v>1567</v>
      </c>
      <c r="B1163" s="293"/>
      <c r="C1163" s="294"/>
      <c r="D1163" s="297" t="s">
        <v>41</v>
      </c>
      <c r="E1163" s="172" t="s">
        <v>1053</v>
      </c>
    </row>
    <row r="1164" spans="1:5" x14ac:dyDescent="0.25">
      <c r="A1164" s="292"/>
      <c r="B1164" s="295"/>
      <c r="C1164" s="296"/>
      <c r="D1164" s="298"/>
      <c r="E1164" s="173" t="s">
        <v>1054</v>
      </c>
    </row>
    <row r="1165" spans="1:5" x14ac:dyDescent="0.25">
      <c r="A1165" s="299" t="s">
        <v>1573</v>
      </c>
      <c r="B1165" s="301" t="s">
        <v>1522</v>
      </c>
      <c r="C1165" s="302"/>
      <c r="D1165" s="305" t="s">
        <v>41</v>
      </c>
      <c r="E1165" s="170" t="s">
        <v>1053</v>
      </c>
    </row>
    <row r="1166" spans="1:5" x14ac:dyDescent="0.25">
      <c r="A1166" s="300"/>
      <c r="B1166" s="303"/>
      <c r="C1166" s="304"/>
      <c r="D1166" s="306"/>
      <c r="E1166" s="171" t="s">
        <v>1054</v>
      </c>
    </row>
    <row r="1167" spans="1:5" x14ac:dyDescent="0.25">
      <c r="A1167" s="291" t="s">
        <v>1624</v>
      </c>
      <c r="B1167" s="293" t="s">
        <v>1463</v>
      </c>
      <c r="C1167" s="294"/>
      <c r="D1167" s="297" t="s">
        <v>41</v>
      </c>
      <c r="E1167" s="172" t="s">
        <v>1053</v>
      </c>
    </row>
    <row r="1168" spans="1:5" x14ac:dyDescent="0.25">
      <c r="A1168" s="292"/>
      <c r="B1168" s="295"/>
      <c r="C1168" s="296"/>
      <c r="D1168" s="298"/>
      <c r="E1168" s="173" t="s">
        <v>1054</v>
      </c>
    </row>
    <row r="1169" spans="1:5" x14ac:dyDescent="0.25">
      <c r="A1169" s="299" t="s">
        <v>1625</v>
      </c>
      <c r="B1169" s="301" t="s">
        <v>1485</v>
      </c>
      <c r="C1169" s="302"/>
      <c r="D1169" s="305" t="s">
        <v>41</v>
      </c>
      <c r="E1169" s="170" t="s">
        <v>1053</v>
      </c>
    </row>
    <row r="1170" spans="1:5" x14ac:dyDescent="0.25">
      <c r="A1170" s="300"/>
      <c r="B1170" s="303"/>
      <c r="C1170" s="304"/>
      <c r="D1170" s="306"/>
      <c r="E1170" s="171" t="s">
        <v>1054</v>
      </c>
    </row>
    <row r="1171" spans="1:5" x14ac:dyDescent="0.25">
      <c r="A1171" s="291" t="s">
        <v>1373</v>
      </c>
      <c r="B1171" s="293" t="s">
        <v>1491</v>
      </c>
      <c r="C1171" s="294"/>
      <c r="D1171" s="297" t="s">
        <v>41</v>
      </c>
      <c r="E1171" s="172" t="s">
        <v>1053</v>
      </c>
    </row>
    <row r="1172" spans="1:5" x14ac:dyDescent="0.25">
      <c r="A1172" s="292"/>
      <c r="B1172" s="295"/>
      <c r="C1172" s="296"/>
      <c r="D1172" s="298"/>
      <c r="E1172" s="173" t="s">
        <v>1054</v>
      </c>
    </row>
    <row r="1173" spans="1:5" x14ac:dyDescent="0.25">
      <c r="A1173" s="299" t="s">
        <v>1626</v>
      </c>
      <c r="B1173" s="301" t="s">
        <v>1496</v>
      </c>
      <c r="C1173" s="302"/>
      <c r="D1173" s="305" t="s">
        <v>41</v>
      </c>
      <c r="E1173" s="170" t="s">
        <v>1053</v>
      </c>
    </row>
    <row r="1174" spans="1:5" x14ac:dyDescent="0.25">
      <c r="A1174" s="300"/>
      <c r="B1174" s="303"/>
      <c r="C1174" s="304"/>
      <c r="D1174" s="306"/>
      <c r="E1174" s="171" t="s">
        <v>1054</v>
      </c>
    </row>
    <row r="1175" spans="1:5" x14ac:dyDescent="0.25">
      <c r="A1175" s="291" t="s">
        <v>1183</v>
      </c>
      <c r="B1175" s="293" t="s">
        <v>1507</v>
      </c>
      <c r="C1175" s="294"/>
      <c r="D1175" s="297" t="s">
        <v>41</v>
      </c>
      <c r="E1175" s="172" t="s">
        <v>1053</v>
      </c>
    </row>
    <row r="1176" spans="1:5" x14ac:dyDescent="0.25">
      <c r="A1176" s="292"/>
      <c r="B1176" s="295"/>
      <c r="C1176" s="296"/>
      <c r="D1176" s="298"/>
      <c r="E1176" s="173" t="s">
        <v>1054</v>
      </c>
    </row>
    <row r="1177" spans="1:5" x14ac:dyDescent="0.25">
      <c r="A1177" s="299" t="s">
        <v>1627</v>
      </c>
      <c r="B1177" s="301" t="s">
        <v>1526</v>
      </c>
      <c r="C1177" s="302"/>
      <c r="D1177" s="305" t="s">
        <v>41</v>
      </c>
      <c r="E1177" s="170" t="s">
        <v>1053</v>
      </c>
    </row>
    <row r="1178" spans="1:5" x14ac:dyDescent="0.25">
      <c r="A1178" s="300"/>
      <c r="B1178" s="303"/>
      <c r="C1178" s="304"/>
      <c r="D1178" s="306"/>
      <c r="E1178" s="171" t="s">
        <v>1054</v>
      </c>
    </row>
    <row r="1179" spans="1:5" x14ac:dyDescent="0.25">
      <c r="A1179" s="291" t="s">
        <v>1628</v>
      </c>
      <c r="B1179" s="293" t="s">
        <v>1526</v>
      </c>
      <c r="C1179" s="294"/>
      <c r="D1179" s="297" t="s">
        <v>41</v>
      </c>
      <c r="E1179" s="172" t="s">
        <v>1053</v>
      </c>
    </row>
    <row r="1180" spans="1:5" x14ac:dyDescent="0.25">
      <c r="A1180" s="292"/>
      <c r="B1180" s="295"/>
      <c r="C1180" s="296"/>
      <c r="D1180" s="298"/>
      <c r="E1180" s="173" t="s">
        <v>1054</v>
      </c>
    </row>
    <row r="1181" spans="1:5" x14ac:dyDescent="0.25">
      <c r="A1181" s="299" t="s">
        <v>1629</v>
      </c>
      <c r="B1181" s="301" t="s">
        <v>1542</v>
      </c>
      <c r="C1181" s="302"/>
      <c r="D1181" s="305" t="s">
        <v>41</v>
      </c>
      <c r="E1181" s="170" t="s">
        <v>1053</v>
      </c>
    </row>
    <row r="1182" spans="1:5" x14ac:dyDescent="0.25">
      <c r="A1182" s="300"/>
      <c r="B1182" s="303"/>
      <c r="C1182" s="304"/>
      <c r="D1182" s="306"/>
      <c r="E1182" s="171" t="s">
        <v>1054</v>
      </c>
    </row>
    <row r="1183" spans="1:5" x14ac:dyDescent="0.25">
      <c r="A1183" s="291" t="s">
        <v>1630</v>
      </c>
      <c r="B1183" s="293" t="s">
        <v>1557</v>
      </c>
      <c r="C1183" s="294"/>
      <c r="D1183" s="297" t="s">
        <v>41</v>
      </c>
      <c r="E1183" s="172" t="s">
        <v>1053</v>
      </c>
    </row>
    <row r="1184" spans="1:5" x14ac:dyDescent="0.25">
      <c r="A1184" s="292"/>
      <c r="B1184" s="295"/>
      <c r="C1184" s="296"/>
      <c r="D1184" s="298"/>
      <c r="E1184" s="173" t="s">
        <v>1054</v>
      </c>
    </row>
    <row r="1185" spans="1:5" x14ac:dyDescent="0.25">
      <c r="A1185" s="299" t="s">
        <v>1631</v>
      </c>
      <c r="B1185" s="301" t="s">
        <v>1567</v>
      </c>
      <c r="C1185" s="302"/>
      <c r="D1185" s="305" t="s">
        <v>41</v>
      </c>
      <c r="E1185" s="170" t="s">
        <v>1053</v>
      </c>
    </row>
    <row r="1186" spans="1:5" x14ac:dyDescent="0.25">
      <c r="A1186" s="300"/>
      <c r="B1186" s="303"/>
      <c r="C1186" s="304"/>
      <c r="D1186" s="306"/>
      <c r="E1186" s="171" t="s">
        <v>1054</v>
      </c>
    </row>
    <row r="1187" spans="1:5" x14ac:dyDescent="0.25">
      <c r="A1187" s="291" t="s">
        <v>1632</v>
      </c>
      <c r="B1187" s="293" t="s">
        <v>1463</v>
      </c>
      <c r="C1187" s="294"/>
      <c r="D1187" s="297" t="s">
        <v>41</v>
      </c>
      <c r="E1187" s="172" t="s">
        <v>1053</v>
      </c>
    </row>
    <row r="1188" spans="1:5" x14ac:dyDescent="0.25">
      <c r="A1188" s="292"/>
      <c r="B1188" s="295"/>
      <c r="C1188" s="296"/>
      <c r="D1188" s="298"/>
      <c r="E1188" s="173" t="s">
        <v>1054</v>
      </c>
    </row>
    <row r="1189" spans="1:5" x14ac:dyDescent="0.25">
      <c r="A1189" s="299" t="s">
        <v>1633</v>
      </c>
      <c r="B1189" s="301" t="s">
        <v>1514</v>
      </c>
      <c r="C1189" s="302"/>
      <c r="D1189" s="305" t="s">
        <v>41</v>
      </c>
      <c r="E1189" s="170" t="s">
        <v>1053</v>
      </c>
    </row>
    <row r="1190" spans="1:5" x14ac:dyDescent="0.25">
      <c r="A1190" s="300"/>
      <c r="B1190" s="303"/>
      <c r="C1190" s="304"/>
      <c r="D1190" s="306"/>
      <c r="E1190" s="171" t="s">
        <v>1054</v>
      </c>
    </row>
    <row r="1191" spans="1:5" x14ac:dyDescent="0.25">
      <c r="A1191" s="291" t="s">
        <v>1634</v>
      </c>
      <c r="B1191" s="293" t="s">
        <v>1548</v>
      </c>
      <c r="C1191" s="294"/>
      <c r="D1191" s="297" t="s">
        <v>41</v>
      </c>
      <c r="E1191" s="172" t="s">
        <v>1053</v>
      </c>
    </row>
    <row r="1192" spans="1:5" x14ac:dyDescent="0.25">
      <c r="A1192" s="292"/>
      <c r="B1192" s="295"/>
      <c r="C1192" s="296"/>
      <c r="D1192" s="298"/>
      <c r="E1192" s="173" t="s">
        <v>1054</v>
      </c>
    </row>
    <row r="1193" spans="1:5" x14ac:dyDescent="0.25">
      <c r="A1193" s="299" t="s">
        <v>1635</v>
      </c>
      <c r="B1193" s="301" t="s">
        <v>1548</v>
      </c>
      <c r="C1193" s="302"/>
      <c r="D1193" s="305" t="s">
        <v>41</v>
      </c>
      <c r="E1193" s="170" t="s">
        <v>1053</v>
      </c>
    </row>
    <row r="1194" spans="1:5" x14ac:dyDescent="0.25">
      <c r="A1194" s="300"/>
      <c r="B1194" s="303"/>
      <c r="C1194" s="304"/>
      <c r="D1194" s="306"/>
      <c r="E1194" s="171" t="s">
        <v>1054</v>
      </c>
    </row>
    <row r="1195" spans="1:5" x14ac:dyDescent="0.25">
      <c r="A1195" s="291" t="s">
        <v>1616</v>
      </c>
      <c r="B1195" s="293"/>
      <c r="C1195" s="294"/>
      <c r="D1195" s="297" t="s">
        <v>41</v>
      </c>
      <c r="E1195" s="172" t="s">
        <v>1053</v>
      </c>
    </row>
    <row r="1196" spans="1:5" x14ac:dyDescent="0.25">
      <c r="A1196" s="292"/>
      <c r="B1196" s="295"/>
      <c r="C1196" s="296"/>
      <c r="D1196" s="298"/>
      <c r="E1196" s="173" t="s">
        <v>1054</v>
      </c>
    </row>
    <row r="1197" spans="1:5" x14ac:dyDescent="0.25">
      <c r="A1197" s="299" t="s">
        <v>1636</v>
      </c>
      <c r="B1197" s="301" t="s">
        <v>1463</v>
      </c>
      <c r="C1197" s="302"/>
      <c r="D1197" s="305" t="s">
        <v>41</v>
      </c>
      <c r="E1197" s="170" t="s">
        <v>1053</v>
      </c>
    </row>
    <row r="1198" spans="1:5" x14ac:dyDescent="0.25">
      <c r="A1198" s="300"/>
      <c r="B1198" s="303"/>
      <c r="C1198" s="304"/>
      <c r="D1198" s="306"/>
      <c r="E1198" s="171" t="s">
        <v>1054</v>
      </c>
    </row>
    <row r="1199" spans="1:5" x14ac:dyDescent="0.25">
      <c r="A1199" s="291" t="s">
        <v>1637</v>
      </c>
      <c r="B1199" s="293" t="s">
        <v>1463</v>
      </c>
      <c r="C1199" s="294"/>
      <c r="D1199" s="297" t="s">
        <v>41</v>
      </c>
      <c r="E1199" s="172" t="s">
        <v>1053</v>
      </c>
    </row>
    <row r="1200" spans="1:5" x14ac:dyDescent="0.25">
      <c r="A1200" s="292"/>
      <c r="B1200" s="295"/>
      <c r="C1200" s="296"/>
      <c r="D1200" s="298"/>
      <c r="E1200" s="173" t="s">
        <v>1054</v>
      </c>
    </row>
    <row r="1201" spans="1:5" x14ac:dyDescent="0.25">
      <c r="A1201" s="299" t="s">
        <v>1638</v>
      </c>
      <c r="B1201" s="301" t="s">
        <v>1463</v>
      </c>
      <c r="C1201" s="302"/>
      <c r="D1201" s="305" t="s">
        <v>41</v>
      </c>
      <c r="E1201" s="170" t="s">
        <v>1053</v>
      </c>
    </row>
    <row r="1202" spans="1:5" x14ac:dyDescent="0.25">
      <c r="A1202" s="300"/>
      <c r="B1202" s="303"/>
      <c r="C1202" s="304"/>
      <c r="D1202" s="306"/>
      <c r="E1202" s="171" t="s">
        <v>1054</v>
      </c>
    </row>
    <row r="1203" spans="1:5" x14ac:dyDescent="0.25">
      <c r="A1203" s="291" t="s">
        <v>1639</v>
      </c>
      <c r="B1203" s="293" t="s">
        <v>1496</v>
      </c>
      <c r="C1203" s="294"/>
      <c r="D1203" s="297" t="s">
        <v>41</v>
      </c>
      <c r="E1203" s="172" t="s">
        <v>1053</v>
      </c>
    </row>
    <row r="1204" spans="1:5" x14ac:dyDescent="0.25">
      <c r="A1204" s="292"/>
      <c r="B1204" s="295"/>
      <c r="C1204" s="296"/>
      <c r="D1204" s="298"/>
      <c r="E1204" s="173" t="s">
        <v>1054</v>
      </c>
    </row>
    <row r="1205" spans="1:5" x14ac:dyDescent="0.25">
      <c r="A1205" s="299" t="s">
        <v>1640</v>
      </c>
      <c r="B1205" s="301"/>
      <c r="C1205" s="302"/>
      <c r="D1205" s="305" t="s">
        <v>42</v>
      </c>
      <c r="E1205" s="170" t="s">
        <v>1053</v>
      </c>
    </row>
    <row r="1206" spans="1:5" x14ac:dyDescent="0.25">
      <c r="A1206" s="300"/>
      <c r="B1206" s="303"/>
      <c r="C1206" s="304"/>
      <c r="D1206" s="306"/>
      <c r="E1206" s="171" t="s">
        <v>1054</v>
      </c>
    </row>
    <row r="1207" spans="1:5" x14ac:dyDescent="0.25">
      <c r="A1207" s="291" t="s">
        <v>1641</v>
      </c>
      <c r="B1207" s="293"/>
      <c r="C1207" s="294"/>
      <c r="D1207" s="297" t="s">
        <v>42</v>
      </c>
      <c r="E1207" s="172" t="s">
        <v>1053</v>
      </c>
    </row>
    <row r="1208" spans="1:5" x14ac:dyDescent="0.25">
      <c r="A1208" s="292"/>
      <c r="B1208" s="295"/>
      <c r="C1208" s="296"/>
      <c r="D1208" s="298"/>
      <c r="E1208" s="173" t="s">
        <v>1054</v>
      </c>
    </row>
    <row r="1209" spans="1:5" x14ac:dyDescent="0.25">
      <c r="A1209" s="299" t="s">
        <v>1642</v>
      </c>
      <c r="B1209" s="301"/>
      <c r="C1209" s="302"/>
      <c r="D1209" s="305" t="s">
        <v>42</v>
      </c>
      <c r="E1209" s="170" t="s">
        <v>1053</v>
      </c>
    </row>
    <row r="1210" spans="1:5" x14ac:dyDescent="0.25">
      <c r="A1210" s="300"/>
      <c r="B1210" s="303"/>
      <c r="C1210" s="304"/>
      <c r="D1210" s="306"/>
      <c r="E1210" s="171" t="s">
        <v>1054</v>
      </c>
    </row>
    <row r="1211" spans="1:5" x14ac:dyDescent="0.25">
      <c r="A1211" s="291" t="s">
        <v>1643</v>
      </c>
      <c r="B1211" s="293"/>
      <c r="C1211" s="294"/>
      <c r="D1211" s="297" t="s">
        <v>42</v>
      </c>
      <c r="E1211" s="172" t="s">
        <v>1053</v>
      </c>
    </row>
    <row r="1212" spans="1:5" x14ac:dyDescent="0.25">
      <c r="A1212" s="292"/>
      <c r="B1212" s="295"/>
      <c r="C1212" s="296"/>
      <c r="D1212" s="298"/>
      <c r="E1212" s="173" t="s">
        <v>1054</v>
      </c>
    </row>
    <row r="1213" spans="1:5" x14ac:dyDescent="0.25">
      <c r="A1213" s="299" t="s">
        <v>1644</v>
      </c>
      <c r="B1213" s="301"/>
      <c r="C1213" s="302"/>
      <c r="D1213" s="305" t="s">
        <v>42</v>
      </c>
      <c r="E1213" s="170" t="s">
        <v>1053</v>
      </c>
    </row>
    <row r="1214" spans="1:5" x14ac:dyDescent="0.25">
      <c r="A1214" s="300"/>
      <c r="B1214" s="303"/>
      <c r="C1214" s="304"/>
      <c r="D1214" s="306"/>
      <c r="E1214" s="171" t="s">
        <v>1054</v>
      </c>
    </row>
    <row r="1215" spans="1:5" x14ac:dyDescent="0.25">
      <c r="A1215" s="291" t="s">
        <v>1645</v>
      </c>
      <c r="B1215" s="293"/>
      <c r="C1215" s="294"/>
      <c r="D1215" s="297" t="s">
        <v>42</v>
      </c>
      <c r="E1215" s="172" t="s">
        <v>1053</v>
      </c>
    </row>
    <row r="1216" spans="1:5" x14ac:dyDescent="0.25">
      <c r="A1216" s="292"/>
      <c r="B1216" s="295"/>
      <c r="C1216" s="296"/>
      <c r="D1216" s="298"/>
      <c r="E1216" s="173" t="s">
        <v>1054</v>
      </c>
    </row>
    <row r="1217" spans="1:5" x14ac:dyDescent="0.25">
      <c r="A1217" s="299" t="s">
        <v>1646</v>
      </c>
      <c r="B1217" s="301"/>
      <c r="C1217" s="302"/>
      <c r="D1217" s="305" t="s">
        <v>42</v>
      </c>
      <c r="E1217" s="170" t="s">
        <v>1053</v>
      </c>
    </row>
    <row r="1218" spans="1:5" x14ac:dyDescent="0.25">
      <c r="A1218" s="300"/>
      <c r="B1218" s="303"/>
      <c r="C1218" s="304"/>
      <c r="D1218" s="306"/>
      <c r="E1218" s="171" t="s">
        <v>1054</v>
      </c>
    </row>
    <row r="1219" spans="1:5" x14ac:dyDescent="0.25">
      <c r="A1219" s="291" t="s">
        <v>1647</v>
      </c>
      <c r="B1219" s="293"/>
      <c r="C1219" s="294"/>
      <c r="D1219" s="297" t="s">
        <v>42</v>
      </c>
      <c r="E1219" s="172" t="s">
        <v>1053</v>
      </c>
    </row>
    <row r="1220" spans="1:5" x14ac:dyDescent="0.25">
      <c r="A1220" s="292"/>
      <c r="B1220" s="295"/>
      <c r="C1220" s="296"/>
      <c r="D1220" s="298"/>
      <c r="E1220" s="173" t="s">
        <v>1054</v>
      </c>
    </row>
    <row r="1221" spans="1:5" x14ac:dyDescent="0.25">
      <c r="A1221" s="299" t="s">
        <v>1648</v>
      </c>
      <c r="B1221" s="301" t="s">
        <v>1649</v>
      </c>
      <c r="C1221" s="302"/>
      <c r="D1221" s="305" t="s">
        <v>42</v>
      </c>
      <c r="E1221" s="170" t="s">
        <v>1053</v>
      </c>
    </row>
    <row r="1222" spans="1:5" x14ac:dyDescent="0.25">
      <c r="A1222" s="300"/>
      <c r="B1222" s="303"/>
      <c r="C1222" s="304"/>
      <c r="D1222" s="306"/>
      <c r="E1222" s="171" t="s">
        <v>1054</v>
      </c>
    </row>
    <row r="1223" spans="1:5" x14ac:dyDescent="0.25">
      <c r="A1223" s="291" t="s">
        <v>1543</v>
      </c>
      <c r="B1223" s="293" t="s">
        <v>1649</v>
      </c>
      <c r="C1223" s="294"/>
      <c r="D1223" s="297" t="s">
        <v>42</v>
      </c>
      <c r="E1223" s="172" t="s">
        <v>1053</v>
      </c>
    </row>
    <row r="1224" spans="1:5" x14ac:dyDescent="0.25">
      <c r="A1224" s="292"/>
      <c r="B1224" s="295"/>
      <c r="C1224" s="296"/>
      <c r="D1224" s="298"/>
      <c r="E1224" s="173" t="s">
        <v>1054</v>
      </c>
    </row>
    <row r="1225" spans="1:5" x14ac:dyDescent="0.25">
      <c r="A1225" s="299" t="s">
        <v>1650</v>
      </c>
      <c r="B1225" s="301" t="s">
        <v>1649</v>
      </c>
      <c r="C1225" s="302"/>
      <c r="D1225" s="305" t="s">
        <v>42</v>
      </c>
      <c r="E1225" s="170" t="s">
        <v>1053</v>
      </c>
    </row>
    <row r="1226" spans="1:5" x14ac:dyDescent="0.25">
      <c r="A1226" s="300"/>
      <c r="B1226" s="303"/>
      <c r="C1226" s="304"/>
      <c r="D1226" s="306"/>
      <c r="E1226" s="171" t="s">
        <v>1054</v>
      </c>
    </row>
    <row r="1227" spans="1:5" x14ac:dyDescent="0.25">
      <c r="A1227" s="291" t="s">
        <v>1651</v>
      </c>
      <c r="B1227" s="293" t="s">
        <v>1649</v>
      </c>
      <c r="C1227" s="294"/>
      <c r="D1227" s="297" t="s">
        <v>42</v>
      </c>
      <c r="E1227" s="172" t="s">
        <v>1053</v>
      </c>
    </row>
    <row r="1228" spans="1:5" x14ac:dyDescent="0.25">
      <c r="A1228" s="292"/>
      <c r="B1228" s="295"/>
      <c r="C1228" s="296"/>
      <c r="D1228" s="298"/>
      <c r="E1228" s="173" t="s">
        <v>1054</v>
      </c>
    </row>
    <row r="1229" spans="1:5" x14ac:dyDescent="0.25">
      <c r="A1229" s="299" t="s">
        <v>1652</v>
      </c>
      <c r="B1229" s="301" t="s">
        <v>1649</v>
      </c>
      <c r="C1229" s="302"/>
      <c r="D1229" s="305" t="s">
        <v>42</v>
      </c>
      <c r="E1229" s="170" t="s">
        <v>1053</v>
      </c>
    </row>
    <row r="1230" spans="1:5" x14ac:dyDescent="0.25">
      <c r="A1230" s="300"/>
      <c r="B1230" s="303"/>
      <c r="C1230" s="304"/>
      <c r="D1230" s="306"/>
      <c r="E1230" s="171" t="s">
        <v>1054</v>
      </c>
    </row>
    <row r="1231" spans="1:5" x14ac:dyDescent="0.25">
      <c r="A1231" s="291" t="s">
        <v>1653</v>
      </c>
      <c r="B1231" s="293" t="s">
        <v>1649</v>
      </c>
      <c r="C1231" s="294"/>
      <c r="D1231" s="297" t="s">
        <v>42</v>
      </c>
      <c r="E1231" s="172" t="s">
        <v>1053</v>
      </c>
    </row>
    <row r="1232" spans="1:5" x14ac:dyDescent="0.25">
      <c r="A1232" s="292"/>
      <c r="B1232" s="295"/>
      <c r="C1232" s="296"/>
      <c r="D1232" s="298"/>
      <c r="E1232" s="173" t="s">
        <v>1054</v>
      </c>
    </row>
    <row r="1233" spans="1:5" x14ac:dyDescent="0.25">
      <c r="A1233" s="299" t="s">
        <v>1654</v>
      </c>
      <c r="B1233" s="301" t="s">
        <v>1649</v>
      </c>
      <c r="C1233" s="302"/>
      <c r="D1233" s="305" t="s">
        <v>42</v>
      </c>
      <c r="E1233" s="170" t="s">
        <v>1053</v>
      </c>
    </row>
    <row r="1234" spans="1:5" x14ac:dyDescent="0.25">
      <c r="A1234" s="300"/>
      <c r="B1234" s="303"/>
      <c r="C1234" s="304"/>
      <c r="D1234" s="306"/>
      <c r="E1234" s="171" t="s">
        <v>1054</v>
      </c>
    </row>
    <row r="1235" spans="1:5" x14ac:dyDescent="0.25">
      <c r="A1235" s="291" t="s">
        <v>1655</v>
      </c>
      <c r="B1235" s="293" t="s">
        <v>1649</v>
      </c>
      <c r="C1235" s="294"/>
      <c r="D1235" s="297" t="s">
        <v>42</v>
      </c>
      <c r="E1235" s="172" t="s">
        <v>1053</v>
      </c>
    </row>
    <row r="1236" spans="1:5" x14ac:dyDescent="0.25">
      <c r="A1236" s="292"/>
      <c r="B1236" s="295"/>
      <c r="C1236" s="296"/>
      <c r="D1236" s="298"/>
      <c r="E1236" s="173" t="s">
        <v>1054</v>
      </c>
    </row>
    <row r="1237" spans="1:5" x14ac:dyDescent="0.25">
      <c r="A1237" s="299" t="s">
        <v>1656</v>
      </c>
      <c r="B1237" s="301" t="s">
        <v>1649</v>
      </c>
      <c r="C1237" s="302"/>
      <c r="D1237" s="305" t="s">
        <v>42</v>
      </c>
      <c r="E1237" s="170" t="s">
        <v>1053</v>
      </c>
    </row>
    <row r="1238" spans="1:5" x14ac:dyDescent="0.25">
      <c r="A1238" s="300"/>
      <c r="B1238" s="303"/>
      <c r="C1238" s="304"/>
      <c r="D1238" s="306"/>
      <c r="E1238" s="171" t="s">
        <v>1054</v>
      </c>
    </row>
    <row r="1239" spans="1:5" x14ac:dyDescent="0.25">
      <c r="A1239" s="291" t="s">
        <v>1563</v>
      </c>
      <c r="B1239" s="293" t="s">
        <v>1649</v>
      </c>
      <c r="C1239" s="294"/>
      <c r="D1239" s="297" t="s">
        <v>42</v>
      </c>
      <c r="E1239" s="172" t="s">
        <v>1053</v>
      </c>
    </row>
    <row r="1240" spans="1:5" x14ac:dyDescent="0.25">
      <c r="A1240" s="292"/>
      <c r="B1240" s="295"/>
      <c r="C1240" s="296"/>
      <c r="D1240" s="298"/>
      <c r="E1240" s="173" t="s">
        <v>1054</v>
      </c>
    </row>
    <row r="1241" spans="1:5" x14ac:dyDescent="0.25">
      <c r="A1241" s="299" t="s">
        <v>1657</v>
      </c>
      <c r="B1241" s="301" t="s">
        <v>1649</v>
      </c>
      <c r="C1241" s="302"/>
      <c r="D1241" s="305" t="s">
        <v>42</v>
      </c>
      <c r="E1241" s="170" t="s">
        <v>1053</v>
      </c>
    </row>
    <row r="1242" spans="1:5" x14ac:dyDescent="0.25">
      <c r="A1242" s="300"/>
      <c r="B1242" s="303"/>
      <c r="C1242" s="304"/>
      <c r="D1242" s="306"/>
      <c r="E1242" s="171" t="s">
        <v>1054</v>
      </c>
    </row>
    <row r="1243" spans="1:5" x14ac:dyDescent="0.25">
      <c r="A1243" s="291" t="s">
        <v>1658</v>
      </c>
      <c r="B1243" s="293" t="s">
        <v>1649</v>
      </c>
      <c r="C1243" s="294"/>
      <c r="D1243" s="297" t="s">
        <v>42</v>
      </c>
      <c r="E1243" s="172" t="s">
        <v>1053</v>
      </c>
    </row>
    <row r="1244" spans="1:5" x14ac:dyDescent="0.25">
      <c r="A1244" s="292"/>
      <c r="B1244" s="295"/>
      <c r="C1244" s="296"/>
      <c r="D1244" s="298"/>
      <c r="E1244" s="173" t="s">
        <v>1054</v>
      </c>
    </row>
    <row r="1245" spans="1:5" x14ac:dyDescent="0.25">
      <c r="A1245" s="299" t="s">
        <v>1659</v>
      </c>
      <c r="B1245" s="301" t="s">
        <v>1649</v>
      </c>
      <c r="C1245" s="302"/>
      <c r="D1245" s="305" t="s">
        <v>42</v>
      </c>
      <c r="E1245" s="170" t="s">
        <v>1053</v>
      </c>
    </row>
    <row r="1246" spans="1:5" x14ac:dyDescent="0.25">
      <c r="A1246" s="300"/>
      <c r="B1246" s="303"/>
      <c r="C1246" s="304"/>
      <c r="D1246" s="306"/>
      <c r="E1246" s="171" t="s">
        <v>1054</v>
      </c>
    </row>
    <row r="1247" spans="1:5" x14ac:dyDescent="0.25">
      <c r="A1247" s="291" t="s">
        <v>1660</v>
      </c>
      <c r="B1247" s="293" t="s">
        <v>1649</v>
      </c>
      <c r="C1247" s="294"/>
      <c r="D1247" s="297" t="s">
        <v>42</v>
      </c>
      <c r="E1247" s="172" t="s">
        <v>1053</v>
      </c>
    </row>
    <row r="1248" spans="1:5" x14ac:dyDescent="0.25">
      <c r="A1248" s="292"/>
      <c r="B1248" s="295"/>
      <c r="C1248" s="296"/>
      <c r="D1248" s="298"/>
      <c r="E1248" s="173" t="s">
        <v>1054</v>
      </c>
    </row>
    <row r="1249" spans="1:5" x14ac:dyDescent="0.25">
      <c r="A1249" s="299" t="s">
        <v>1661</v>
      </c>
      <c r="B1249" s="301" t="s">
        <v>1649</v>
      </c>
      <c r="C1249" s="302"/>
      <c r="D1249" s="305" t="s">
        <v>42</v>
      </c>
      <c r="E1249" s="170" t="s">
        <v>1053</v>
      </c>
    </row>
    <row r="1250" spans="1:5" x14ac:dyDescent="0.25">
      <c r="A1250" s="300"/>
      <c r="B1250" s="303"/>
      <c r="C1250" s="304"/>
      <c r="D1250" s="306"/>
      <c r="E1250" s="171" t="s">
        <v>1054</v>
      </c>
    </row>
    <row r="1251" spans="1:5" x14ac:dyDescent="0.25">
      <c r="A1251" s="291" t="s">
        <v>1662</v>
      </c>
      <c r="B1251" s="293" t="s">
        <v>1649</v>
      </c>
      <c r="C1251" s="294"/>
      <c r="D1251" s="297" t="s">
        <v>42</v>
      </c>
      <c r="E1251" s="172" t="s">
        <v>1053</v>
      </c>
    </row>
    <row r="1252" spans="1:5" x14ac:dyDescent="0.25">
      <c r="A1252" s="292"/>
      <c r="B1252" s="295"/>
      <c r="C1252" s="296"/>
      <c r="D1252" s="298"/>
      <c r="E1252" s="173" t="s">
        <v>1054</v>
      </c>
    </row>
    <row r="1253" spans="1:5" x14ac:dyDescent="0.25">
      <c r="A1253" s="299" t="s">
        <v>1663</v>
      </c>
      <c r="B1253" s="301" t="s">
        <v>1649</v>
      </c>
      <c r="C1253" s="302"/>
      <c r="D1253" s="305" t="s">
        <v>42</v>
      </c>
      <c r="E1253" s="170" t="s">
        <v>1053</v>
      </c>
    </row>
    <row r="1254" spans="1:5" x14ac:dyDescent="0.25">
      <c r="A1254" s="300"/>
      <c r="B1254" s="303"/>
      <c r="C1254" s="304"/>
      <c r="D1254" s="306"/>
      <c r="E1254" s="171" t="s">
        <v>1054</v>
      </c>
    </row>
    <row r="1255" spans="1:5" x14ac:dyDescent="0.25">
      <c r="A1255" s="291" t="s">
        <v>1664</v>
      </c>
      <c r="B1255" s="293" t="s">
        <v>1665</v>
      </c>
      <c r="C1255" s="294"/>
      <c r="D1255" s="297" t="s">
        <v>42</v>
      </c>
      <c r="E1255" s="172" t="s">
        <v>1053</v>
      </c>
    </row>
    <row r="1256" spans="1:5" x14ac:dyDescent="0.25">
      <c r="A1256" s="292"/>
      <c r="B1256" s="295"/>
      <c r="C1256" s="296"/>
      <c r="D1256" s="298"/>
      <c r="E1256" s="173" t="s">
        <v>1054</v>
      </c>
    </row>
    <row r="1257" spans="1:5" x14ac:dyDescent="0.25">
      <c r="A1257" s="299" t="s">
        <v>1666</v>
      </c>
      <c r="B1257" s="301" t="s">
        <v>1665</v>
      </c>
      <c r="C1257" s="302"/>
      <c r="D1257" s="305" t="s">
        <v>42</v>
      </c>
      <c r="E1257" s="170" t="s">
        <v>1053</v>
      </c>
    </row>
    <row r="1258" spans="1:5" x14ac:dyDescent="0.25">
      <c r="A1258" s="300"/>
      <c r="B1258" s="303"/>
      <c r="C1258" s="304"/>
      <c r="D1258" s="306"/>
      <c r="E1258" s="171" t="s">
        <v>1054</v>
      </c>
    </row>
    <row r="1259" spans="1:5" x14ac:dyDescent="0.25">
      <c r="A1259" s="291" t="s">
        <v>1667</v>
      </c>
      <c r="B1259" s="293" t="s">
        <v>1665</v>
      </c>
      <c r="C1259" s="294"/>
      <c r="D1259" s="297" t="s">
        <v>42</v>
      </c>
      <c r="E1259" s="172" t="s">
        <v>1053</v>
      </c>
    </row>
    <row r="1260" spans="1:5" x14ac:dyDescent="0.25">
      <c r="A1260" s="292"/>
      <c r="B1260" s="295"/>
      <c r="C1260" s="296"/>
      <c r="D1260" s="298"/>
      <c r="E1260" s="173" t="s">
        <v>1054</v>
      </c>
    </row>
    <row r="1261" spans="1:5" x14ac:dyDescent="0.25">
      <c r="A1261" s="299" t="s">
        <v>1668</v>
      </c>
      <c r="B1261" s="301" t="s">
        <v>1665</v>
      </c>
      <c r="C1261" s="302"/>
      <c r="D1261" s="305" t="s">
        <v>42</v>
      </c>
      <c r="E1261" s="170" t="s">
        <v>1053</v>
      </c>
    </row>
    <row r="1262" spans="1:5" x14ac:dyDescent="0.25">
      <c r="A1262" s="300"/>
      <c r="B1262" s="303"/>
      <c r="C1262" s="304"/>
      <c r="D1262" s="306"/>
      <c r="E1262" s="171" t="s">
        <v>1054</v>
      </c>
    </row>
    <row r="1263" spans="1:5" x14ac:dyDescent="0.25">
      <c r="A1263" s="291" t="s">
        <v>1669</v>
      </c>
      <c r="B1263" s="293" t="s">
        <v>1665</v>
      </c>
      <c r="C1263" s="294"/>
      <c r="D1263" s="297" t="s">
        <v>42</v>
      </c>
      <c r="E1263" s="172" t="s">
        <v>1053</v>
      </c>
    </row>
    <row r="1264" spans="1:5" x14ac:dyDescent="0.25">
      <c r="A1264" s="292"/>
      <c r="B1264" s="295"/>
      <c r="C1264" s="296"/>
      <c r="D1264" s="298"/>
      <c r="E1264" s="173" t="s">
        <v>1054</v>
      </c>
    </row>
    <row r="1265" spans="1:5" x14ac:dyDescent="0.25">
      <c r="A1265" s="299" t="s">
        <v>1670</v>
      </c>
      <c r="B1265" s="301" t="s">
        <v>1665</v>
      </c>
      <c r="C1265" s="302"/>
      <c r="D1265" s="305" t="s">
        <v>42</v>
      </c>
      <c r="E1265" s="170" t="s">
        <v>1053</v>
      </c>
    </row>
    <row r="1266" spans="1:5" x14ac:dyDescent="0.25">
      <c r="A1266" s="300"/>
      <c r="B1266" s="303"/>
      <c r="C1266" s="304"/>
      <c r="D1266" s="306"/>
      <c r="E1266" s="171" t="s">
        <v>1671</v>
      </c>
    </row>
    <row r="1267" spans="1:5" x14ac:dyDescent="0.25">
      <c r="A1267" s="291" t="s">
        <v>1672</v>
      </c>
      <c r="B1267" s="293" t="s">
        <v>1665</v>
      </c>
      <c r="C1267" s="294"/>
      <c r="D1267" s="297" t="s">
        <v>42</v>
      </c>
      <c r="E1267" s="172" t="s">
        <v>1053</v>
      </c>
    </row>
    <row r="1268" spans="1:5" x14ac:dyDescent="0.25">
      <c r="A1268" s="292"/>
      <c r="B1268" s="295"/>
      <c r="C1268" s="296"/>
      <c r="D1268" s="298"/>
      <c r="E1268" s="173" t="s">
        <v>1054</v>
      </c>
    </row>
    <row r="1269" spans="1:5" x14ac:dyDescent="0.25">
      <c r="A1269" s="299" t="s">
        <v>1673</v>
      </c>
      <c r="B1269" s="301" t="s">
        <v>1665</v>
      </c>
      <c r="C1269" s="302"/>
      <c r="D1269" s="305" t="s">
        <v>42</v>
      </c>
      <c r="E1269" s="170" t="s">
        <v>1053</v>
      </c>
    </row>
    <row r="1270" spans="1:5" x14ac:dyDescent="0.25">
      <c r="A1270" s="300"/>
      <c r="B1270" s="303"/>
      <c r="C1270" s="304"/>
      <c r="D1270" s="306"/>
      <c r="E1270" s="171" t="s">
        <v>1671</v>
      </c>
    </row>
    <row r="1271" spans="1:5" x14ac:dyDescent="0.25">
      <c r="A1271" s="291" t="s">
        <v>1674</v>
      </c>
      <c r="B1271" s="293" t="s">
        <v>1665</v>
      </c>
      <c r="C1271" s="294"/>
      <c r="D1271" s="297" t="s">
        <v>42</v>
      </c>
      <c r="E1271" s="172" t="s">
        <v>1053</v>
      </c>
    </row>
    <row r="1272" spans="1:5" x14ac:dyDescent="0.25">
      <c r="A1272" s="292"/>
      <c r="B1272" s="295"/>
      <c r="C1272" s="296"/>
      <c r="D1272" s="298"/>
      <c r="E1272" s="173" t="s">
        <v>1054</v>
      </c>
    </row>
    <row r="1273" spans="1:5" x14ac:dyDescent="0.25">
      <c r="A1273" s="299" t="s">
        <v>1675</v>
      </c>
      <c r="B1273" s="301" t="s">
        <v>1665</v>
      </c>
      <c r="C1273" s="302"/>
      <c r="D1273" s="305" t="s">
        <v>42</v>
      </c>
      <c r="E1273" s="170" t="s">
        <v>1053</v>
      </c>
    </row>
    <row r="1274" spans="1:5" x14ac:dyDescent="0.25">
      <c r="A1274" s="300"/>
      <c r="B1274" s="303"/>
      <c r="C1274" s="304"/>
      <c r="D1274" s="306"/>
      <c r="E1274" s="171" t="s">
        <v>1054</v>
      </c>
    </row>
    <row r="1275" spans="1:5" x14ac:dyDescent="0.25">
      <c r="A1275" s="291" t="s">
        <v>1676</v>
      </c>
      <c r="B1275" s="293" t="s">
        <v>1677</v>
      </c>
      <c r="C1275" s="294"/>
      <c r="D1275" s="297" t="s">
        <v>42</v>
      </c>
      <c r="E1275" s="172" t="s">
        <v>1053</v>
      </c>
    </row>
    <row r="1276" spans="1:5" x14ac:dyDescent="0.25">
      <c r="A1276" s="292"/>
      <c r="B1276" s="295"/>
      <c r="C1276" s="296"/>
      <c r="D1276" s="298"/>
      <c r="E1276" s="173" t="s">
        <v>1054</v>
      </c>
    </row>
    <row r="1277" spans="1:5" x14ac:dyDescent="0.25">
      <c r="A1277" s="299" t="s">
        <v>1678</v>
      </c>
      <c r="B1277" s="301" t="s">
        <v>1677</v>
      </c>
      <c r="C1277" s="302"/>
      <c r="D1277" s="305" t="s">
        <v>42</v>
      </c>
      <c r="E1277" s="170" t="s">
        <v>1053</v>
      </c>
    </row>
    <row r="1278" spans="1:5" x14ac:dyDescent="0.25">
      <c r="A1278" s="300"/>
      <c r="B1278" s="303"/>
      <c r="C1278" s="304"/>
      <c r="D1278" s="306"/>
      <c r="E1278" s="171" t="s">
        <v>1054</v>
      </c>
    </row>
    <row r="1279" spans="1:5" x14ac:dyDescent="0.25">
      <c r="A1279" s="291" t="s">
        <v>1679</v>
      </c>
      <c r="B1279" s="293" t="s">
        <v>1677</v>
      </c>
      <c r="C1279" s="294"/>
      <c r="D1279" s="297" t="s">
        <v>42</v>
      </c>
      <c r="E1279" s="172" t="s">
        <v>1053</v>
      </c>
    </row>
    <row r="1280" spans="1:5" x14ac:dyDescent="0.25">
      <c r="A1280" s="292"/>
      <c r="B1280" s="295"/>
      <c r="C1280" s="296"/>
      <c r="D1280" s="298"/>
      <c r="E1280" s="173" t="s">
        <v>1054</v>
      </c>
    </row>
    <row r="1281" spans="1:5" x14ac:dyDescent="0.25">
      <c r="A1281" s="299" t="s">
        <v>1680</v>
      </c>
      <c r="B1281" s="301" t="s">
        <v>1677</v>
      </c>
      <c r="C1281" s="302"/>
      <c r="D1281" s="305" t="s">
        <v>42</v>
      </c>
      <c r="E1281" s="170" t="s">
        <v>1053</v>
      </c>
    </row>
    <row r="1282" spans="1:5" x14ac:dyDescent="0.25">
      <c r="A1282" s="300"/>
      <c r="B1282" s="303"/>
      <c r="C1282" s="304"/>
      <c r="D1282" s="306"/>
      <c r="E1282" s="171" t="s">
        <v>1054</v>
      </c>
    </row>
    <row r="1283" spans="1:5" x14ac:dyDescent="0.25">
      <c r="A1283" s="291" t="s">
        <v>1681</v>
      </c>
      <c r="B1283" s="293" t="s">
        <v>1677</v>
      </c>
      <c r="C1283" s="294"/>
      <c r="D1283" s="297" t="s">
        <v>42</v>
      </c>
      <c r="E1283" s="172" t="s">
        <v>1053</v>
      </c>
    </row>
    <row r="1284" spans="1:5" x14ac:dyDescent="0.25">
      <c r="A1284" s="292"/>
      <c r="B1284" s="295"/>
      <c r="C1284" s="296"/>
      <c r="D1284" s="298"/>
      <c r="E1284" s="173" t="s">
        <v>1054</v>
      </c>
    </row>
    <row r="1285" spans="1:5" x14ac:dyDescent="0.25">
      <c r="A1285" s="299" t="s">
        <v>1682</v>
      </c>
      <c r="B1285" s="301" t="s">
        <v>1677</v>
      </c>
      <c r="C1285" s="302"/>
      <c r="D1285" s="305" t="s">
        <v>42</v>
      </c>
      <c r="E1285" s="170" t="s">
        <v>1053</v>
      </c>
    </row>
    <row r="1286" spans="1:5" x14ac:dyDescent="0.25">
      <c r="A1286" s="300"/>
      <c r="B1286" s="303"/>
      <c r="C1286" s="304"/>
      <c r="D1286" s="306"/>
      <c r="E1286" s="171" t="s">
        <v>1054</v>
      </c>
    </row>
    <row r="1287" spans="1:5" x14ac:dyDescent="0.25">
      <c r="A1287" s="291" t="s">
        <v>1683</v>
      </c>
      <c r="B1287" s="293" t="s">
        <v>1677</v>
      </c>
      <c r="C1287" s="294"/>
      <c r="D1287" s="297" t="s">
        <v>42</v>
      </c>
      <c r="E1287" s="172" t="s">
        <v>1053</v>
      </c>
    </row>
    <row r="1288" spans="1:5" x14ac:dyDescent="0.25">
      <c r="A1288" s="292"/>
      <c r="B1288" s="295"/>
      <c r="C1288" s="296"/>
      <c r="D1288" s="298"/>
      <c r="E1288" s="173" t="s">
        <v>1054</v>
      </c>
    </row>
    <row r="1289" spans="1:5" x14ac:dyDescent="0.25">
      <c r="A1289" s="299" t="s">
        <v>1684</v>
      </c>
      <c r="B1289" s="301" t="s">
        <v>1649</v>
      </c>
      <c r="C1289" s="302"/>
      <c r="D1289" s="305" t="s">
        <v>42</v>
      </c>
      <c r="E1289" s="170" t="s">
        <v>1053</v>
      </c>
    </row>
    <row r="1290" spans="1:5" x14ac:dyDescent="0.25">
      <c r="A1290" s="300"/>
      <c r="B1290" s="303"/>
      <c r="C1290" s="304"/>
      <c r="D1290" s="306"/>
      <c r="E1290" s="171" t="s">
        <v>1054</v>
      </c>
    </row>
    <row r="1291" spans="1:5" x14ac:dyDescent="0.25">
      <c r="A1291" s="291" t="s">
        <v>1685</v>
      </c>
      <c r="B1291" s="293" t="s">
        <v>1677</v>
      </c>
      <c r="C1291" s="294"/>
      <c r="D1291" s="297" t="s">
        <v>42</v>
      </c>
      <c r="E1291" s="172" t="s">
        <v>1053</v>
      </c>
    </row>
    <row r="1292" spans="1:5" x14ac:dyDescent="0.25">
      <c r="A1292" s="292"/>
      <c r="B1292" s="295"/>
      <c r="C1292" s="296"/>
      <c r="D1292" s="298"/>
      <c r="E1292" s="173" t="s">
        <v>1054</v>
      </c>
    </row>
    <row r="1293" spans="1:5" x14ac:dyDescent="0.25">
      <c r="A1293" s="299" t="s">
        <v>1686</v>
      </c>
      <c r="B1293" s="301" t="s">
        <v>1677</v>
      </c>
      <c r="C1293" s="302"/>
      <c r="D1293" s="305" t="s">
        <v>42</v>
      </c>
      <c r="E1293" s="170" t="s">
        <v>1053</v>
      </c>
    </row>
    <row r="1294" spans="1:5" x14ac:dyDescent="0.25">
      <c r="A1294" s="300"/>
      <c r="B1294" s="303"/>
      <c r="C1294" s="304"/>
      <c r="D1294" s="306"/>
      <c r="E1294" s="171" t="s">
        <v>1054</v>
      </c>
    </row>
    <row r="1295" spans="1:5" x14ac:dyDescent="0.25">
      <c r="A1295" s="291" t="s">
        <v>1687</v>
      </c>
      <c r="B1295" s="293" t="s">
        <v>1677</v>
      </c>
      <c r="C1295" s="294"/>
      <c r="D1295" s="297" t="s">
        <v>42</v>
      </c>
      <c r="E1295" s="172" t="s">
        <v>1053</v>
      </c>
    </row>
    <row r="1296" spans="1:5" x14ac:dyDescent="0.25">
      <c r="A1296" s="292"/>
      <c r="B1296" s="295"/>
      <c r="C1296" s="296"/>
      <c r="D1296" s="298"/>
      <c r="E1296" s="173" t="s">
        <v>1054</v>
      </c>
    </row>
    <row r="1297" spans="1:5" x14ac:dyDescent="0.25">
      <c r="A1297" s="299" t="s">
        <v>1688</v>
      </c>
      <c r="B1297" s="301" t="s">
        <v>1677</v>
      </c>
      <c r="C1297" s="302"/>
      <c r="D1297" s="305" t="s">
        <v>42</v>
      </c>
      <c r="E1297" s="170" t="s">
        <v>1053</v>
      </c>
    </row>
    <row r="1298" spans="1:5" x14ac:dyDescent="0.25">
      <c r="A1298" s="300"/>
      <c r="B1298" s="303"/>
      <c r="C1298" s="304"/>
      <c r="D1298" s="306"/>
      <c r="E1298" s="171" t="s">
        <v>1054</v>
      </c>
    </row>
    <row r="1299" spans="1:5" x14ac:dyDescent="0.25">
      <c r="A1299" s="291" t="s">
        <v>1689</v>
      </c>
      <c r="B1299" s="293" t="s">
        <v>1677</v>
      </c>
      <c r="C1299" s="294"/>
      <c r="D1299" s="297" t="s">
        <v>42</v>
      </c>
      <c r="E1299" s="172" t="s">
        <v>1053</v>
      </c>
    </row>
    <row r="1300" spans="1:5" x14ac:dyDescent="0.25">
      <c r="A1300" s="292"/>
      <c r="B1300" s="295"/>
      <c r="C1300" s="296"/>
      <c r="D1300" s="298"/>
      <c r="E1300" s="173" t="s">
        <v>1054</v>
      </c>
    </row>
    <row r="1301" spans="1:5" x14ac:dyDescent="0.25">
      <c r="A1301" s="299" t="s">
        <v>1690</v>
      </c>
      <c r="B1301" s="301" t="s">
        <v>1677</v>
      </c>
      <c r="C1301" s="302"/>
      <c r="D1301" s="305" t="s">
        <v>42</v>
      </c>
      <c r="E1301" s="170" t="s">
        <v>1053</v>
      </c>
    </row>
    <row r="1302" spans="1:5" x14ac:dyDescent="0.25">
      <c r="A1302" s="300"/>
      <c r="B1302" s="303"/>
      <c r="C1302" s="304"/>
      <c r="D1302" s="306"/>
      <c r="E1302" s="171" t="s">
        <v>1054</v>
      </c>
    </row>
    <row r="1303" spans="1:5" x14ac:dyDescent="0.25">
      <c r="A1303" s="291" t="s">
        <v>1691</v>
      </c>
      <c r="B1303" s="293" t="s">
        <v>1677</v>
      </c>
      <c r="C1303" s="294"/>
      <c r="D1303" s="297" t="s">
        <v>42</v>
      </c>
      <c r="E1303" s="172" t="s">
        <v>1053</v>
      </c>
    </row>
    <row r="1304" spans="1:5" x14ac:dyDescent="0.25">
      <c r="A1304" s="292"/>
      <c r="B1304" s="295"/>
      <c r="C1304" s="296"/>
      <c r="D1304" s="298"/>
      <c r="E1304" s="173" t="s">
        <v>1054</v>
      </c>
    </row>
    <row r="1305" spans="1:5" x14ac:dyDescent="0.25">
      <c r="A1305" s="299" t="s">
        <v>1692</v>
      </c>
      <c r="B1305" s="301" t="s">
        <v>1693</v>
      </c>
      <c r="C1305" s="302"/>
      <c r="D1305" s="305" t="s">
        <v>42</v>
      </c>
      <c r="E1305" s="170" t="s">
        <v>1053</v>
      </c>
    </row>
    <row r="1306" spans="1:5" x14ac:dyDescent="0.25">
      <c r="A1306" s="300"/>
      <c r="B1306" s="303"/>
      <c r="C1306" s="304"/>
      <c r="D1306" s="306"/>
      <c r="E1306" s="171" t="s">
        <v>1054</v>
      </c>
    </row>
    <row r="1307" spans="1:5" x14ac:dyDescent="0.25">
      <c r="A1307" s="291" t="s">
        <v>1694</v>
      </c>
      <c r="B1307" s="293" t="s">
        <v>1693</v>
      </c>
      <c r="C1307" s="294"/>
      <c r="D1307" s="297" t="s">
        <v>42</v>
      </c>
      <c r="E1307" s="172" t="s">
        <v>1053</v>
      </c>
    </row>
    <row r="1308" spans="1:5" x14ac:dyDescent="0.25">
      <c r="A1308" s="292"/>
      <c r="B1308" s="295"/>
      <c r="C1308" s="296"/>
      <c r="D1308" s="298"/>
      <c r="E1308" s="173" t="s">
        <v>1054</v>
      </c>
    </row>
    <row r="1309" spans="1:5" x14ac:dyDescent="0.25">
      <c r="A1309" s="299" t="s">
        <v>1695</v>
      </c>
      <c r="B1309" s="301" t="s">
        <v>1696</v>
      </c>
      <c r="C1309" s="302"/>
      <c r="D1309" s="305" t="s">
        <v>42</v>
      </c>
      <c r="E1309" s="170" t="s">
        <v>1053</v>
      </c>
    </row>
    <row r="1310" spans="1:5" x14ac:dyDescent="0.25">
      <c r="A1310" s="300"/>
      <c r="B1310" s="303"/>
      <c r="C1310" s="304"/>
      <c r="D1310" s="306"/>
      <c r="E1310" s="171" t="s">
        <v>1054</v>
      </c>
    </row>
    <row r="1311" spans="1:5" x14ac:dyDescent="0.25">
      <c r="A1311" s="291" t="s">
        <v>1697</v>
      </c>
      <c r="B1311" s="293" t="s">
        <v>1696</v>
      </c>
      <c r="C1311" s="294"/>
      <c r="D1311" s="297" t="s">
        <v>42</v>
      </c>
      <c r="E1311" s="172" t="s">
        <v>1053</v>
      </c>
    </row>
    <row r="1312" spans="1:5" x14ac:dyDescent="0.25">
      <c r="A1312" s="292"/>
      <c r="B1312" s="295"/>
      <c r="C1312" s="296"/>
      <c r="D1312" s="298"/>
      <c r="E1312" s="173" t="s">
        <v>1054</v>
      </c>
    </row>
    <row r="1313" spans="1:5" x14ac:dyDescent="0.25">
      <c r="A1313" s="299" t="s">
        <v>1698</v>
      </c>
      <c r="B1313" s="301" t="s">
        <v>1696</v>
      </c>
      <c r="C1313" s="302"/>
      <c r="D1313" s="305" t="s">
        <v>42</v>
      </c>
      <c r="E1313" s="170" t="s">
        <v>1053</v>
      </c>
    </row>
    <row r="1314" spans="1:5" x14ac:dyDescent="0.25">
      <c r="A1314" s="300"/>
      <c r="B1314" s="303"/>
      <c r="C1314" s="304"/>
      <c r="D1314" s="306"/>
      <c r="E1314" s="171" t="s">
        <v>1054</v>
      </c>
    </row>
    <row r="1315" spans="1:5" x14ac:dyDescent="0.25">
      <c r="A1315" s="291" t="s">
        <v>1699</v>
      </c>
      <c r="B1315" s="293" t="s">
        <v>1696</v>
      </c>
      <c r="C1315" s="294"/>
      <c r="D1315" s="297" t="s">
        <v>42</v>
      </c>
      <c r="E1315" s="172" t="s">
        <v>1053</v>
      </c>
    </row>
    <row r="1316" spans="1:5" x14ac:dyDescent="0.25">
      <c r="A1316" s="292"/>
      <c r="B1316" s="295"/>
      <c r="C1316" s="296"/>
      <c r="D1316" s="298"/>
      <c r="E1316" s="173" t="s">
        <v>1054</v>
      </c>
    </row>
    <row r="1317" spans="1:5" x14ac:dyDescent="0.25">
      <c r="A1317" s="299" t="s">
        <v>1700</v>
      </c>
      <c r="B1317" s="301" t="s">
        <v>1693</v>
      </c>
      <c r="C1317" s="302"/>
      <c r="D1317" s="305" t="s">
        <v>42</v>
      </c>
      <c r="E1317" s="170" t="s">
        <v>1053</v>
      </c>
    </row>
    <row r="1318" spans="1:5" x14ac:dyDescent="0.25">
      <c r="A1318" s="300"/>
      <c r="B1318" s="303"/>
      <c r="C1318" s="304"/>
      <c r="D1318" s="306"/>
      <c r="E1318" s="171" t="s">
        <v>1054</v>
      </c>
    </row>
    <row r="1319" spans="1:5" x14ac:dyDescent="0.25">
      <c r="A1319" s="291" t="s">
        <v>1701</v>
      </c>
      <c r="B1319" s="293" t="s">
        <v>1693</v>
      </c>
      <c r="C1319" s="294"/>
      <c r="D1319" s="297" t="s">
        <v>42</v>
      </c>
      <c r="E1319" s="172" t="s">
        <v>1053</v>
      </c>
    </row>
    <row r="1320" spans="1:5" x14ac:dyDescent="0.25">
      <c r="A1320" s="292"/>
      <c r="B1320" s="295"/>
      <c r="C1320" s="296"/>
      <c r="D1320" s="298"/>
      <c r="E1320" s="173" t="s">
        <v>1054</v>
      </c>
    </row>
    <row r="1321" spans="1:5" x14ac:dyDescent="0.25">
      <c r="A1321" s="299" t="s">
        <v>1702</v>
      </c>
      <c r="B1321" s="301" t="s">
        <v>1693</v>
      </c>
      <c r="C1321" s="302"/>
      <c r="D1321" s="305" t="s">
        <v>42</v>
      </c>
      <c r="E1321" s="170" t="s">
        <v>1053</v>
      </c>
    </row>
    <row r="1322" spans="1:5" x14ac:dyDescent="0.25">
      <c r="A1322" s="300"/>
      <c r="B1322" s="303"/>
      <c r="C1322" s="304"/>
      <c r="D1322" s="306"/>
      <c r="E1322" s="171" t="s">
        <v>1054</v>
      </c>
    </row>
    <row r="1323" spans="1:5" x14ac:dyDescent="0.25">
      <c r="A1323" s="291" t="s">
        <v>1703</v>
      </c>
      <c r="B1323" s="293" t="s">
        <v>1704</v>
      </c>
      <c r="C1323" s="294"/>
      <c r="D1323" s="297" t="s">
        <v>42</v>
      </c>
      <c r="E1323" s="172" t="s">
        <v>1053</v>
      </c>
    </row>
    <row r="1324" spans="1:5" x14ac:dyDescent="0.25">
      <c r="A1324" s="292"/>
      <c r="B1324" s="295"/>
      <c r="C1324" s="296"/>
      <c r="D1324" s="298"/>
      <c r="E1324" s="173" t="s">
        <v>1054</v>
      </c>
    </row>
    <row r="1325" spans="1:5" x14ac:dyDescent="0.25">
      <c r="A1325" s="299" t="s">
        <v>1705</v>
      </c>
      <c r="B1325" s="301" t="s">
        <v>1704</v>
      </c>
      <c r="C1325" s="302"/>
      <c r="D1325" s="305" t="s">
        <v>42</v>
      </c>
      <c r="E1325" s="170" t="s">
        <v>1053</v>
      </c>
    </row>
    <row r="1326" spans="1:5" x14ac:dyDescent="0.25">
      <c r="A1326" s="300"/>
      <c r="B1326" s="303"/>
      <c r="C1326" s="304"/>
      <c r="D1326" s="306"/>
      <c r="E1326" s="171" t="s">
        <v>1054</v>
      </c>
    </row>
    <row r="1327" spans="1:5" x14ac:dyDescent="0.25">
      <c r="A1327" s="291" t="s">
        <v>1706</v>
      </c>
      <c r="B1327" s="293" t="s">
        <v>1704</v>
      </c>
      <c r="C1327" s="294"/>
      <c r="D1327" s="297" t="s">
        <v>42</v>
      </c>
      <c r="E1327" s="172" t="s">
        <v>1053</v>
      </c>
    </row>
    <row r="1328" spans="1:5" x14ac:dyDescent="0.25">
      <c r="A1328" s="292"/>
      <c r="B1328" s="295"/>
      <c r="C1328" s="296"/>
      <c r="D1328" s="298"/>
      <c r="E1328" s="173" t="s">
        <v>1054</v>
      </c>
    </row>
    <row r="1329" spans="1:5" x14ac:dyDescent="0.25">
      <c r="A1329" s="299" t="s">
        <v>1707</v>
      </c>
      <c r="B1329" s="301" t="s">
        <v>1704</v>
      </c>
      <c r="C1329" s="302"/>
      <c r="D1329" s="305" t="s">
        <v>42</v>
      </c>
      <c r="E1329" s="170" t="s">
        <v>1053</v>
      </c>
    </row>
    <row r="1330" spans="1:5" x14ac:dyDescent="0.25">
      <c r="A1330" s="300"/>
      <c r="B1330" s="303"/>
      <c r="C1330" s="304"/>
      <c r="D1330" s="306"/>
      <c r="E1330" s="171" t="s">
        <v>1054</v>
      </c>
    </row>
    <row r="1331" spans="1:5" x14ac:dyDescent="0.25">
      <c r="A1331" s="291" t="s">
        <v>1708</v>
      </c>
      <c r="B1331" s="293" t="s">
        <v>1704</v>
      </c>
      <c r="C1331" s="294"/>
      <c r="D1331" s="297" t="s">
        <v>42</v>
      </c>
      <c r="E1331" s="172" t="s">
        <v>1053</v>
      </c>
    </row>
    <row r="1332" spans="1:5" x14ac:dyDescent="0.25">
      <c r="A1332" s="292"/>
      <c r="B1332" s="295"/>
      <c r="C1332" s="296"/>
      <c r="D1332" s="298"/>
      <c r="E1332" s="173" t="s">
        <v>1054</v>
      </c>
    </row>
    <row r="1333" spans="1:5" x14ac:dyDescent="0.25">
      <c r="A1333" s="299" t="s">
        <v>1709</v>
      </c>
      <c r="B1333" s="301" t="s">
        <v>1710</v>
      </c>
      <c r="C1333" s="302"/>
      <c r="D1333" s="305" t="s">
        <v>42</v>
      </c>
      <c r="E1333" s="170" t="s">
        <v>1053</v>
      </c>
    </row>
    <row r="1334" spans="1:5" x14ac:dyDescent="0.25">
      <c r="A1334" s="300"/>
      <c r="B1334" s="303"/>
      <c r="C1334" s="304"/>
      <c r="D1334" s="306"/>
      <c r="E1334" s="171" t="s">
        <v>1054</v>
      </c>
    </row>
    <row r="1335" spans="1:5" x14ac:dyDescent="0.25">
      <c r="A1335" s="291" t="s">
        <v>1711</v>
      </c>
      <c r="B1335" s="293" t="s">
        <v>1710</v>
      </c>
      <c r="C1335" s="294"/>
      <c r="D1335" s="297" t="s">
        <v>42</v>
      </c>
      <c r="E1335" s="172" t="s">
        <v>1053</v>
      </c>
    </row>
    <row r="1336" spans="1:5" x14ac:dyDescent="0.25">
      <c r="A1336" s="292"/>
      <c r="B1336" s="295"/>
      <c r="C1336" s="296"/>
      <c r="D1336" s="298"/>
      <c r="E1336" s="173" t="s">
        <v>1054</v>
      </c>
    </row>
    <row r="1337" spans="1:5" x14ac:dyDescent="0.25">
      <c r="A1337" s="299" t="s">
        <v>1712</v>
      </c>
      <c r="B1337" s="301" t="s">
        <v>1710</v>
      </c>
      <c r="C1337" s="302"/>
      <c r="D1337" s="305" t="s">
        <v>42</v>
      </c>
      <c r="E1337" s="170" t="s">
        <v>1053</v>
      </c>
    </row>
    <row r="1338" spans="1:5" x14ac:dyDescent="0.25">
      <c r="A1338" s="300"/>
      <c r="B1338" s="303"/>
      <c r="C1338" s="304"/>
      <c r="D1338" s="306"/>
      <c r="E1338" s="171" t="s">
        <v>1054</v>
      </c>
    </row>
    <row r="1339" spans="1:5" x14ac:dyDescent="0.25">
      <c r="A1339" s="291" t="s">
        <v>1713</v>
      </c>
      <c r="B1339" s="293" t="s">
        <v>1714</v>
      </c>
      <c r="C1339" s="294"/>
      <c r="D1339" s="297" t="s">
        <v>42</v>
      </c>
      <c r="E1339" s="172" t="s">
        <v>1053</v>
      </c>
    </row>
    <row r="1340" spans="1:5" x14ac:dyDescent="0.25">
      <c r="A1340" s="292"/>
      <c r="B1340" s="295"/>
      <c r="C1340" s="296"/>
      <c r="D1340" s="298"/>
      <c r="E1340" s="173" t="s">
        <v>1054</v>
      </c>
    </row>
    <row r="1341" spans="1:5" x14ac:dyDescent="0.25">
      <c r="A1341" s="299" t="s">
        <v>1715</v>
      </c>
      <c r="B1341" s="301" t="s">
        <v>1714</v>
      </c>
      <c r="C1341" s="302"/>
      <c r="D1341" s="305" t="s">
        <v>42</v>
      </c>
      <c r="E1341" s="170" t="s">
        <v>1053</v>
      </c>
    </row>
    <row r="1342" spans="1:5" x14ac:dyDescent="0.25">
      <c r="A1342" s="300"/>
      <c r="B1342" s="303"/>
      <c r="C1342" s="304"/>
      <c r="D1342" s="306"/>
      <c r="E1342" s="171" t="s">
        <v>1054</v>
      </c>
    </row>
    <row r="1343" spans="1:5" x14ac:dyDescent="0.25">
      <c r="A1343" s="291" t="s">
        <v>1716</v>
      </c>
      <c r="B1343" s="293" t="s">
        <v>1714</v>
      </c>
      <c r="C1343" s="294"/>
      <c r="D1343" s="297" t="s">
        <v>42</v>
      </c>
      <c r="E1343" s="172" t="s">
        <v>1053</v>
      </c>
    </row>
    <row r="1344" spans="1:5" x14ac:dyDescent="0.25">
      <c r="A1344" s="292"/>
      <c r="B1344" s="295"/>
      <c r="C1344" s="296"/>
      <c r="D1344" s="298"/>
      <c r="E1344" s="173" t="s">
        <v>1054</v>
      </c>
    </row>
    <row r="1345" spans="1:5" x14ac:dyDescent="0.25">
      <c r="A1345" s="299" t="s">
        <v>1717</v>
      </c>
      <c r="B1345" s="301" t="s">
        <v>1714</v>
      </c>
      <c r="C1345" s="302"/>
      <c r="D1345" s="305" t="s">
        <v>42</v>
      </c>
      <c r="E1345" s="170" t="s">
        <v>1053</v>
      </c>
    </row>
    <row r="1346" spans="1:5" x14ac:dyDescent="0.25">
      <c r="A1346" s="300"/>
      <c r="B1346" s="303"/>
      <c r="C1346" s="304"/>
      <c r="D1346" s="306"/>
      <c r="E1346" s="171" t="s">
        <v>1054</v>
      </c>
    </row>
    <row r="1347" spans="1:5" x14ac:dyDescent="0.25">
      <c r="A1347" s="291" t="s">
        <v>1718</v>
      </c>
      <c r="B1347" s="293" t="s">
        <v>1714</v>
      </c>
      <c r="C1347" s="294"/>
      <c r="D1347" s="297" t="s">
        <v>42</v>
      </c>
      <c r="E1347" s="172" t="s">
        <v>1053</v>
      </c>
    </row>
    <row r="1348" spans="1:5" x14ac:dyDescent="0.25">
      <c r="A1348" s="292"/>
      <c r="B1348" s="295"/>
      <c r="C1348" s="296"/>
      <c r="D1348" s="298"/>
      <c r="E1348" s="173" t="s">
        <v>1054</v>
      </c>
    </row>
    <row r="1349" spans="1:5" x14ac:dyDescent="0.25">
      <c r="A1349" s="299" t="s">
        <v>1719</v>
      </c>
      <c r="B1349" s="301" t="s">
        <v>1714</v>
      </c>
      <c r="C1349" s="302"/>
      <c r="D1349" s="305" t="s">
        <v>42</v>
      </c>
      <c r="E1349" s="170" t="s">
        <v>1053</v>
      </c>
    </row>
    <row r="1350" spans="1:5" x14ac:dyDescent="0.25">
      <c r="A1350" s="300"/>
      <c r="B1350" s="303"/>
      <c r="C1350" s="304"/>
      <c r="D1350" s="306"/>
      <c r="E1350" s="171" t="s">
        <v>1054</v>
      </c>
    </row>
    <row r="1351" spans="1:5" x14ac:dyDescent="0.25">
      <c r="A1351" s="291" t="s">
        <v>1720</v>
      </c>
      <c r="B1351" s="293" t="s">
        <v>1714</v>
      </c>
      <c r="C1351" s="294"/>
      <c r="D1351" s="297" t="s">
        <v>42</v>
      </c>
      <c r="E1351" s="172" t="s">
        <v>1053</v>
      </c>
    </row>
    <row r="1352" spans="1:5" x14ac:dyDescent="0.25">
      <c r="A1352" s="292"/>
      <c r="B1352" s="295"/>
      <c r="C1352" s="296"/>
      <c r="D1352" s="298"/>
      <c r="E1352" s="173" t="s">
        <v>1054</v>
      </c>
    </row>
    <row r="1353" spans="1:5" x14ac:dyDescent="0.25">
      <c r="A1353" s="299" t="s">
        <v>1721</v>
      </c>
      <c r="B1353" s="301" t="s">
        <v>1722</v>
      </c>
      <c r="C1353" s="302"/>
      <c r="D1353" s="305" t="s">
        <v>42</v>
      </c>
      <c r="E1353" s="170" t="s">
        <v>1053</v>
      </c>
    </row>
    <row r="1354" spans="1:5" x14ac:dyDescent="0.25">
      <c r="A1354" s="300"/>
      <c r="B1354" s="303"/>
      <c r="C1354" s="304"/>
      <c r="D1354" s="306"/>
      <c r="E1354" s="171" t="s">
        <v>1054</v>
      </c>
    </row>
    <row r="1355" spans="1:5" x14ac:dyDescent="0.25">
      <c r="A1355" s="291" t="s">
        <v>1723</v>
      </c>
      <c r="B1355" s="293" t="s">
        <v>1722</v>
      </c>
      <c r="C1355" s="294"/>
      <c r="D1355" s="297" t="s">
        <v>42</v>
      </c>
      <c r="E1355" s="172" t="s">
        <v>1053</v>
      </c>
    </row>
    <row r="1356" spans="1:5" x14ac:dyDescent="0.25">
      <c r="A1356" s="292"/>
      <c r="B1356" s="295"/>
      <c r="C1356" s="296"/>
      <c r="D1356" s="298"/>
      <c r="E1356" s="173" t="s">
        <v>1054</v>
      </c>
    </row>
    <row r="1357" spans="1:5" x14ac:dyDescent="0.25">
      <c r="A1357" s="299" t="s">
        <v>1724</v>
      </c>
      <c r="B1357" s="301" t="s">
        <v>1722</v>
      </c>
      <c r="C1357" s="302"/>
      <c r="D1357" s="305" t="s">
        <v>42</v>
      </c>
      <c r="E1357" s="170" t="s">
        <v>1053</v>
      </c>
    </row>
    <row r="1358" spans="1:5" x14ac:dyDescent="0.25">
      <c r="A1358" s="300"/>
      <c r="B1358" s="303"/>
      <c r="C1358" s="304"/>
      <c r="D1358" s="306"/>
      <c r="E1358" s="171" t="s">
        <v>1054</v>
      </c>
    </row>
    <row r="1359" spans="1:5" x14ac:dyDescent="0.25">
      <c r="A1359" s="291" t="s">
        <v>1725</v>
      </c>
      <c r="B1359" s="293" t="s">
        <v>1722</v>
      </c>
      <c r="C1359" s="294"/>
      <c r="D1359" s="297" t="s">
        <v>42</v>
      </c>
      <c r="E1359" s="172" t="s">
        <v>1053</v>
      </c>
    </row>
    <row r="1360" spans="1:5" x14ac:dyDescent="0.25">
      <c r="A1360" s="292"/>
      <c r="B1360" s="295"/>
      <c r="C1360" s="296"/>
      <c r="D1360" s="298"/>
      <c r="E1360" s="173" t="s">
        <v>1054</v>
      </c>
    </row>
    <row r="1361" spans="1:5" x14ac:dyDescent="0.25">
      <c r="A1361" s="299" t="s">
        <v>1726</v>
      </c>
      <c r="B1361" s="301" t="s">
        <v>1722</v>
      </c>
      <c r="C1361" s="302"/>
      <c r="D1361" s="305" t="s">
        <v>42</v>
      </c>
      <c r="E1361" s="170" t="s">
        <v>1053</v>
      </c>
    </row>
    <row r="1362" spans="1:5" x14ac:dyDescent="0.25">
      <c r="A1362" s="300"/>
      <c r="B1362" s="303"/>
      <c r="C1362" s="304"/>
      <c r="D1362" s="306"/>
      <c r="E1362" s="171" t="s">
        <v>1054</v>
      </c>
    </row>
    <row r="1363" spans="1:5" x14ac:dyDescent="0.25">
      <c r="A1363" s="291" t="s">
        <v>1727</v>
      </c>
      <c r="B1363" s="293" t="s">
        <v>1696</v>
      </c>
      <c r="C1363" s="294"/>
      <c r="D1363" s="297" t="s">
        <v>42</v>
      </c>
      <c r="E1363" s="172" t="s">
        <v>1053</v>
      </c>
    </row>
    <row r="1364" spans="1:5" x14ac:dyDescent="0.25">
      <c r="A1364" s="292"/>
      <c r="B1364" s="295"/>
      <c r="C1364" s="296"/>
      <c r="D1364" s="298"/>
      <c r="E1364" s="173" t="s">
        <v>1054</v>
      </c>
    </row>
    <row r="1365" spans="1:5" x14ac:dyDescent="0.25">
      <c r="A1365" s="299" t="s">
        <v>1649</v>
      </c>
      <c r="B1365" s="301"/>
      <c r="C1365" s="302"/>
      <c r="D1365" s="305" t="s">
        <v>42</v>
      </c>
      <c r="E1365" s="170" t="s">
        <v>1053</v>
      </c>
    </row>
    <row r="1366" spans="1:5" x14ac:dyDescent="0.25">
      <c r="A1366" s="300"/>
      <c r="B1366" s="303"/>
      <c r="C1366" s="304"/>
      <c r="D1366" s="306"/>
      <c r="E1366" s="171" t="s">
        <v>1054</v>
      </c>
    </row>
    <row r="1367" spans="1:5" x14ac:dyDescent="0.25">
      <c r="A1367" s="291" t="s">
        <v>1677</v>
      </c>
      <c r="B1367" s="293"/>
      <c r="C1367" s="294"/>
      <c r="D1367" s="297" t="s">
        <v>42</v>
      </c>
      <c r="E1367" s="172" t="s">
        <v>1053</v>
      </c>
    </row>
    <row r="1368" spans="1:5" x14ac:dyDescent="0.25">
      <c r="A1368" s="292"/>
      <c r="B1368" s="295"/>
      <c r="C1368" s="296"/>
      <c r="D1368" s="298"/>
      <c r="E1368" s="173" t="s">
        <v>1054</v>
      </c>
    </row>
    <row r="1369" spans="1:5" x14ac:dyDescent="0.25">
      <c r="A1369" s="299" t="s">
        <v>1696</v>
      </c>
      <c r="B1369" s="301"/>
      <c r="C1369" s="302"/>
      <c r="D1369" s="305" t="s">
        <v>42</v>
      </c>
      <c r="E1369" s="170" t="s">
        <v>1053</v>
      </c>
    </row>
    <row r="1370" spans="1:5" x14ac:dyDescent="0.25">
      <c r="A1370" s="300"/>
      <c r="B1370" s="303"/>
      <c r="C1370" s="304"/>
      <c r="D1370" s="306"/>
      <c r="E1370" s="171" t="s">
        <v>1054</v>
      </c>
    </row>
    <row r="1371" spans="1:5" x14ac:dyDescent="0.25">
      <c r="A1371" s="291" t="s">
        <v>1704</v>
      </c>
      <c r="B1371" s="293"/>
      <c r="C1371" s="294"/>
      <c r="D1371" s="297" t="s">
        <v>42</v>
      </c>
      <c r="E1371" s="172" t="s">
        <v>1053</v>
      </c>
    </row>
    <row r="1372" spans="1:5" x14ac:dyDescent="0.25">
      <c r="A1372" s="292"/>
      <c r="B1372" s="295"/>
      <c r="C1372" s="296"/>
      <c r="D1372" s="298"/>
      <c r="E1372" s="173" t="s">
        <v>1054</v>
      </c>
    </row>
    <row r="1373" spans="1:5" x14ac:dyDescent="0.25">
      <c r="A1373" s="299" t="s">
        <v>1665</v>
      </c>
      <c r="B1373" s="301"/>
      <c r="C1373" s="302"/>
      <c r="D1373" s="305" t="s">
        <v>42</v>
      </c>
      <c r="E1373" s="170" t="s">
        <v>1053</v>
      </c>
    </row>
    <row r="1374" spans="1:5" x14ac:dyDescent="0.25">
      <c r="A1374" s="300"/>
      <c r="B1374" s="303"/>
      <c r="C1374" s="304"/>
      <c r="D1374" s="306"/>
      <c r="E1374" s="171" t="s">
        <v>1054</v>
      </c>
    </row>
    <row r="1375" spans="1:5" x14ac:dyDescent="0.25">
      <c r="A1375" s="291" t="s">
        <v>1728</v>
      </c>
      <c r="B1375" s="293" t="s">
        <v>1696</v>
      </c>
      <c r="C1375" s="294"/>
      <c r="D1375" s="297" t="s">
        <v>42</v>
      </c>
      <c r="E1375" s="172" t="s">
        <v>1053</v>
      </c>
    </row>
    <row r="1376" spans="1:5" x14ac:dyDescent="0.25">
      <c r="A1376" s="292"/>
      <c r="B1376" s="295"/>
      <c r="C1376" s="296"/>
      <c r="D1376" s="298"/>
      <c r="E1376" s="173" t="s">
        <v>1054</v>
      </c>
    </row>
    <row r="1377" spans="1:5" x14ac:dyDescent="0.25">
      <c r="A1377" s="299" t="s">
        <v>1729</v>
      </c>
      <c r="B1377" s="301"/>
      <c r="C1377" s="302"/>
      <c r="D1377" s="305" t="s">
        <v>42</v>
      </c>
      <c r="E1377" s="170" t="s">
        <v>1053</v>
      </c>
    </row>
    <row r="1378" spans="1:5" x14ac:dyDescent="0.25">
      <c r="A1378" s="300"/>
      <c r="B1378" s="303"/>
      <c r="C1378" s="304"/>
      <c r="D1378" s="306"/>
      <c r="E1378" s="171" t="s">
        <v>1054</v>
      </c>
    </row>
    <row r="1379" spans="1:5" x14ac:dyDescent="0.25">
      <c r="A1379" s="291" t="s">
        <v>1730</v>
      </c>
      <c r="B1379" s="293" t="s">
        <v>1722</v>
      </c>
      <c r="C1379" s="294"/>
      <c r="D1379" s="297" t="s">
        <v>42</v>
      </c>
      <c r="E1379" s="172" t="s">
        <v>1053</v>
      </c>
    </row>
    <row r="1380" spans="1:5" x14ac:dyDescent="0.25">
      <c r="A1380" s="292"/>
      <c r="B1380" s="295"/>
      <c r="C1380" s="296"/>
      <c r="D1380" s="298"/>
      <c r="E1380" s="173" t="s">
        <v>1054</v>
      </c>
    </row>
    <row r="1381" spans="1:5" x14ac:dyDescent="0.25">
      <c r="A1381" s="299" t="s">
        <v>1710</v>
      </c>
      <c r="B1381" s="301"/>
      <c r="C1381" s="302"/>
      <c r="D1381" s="305" t="s">
        <v>42</v>
      </c>
      <c r="E1381" s="170" t="s">
        <v>1053</v>
      </c>
    </row>
    <row r="1382" spans="1:5" x14ac:dyDescent="0.25">
      <c r="A1382" s="300"/>
      <c r="B1382" s="303"/>
      <c r="C1382" s="304"/>
      <c r="D1382" s="306"/>
      <c r="E1382" s="171" t="s">
        <v>1054</v>
      </c>
    </row>
    <row r="1383" spans="1:5" x14ac:dyDescent="0.25">
      <c r="A1383" s="291" t="s">
        <v>1693</v>
      </c>
      <c r="B1383" s="293"/>
      <c r="C1383" s="294"/>
      <c r="D1383" s="297" t="s">
        <v>42</v>
      </c>
      <c r="E1383" s="172" t="s">
        <v>1053</v>
      </c>
    </row>
    <row r="1384" spans="1:5" x14ac:dyDescent="0.25">
      <c r="A1384" s="292"/>
      <c r="B1384" s="295"/>
      <c r="C1384" s="296"/>
      <c r="D1384" s="298"/>
      <c r="E1384" s="173" t="s">
        <v>1054</v>
      </c>
    </row>
    <row r="1385" spans="1:5" x14ac:dyDescent="0.25">
      <c r="A1385" s="299" t="s">
        <v>1714</v>
      </c>
      <c r="B1385" s="301"/>
      <c r="C1385" s="302"/>
      <c r="D1385" s="305" t="s">
        <v>42</v>
      </c>
      <c r="E1385" s="170" t="s">
        <v>1053</v>
      </c>
    </row>
    <row r="1386" spans="1:5" x14ac:dyDescent="0.25">
      <c r="A1386" s="300"/>
      <c r="B1386" s="303"/>
      <c r="C1386" s="304"/>
      <c r="D1386" s="306"/>
      <c r="E1386" s="171" t="s">
        <v>1054</v>
      </c>
    </row>
    <row r="1387" spans="1:5" x14ac:dyDescent="0.25">
      <c r="A1387" s="291" t="s">
        <v>1722</v>
      </c>
      <c r="B1387" s="293"/>
      <c r="C1387" s="294"/>
      <c r="D1387" s="297" t="s">
        <v>42</v>
      </c>
      <c r="E1387" s="172" t="s">
        <v>1053</v>
      </c>
    </row>
    <row r="1388" spans="1:5" x14ac:dyDescent="0.25">
      <c r="A1388" s="292"/>
      <c r="B1388" s="295"/>
      <c r="C1388" s="296"/>
      <c r="D1388" s="298"/>
      <c r="E1388" s="173" t="s">
        <v>1054</v>
      </c>
    </row>
    <row r="1389" spans="1:5" x14ac:dyDescent="0.25">
      <c r="A1389" s="299" t="s">
        <v>1731</v>
      </c>
      <c r="B1389" s="301" t="s">
        <v>1732</v>
      </c>
      <c r="C1389" s="302"/>
      <c r="D1389" s="305" t="s">
        <v>43</v>
      </c>
      <c r="E1389" s="170" t="s">
        <v>1053</v>
      </c>
    </row>
    <row r="1390" spans="1:5" x14ac:dyDescent="0.25">
      <c r="A1390" s="300"/>
      <c r="B1390" s="303"/>
      <c r="C1390" s="304"/>
      <c r="D1390" s="306"/>
      <c r="E1390" s="171" t="s">
        <v>1054</v>
      </c>
    </row>
    <row r="1391" spans="1:5" x14ac:dyDescent="0.25">
      <c r="A1391" s="291" t="s">
        <v>1733</v>
      </c>
      <c r="B1391" s="293" t="s">
        <v>1732</v>
      </c>
      <c r="C1391" s="294"/>
      <c r="D1391" s="297" t="s">
        <v>43</v>
      </c>
      <c r="E1391" s="172" t="s">
        <v>1053</v>
      </c>
    </row>
    <row r="1392" spans="1:5" x14ac:dyDescent="0.25">
      <c r="A1392" s="292"/>
      <c r="B1392" s="295"/>
      <c r="C1392" s="296"/>
      <c r="D1392" s="298"/>
      <c r="E1392" s="173" t="s">
        <v>1054</v>
      </c>
    </row>
    <row r="1393" spans="1:5" x14ac:dyDescent="0.25">
      <c r="A1393" s="299" t="s">
        <v>1734</v>
      </c>
      <c r="B1393" s="301" t="s">
        <v>1732</v>
      </c>
      <c r="C1393" s="302"/>
      <c r="D1393" s="305" t="s">
        <v>43</v>
      </c>
      <c r="E1393" s="170" t="s">
        <v>1053</v>
      </c>
    </row>
    <row r="1394" spans="1:5" x14ac:dyDescent="0.25">
      <c r="A1394" s="300"/>
      <c r="B1394" s="303"/>
      <c r="C1394" s="304"/>
      <c r="D1394" s="306"/>
      <c r="E1394" s="171" t="s">
        <v>1054</v>
      </c>
    </row>
    <row r="1395" spans="1:5" x14ac:dyDescent="0.25">
      <c r="A1395" s="291" t="s">
        <v>1315</v>
      </c>
      <c r="B1395" s="293" t="s">
        <v>1732</v>
      </c>
      <c r="C1395" s="294"/>
      <c r="D1395" s="297" t="s">
        <v>43</v>
      </c>
      <c r="E1395" s="172" t="s">
        <v>1053</v>
      </c>
    </row>
    <row r="1396" spans="1:5" x14ac:dyDescent="0.25">
      <c r="A1396" s="292"/>
      <c r="B1396" s="295"/>
      <c r="C1396" s="296"/>
      <c r="D1396" s="298"/>
      <c r="E1396" s="173" t="s">
        <v>1054</v>
      </c>
    </row>
    <row r="1397" spans="1:5" x14ac:dyDescent="0.25">
      <c r="A1397" s="299" t="s">
        <v>1735</v>
      </c>
      <c r="B1397" s="301" t="s">
        <v>1732</v>
      </c>
      <c r="C1397" s="302"/>
      <c r="D1397" s="305" t="s">
        <v>43</v>
      </c>
      <c r="E1397" s="170" t="s">
        <v>1053</v>
      </c>
    </row>
    <row r="1398" spans="1:5" x14ac:dyDescent="0.25">
      <c r="A1398" s="300"/>
      <c r="B1398" s="303"/>
      <c r="C1398" s="304"/>
      <c r="D1398" s="306"/>
      <c r="E1398" s="171" t="s">
        <v>1054</v>
      </c>
    </row>
    <row r="1399" spans="1:5" x14ac:dyDescent="0.25">
      <c r="A1399" s="291" t="s">
        <v>1736</v>
      </c>
      <c r="B1399" s="293" t="s">
        <v>1732</v>
      </c>
      <c r="C1399" s="294"/>
      <c r="D1399" s="297" t="s">
        <v>43</v>
      </c>
      <c r="E1399" s="172" t="s">
        <v>1053</v>
      </c>
    </row>
    <row r="1400" spans="1:5" x14ac:dyDescent="0.25">
      <c r="A1400" s="292"/>
      <c r="B1400" s="295"/>
      <c r="C1400" s="296"/>
      <c r="D1400" s="298"/>
      <c r="E1400" s="173" t="s">
        <v>1054</v>
      </c>
    </row>
    <row r="1401" spans="1:5" x14ac:dyDescent="0.25">
      <c r="A1401" s="299" t="s">
        <v>1737</v>
      </c>
      <c r="B1401" s="301" t="s">
        <v>1732</v>
      </c>
      <c r="C1401" s="302"/>
      <c r="D1401" s="305" t="s">
        <v>43</v>
      </c>
      <c r="E1401" s="170" t="s">
        <v>1053</v>
      </c>
    </row>
    <row r="1402" spans="1:5" x14ac:dyDescent="0.25">
      <c r="A1402" s="300"/>
      <c r="B1402" s="303"/>
      <c r="C1402" s="304"/>
      <c r="D1402" s="306"/>
      <c r="E1402" s="171" t="s">
        <v>1054</v>
      </c>
    </row>
    <row r="1403" spans="1:5" x14ac:dyDescent="0.25">
      <c r="A1403" s="291" t="s">
        <v>1738</v>
      </c>
      <c r="B1403" s="293" t="s">
        <v>1732</v>
      </c>
      <c r="C1403" s="294"/>
      <c r="D1403" s="297" t="s">
        <v>43</v>
      </c>
      <c r="E1403" s="172" t="s">
        <v>1053</v>
      </c>
    </row>
    <row r="1404" spans="1:5" x14ac:dyDescent="0.25">
      <c r="A1404" s="292"/>
      <c r="B1404" s="295"/>
      <c r="C1404" s="296"/>
      <c r="D1404" s="298"/>
      <c r="E1404" s="173" t="s">
        <v>1054</v>
      </c>
    </row>
    <row r="1405" spans="1:5" x14ac:dyDescent="0.25">
      <c r="A1405" s="299" t="s">
        <v>1739</v>
      </c>
      <c r="B1405" s="301" t="s">
        <v>1732</v>
      </c>
      <c r="C1405" s="302"/>
      <c r="D1405" s="305" t="s">
        <v>43</v>
      </c>
      <c r="E1405" s="170" t="s">
        <v>1053</v>
      </c>
    </row>
    <row r="1406" spans="1:5" x14ac:dyDescent="0.25">
      <c r="A1406" s="300"/>
      <c r="B1406" s="303"/>
      <c r="C1406" s="304"/>
      <c r="D1406" s="306"/>
      <c r="E1406" s="171" t="s">
        <v>1054</v>
      </c>
    </row>
    <row r="1407" spans="1:5" x14ac:dyDescent="0.25">
      <c r="A1407" s="291" t="s">
        <v>1740</v>
      </c>
      <c r="B1407" s="293" t="s">
        <v>1732</v>
      </c>
      <c r="C1407" s="294"/>
      <c r="D1407" s="297" t="s">
        <v>43</v>
      </c>
      <c r="E1407" s="172" t="s">
        <v>1053</v>
      </c>
    </row>
    <row r="1408" spans="1:5" x14ac:dyDescent="0.25">
      <c r="A1408" s="292"/>
      <c r="B1408" s="295"/>
      <c r="C1408" s="296"/>
      <c r="D1408" s="298"/>
      <c r="E1408" s="173" t="s">
        <v>1054</v>
      </c>
    </row>
    <row r="1409" spans="1:5" x14ac:dyDescent="0.25">
      <c r="A1409" s="299" t="s">
        <v>1741</v>
      </c>
      <c r="B1409" s="301" t="s">
        <v>1732</v>
      </c>
      <c r="C1409" s="302"/>
      <c r="D1409" s="305" t="s">
        <v>43</v>
      </c>
      <c r="E1409" s="170" t="s">
        <v>1053</v>
      </c>
    </row>
    <row r="1410" spans="1:5" x14ac:dyDescent="0.25">
      <c r="A1410" s="300"/>
      <c r="B1410" s="303"/>
      <c r="C1410" s="304"/>
      <c r="D1410" s="306"/>
      <c r="E1410" s="171" t="s">
        <v>1054</v>
      </c>
    </row>
    <row r="1411" spans="1:5" x14ac:dyDescent="0.25">
      <c r="A1411" s="291" t="s">
        <v>1742</v>
      </c>
      <c r="B1411" s="293" t="s">
        <v>1732</v>
      </c>
      <c r="C1411" s="294"/>
      <c r="D1411" s="297" t="s">
        <v>43</v>
      </c>
      <c r="E1411" s="172" t="s">
        <v>1053</v>
      </c>
    </row>
    <row r="1412" spans="1:5" x14ac:dyDescent="0.25">
      <c r="A1412" s="292"/>
      <c r="B1412" s="295"/>
      <c r="C1412" s="296"/>
      <c r="D1412" s="298"/>
      <c r="E1412" s="173" t="s">
        <v>1054</v>
      </c>
    </row>
    <row r="1413" spans="1:5" x14ac:dyDescent="0.25">
      <c r="A1413" s="299" t="s">
        <v>1743</v>
      </c>
      <c r="B1413" s="301" t="s">
        <v>1732</v>
      </c>
      <c r="C1413" s="302"/>
      <c r="D1413" s="305" t="s">
        <v>43</v>
      </c>
      <c r="E1413" s="170" t="s">
        <v>1053</v>
      </c>
    </row>
    <row r="1414" spans="1:5" x14ac:dyDescent="0.25">
      <c r="A1414" s="300"/>
      <c r="B1414" s="303"/>
      <c r="C1414" s="304"/>
      <c r="D1414" s="306"/>
      <c r="E1414" s="171" t="s">
        <v>1054</v>
      </c>
    </row>
    <row r="1415" spans="1:5" x14ac:dyDescent="0.25">
      <c r="A1415" s="291" t="s">
        <v>1744</v>
      </c>
      <c r="B1415" s="293" t="s">
        <v>1732</v>
      </c>
      <c r="C1415" s="294"/>
      <c r="D1415" s="297" t="s">
        <v>43</v>
      </c>
      <c r="E1415" s="172" t="s">
        <v>1053</v>
      </c>
    </row>
    <row r="1416" spans="1:5" x14ac:dyDescent="0.25">
      <c r="A1416" s="292"/>
      <c r="B1416" s="295"/>
      <c r="C1416" s="296"/>
      <c r="D1416" s="298"/>
      <c r="E1416" s="173" t="s">
        <v>1054</v>
      </c>
    </row>
    <row r="1417" spans="1:5" x14ac:dyDescent="0.25">
      <c r="A1417" s="299" t="s">
        <v>1745</v>
      </c>
      <c r="B1417" s="301" t="s">
        <v>1732</v>
      </c>
      <c r="C1417" s="302"/>
      <c r="D1417" s="305" t="s">
        <v>43</v>
      </c>
      <c r="E1417" s="170" t="s">
        <v>1053</v>
      </c>
    </row>
    <row r="1418" spans="1:5" x14ac:dyDescent="0.25">
      <c r="A1418" s="300"/>
      <c r="B1418" s="303"/>
      <c r="C1418" s="304"/>
      <c r="D1418" s="306"/>
      <c r="E1418" s="171" t="s">
        <v>1054</v>
      </c>
    </row>
    <row r="1419" spans="1:5" x14ac:dyDescent="0.25">
      <c r="A1419" s="291" t="s">
        <v>1746</v>
      </c>
      <c r="B1419" s="293" t="s">
        <v>1732</v>
      </c>
      <c r="C1419" s="294"/>
      <c r="D1419" s="297" t="s">
        <v>43</v>
      </c>
      <c r="E1419" s="172" t="s">
        <v>1053</v>
      </c>
    </row>
    <row r="1420" spans="1:5" x14ac:dyDescent="0.25">
      <c r="A1420" s="292"/>
      <c r="B1420" s="295"/>
      <c r="C1420" s="296"/>
      <c r="D1420" s="298"/>
      <c r="E1420" s="173" t="s">
        <v>1054</v>
      </c>
    </row>
    <row r="1421" spans="1:5" x14ac:dyDescent="0.25">
      <c r="A1421" s="299" t="s">
        <v>1747</v>
      </c>
      <c r="B1421" s="301" t="s">
        <v>1732</v>
      </c>
      <c r="C1421" s="302"/>
      <c r="D1421" s="305" t="s">
        <v>43</v>
      </c>
      <c r="E1421" s="170" t="s">
        <v>1053</v>
      </c>
    </row>
    <row r="1422" spans="1:5" x14ac:dyDescent="0.25">
      <c r="A1422" s="300"/>
      <c r="B1422" s="303"/>
      <c r="C1422" s="304"/>
      <c r="D1422" s="306"/>
      <c r="E1422" s="171" t="s">
        <v>1054</v>
      </c>
    </row>
    <row r="1423" spans="1:5" x14ac:dyDescent="0.25">
      <c r="A1423" s="291" t="s">
        <v>1748</v>
      </c>
      <c r="B1423" s="293" t="s">
        <v>1732</v>
      </c>
      <c r="C1423" s="294"/>
      <c r="D1423" s="297" t="s">
        <v>43</v>
      </c>
      <c r="E1423" s="172" t="s">
        <v>1053</v>
      </c>
    </row>
    <row r="1424" spans="1:5" x14ac:dyDescent="0.25">
      <c r="A1424" s="292"/>
      <c r="B1424" s="295"/>
      <c r="C1424" s="296"/>
      <c r="D1424" s="298"/>
      <c r="E1424" s="173" t="s">
        <v>1054</v>
      </c>
    </row>
    <row r="1425" spans="1:5" x14ac:dyDescent="0.25">
      <c r="A1425" s="299" t="s">
        <v>1749</v>
      </c>
      <c r="B1425" s="301" t="s">
        <v>1732</v>
      </c>
      <c r="C1425" s="302"/>
      <c r="D1425" s="305" t="s">
        <v>43</v>
      </c>
      <c r="E1425" s="170" t="s">
        <v>1053</v>
      </c>
    </row>
    <row r="1426" spans="1:5" x14ac:dyDescent="0.25">
      <c r="A1426" s="300"/>
      <c r="B1426" s="303"/>
      <c r="C1426" s="304"/>
      <c r="D1426" s="306"/>
      <c r="E1426" s="171" t="s">
        <v>1054</v>
      </c>
    </row>
    <row r="1427" spans="1:5" x14ac:dyDescent="0.25">
      <c r="A1427" s="291" t="s">
        <v>1750</v>
      </c>
      <c r="B1427" s="293" t="s">
        <v>1751</v>
      </c>
      <c r="C1427" s="294"/>
      <c r="D1427" s="297" t="s">
        <v>43</v>
      </c>
      <c r="E1427" s="172" t="s">
        <v>1053</v>
      </c>
    </row>
    <row r="1428" spans="1:5" x14ac:dyDescent="0.25">
      <c r="A1428" s="292"/>
      <c r="B1428" s="295"/>
      <c r="C1428" s="296"/>
      <c r="D1428" s="298"/>
      <c r="E1428" s="173" t="s">
        <v>1054</v>
      </c>
    </row>
    <row r="1429" spans="1:5" x14ac:dyDescent="0.25">
      <c r="A1429" s="299" t="s">
        <v>1752</v>
      </c>
      <c r="B1429" s="301" t="s">
        <v>1751</v>
      </c>
      <c r="C1429" s="302"/>
      <c r="D1429" s="305" t="s">
        <v>43</v>
      </c>
      <c r="E1429" s="170" t="s">
        <v>1053</v>
      </c>
    </row>
    <row r="1430" spans="1:5" x14ac:dyDescent="0.25">
      <c r="A1430" s="300"/>
      <c r="B1430" s="303"/>
      <c r="C1430" s="304"/>
      <c r="D1430" s="306"/>
      <c r="E1430" s="171" t="s">
        <v>1054</v>
      </c>
    </row>
    <row r="1431" spans="1:5" x14ac:dyDescent="0.25">
      <c r="A1431" s="291" t="s">
        <v>1753</v>
      </c>
      <c r="B1431" s="293" t="s">
        <v>1751</v>
      </c>
      <c r="C1431" s="294"/>
      <c r="D1431" s="297" t="s">
        <v>43</v>
      </c>
      <c r="E1431" s="172" t="s">
        <v>1053</v>
      </c>
    </row>
    <row r="1432" spans="1:5" x14ac:dyDescent="0.25">
      <c r="A1432" s="292"/>
      <c r="B1432" s="295"/>
      <c r="C1432" s="296"/>
      <c r="D1432" s="298"/>
      <c r="E1432" s="173" t="s">
        <v>1054</v>
      </c>
    </row>
    <row r="1433" spans="1:5" x14ac:dyDescent="0.25">
      <c r="A1433" s="299" t="s">
        <v>1754</v>
      </c>
      <c r="B1433" s="301" t="s">
        <v>1751</v>
      </c>
      <c r="C1433" s="302"/>
      <c r="D1433" s="305" t="s">
        <v>43</v>
      </c>
      <c r="E1433" s="170" t="s">
        <v>1053</v>
      </c>
    </row>
    <row r="1434" spans="1:5" x14ac:dyDescent="0.25">
      <c r="A1434" s="300"/>
      <c r="B1434" s="303"/>
      <c r="C1434" s="304"/>
      <c r="D1434" s="306"/>
      <c r="E1434" s="171" t="s">
        <v>1054</v>
      </c>
    </row>
    <row r="1435" spans="1:5" x14ac:dyDescent="0.25">
      <c r="A1435" s="291" t="s">
        <v>1755</v>
      </c>
      <c r="B1435" s="293" t="s">
        <v>1751</v>
      </c>
      <c r="C1435" s="294"/>
      <c r="D1435" s="297" t="s">
        <v>43</v>
      </c>
      <c r="E1435" s="172" t="s">
        <v>1053</v>
      </c>
    </row>
    <row r="1436" spans="1:5" x14ac:dyDescent="0.25">
      <c r="A1436" s="292"/>
      <c r="B1436" s="295"/>
      <c r="C1436" s="296"/>
      <c r="D1436" s="298"/>
      <c r="E1436" s="173" t="s">
        <v>1054</v>
      </c>
    </row>
    <row r="1437" spans="1:5" x14ac:dyDescent="0.25">
      <c r="A1437" s="299" t="s">
        <v>1756</v>
      </c>
      <c r="B1437" s="301" t="s">
        <v>1751</v>
      </c>
      <c r="C1437" s="302"/>
      <c r="D1437" s="305" t="s">
        <v>43</v>
      </c>
      <c r="E1437" s="170" t="s">
        <v>1053</v>
      </c>
    </row>
    <row r="1438" spans="1:5" x14ac:dyDescent="0.25">
      <c r="A1438" s="300"/>
      <c r="B1438" s="303"/>
      <c r="C1438" s="304"/>
      <c r="D1438" s="306"/>
      <c r="E1438" s="171" t="s">
        <v>1054</v>
      </c>
    </row>
    <row r="1439" spans="1:5" x14ac:dyDescent="0.25">
      <c r="A1439" s="291" t="s">
        <v>1570</v>
      </c>
      <c r="B1439" s="293" t="s">
        <v>1751</v>
      </c>
      <c r="C1439" s="294"/>
      <c r="D1439" s="297" t="s">
        <v>43</v>
      </c>
      <c r="E1439" s="172" t="s">
        <v>1053</v>
      </c>
    </row>
    <row r="1440" spans="1:5" x14ac:dyDescent="0.25">
      <c r="A1440" s="292"/>
      <c r="B1440" s="295"/>
      <c r="C1440" s="296"/>
      <c r="D1440" s="298"/>
      <c r="E1440" s="173" t="s">
        <v>1054</v>
      </c>
    </row>
    <row r="1441" spans="1:5" x14ac:dyDescent="0.25">
      <c r="A1441" s="299" t="s">
        <v>1757</v>
      </c>
      <c r="B1441" s="301" t="s">
        <v>1751</v>
      </c>
      <c r="C1441" s="302"/>
      <c r="D1441" s="305" t="s">
        <v>43</v>
      </c>
      <c r="E1441" s="170" t="s">
        <v>1053</v>
      </c>
    </row>
    <row r="1442" spans="1:5" x14ac:dyDescent="0.25">
      <c r="A1442" s="300"/>
      <c r="B1442" s="303"/>
      <c r="C1442" s="304"/>
      <c r="D1442" s="306"/>
      <c r="E1442" s="171" t="s">
        <v>1054</v>
      </c>
    </row>
    <row r="1443" spans="1:5" x14ac:dyDescent="0.25">
      <c r="A1443" s="291" t="s">
        <v>1758</v>
      </c>
      <c r="B1443" s="293" t="s">
        <v>1751</v>
      </c>
      <c r="C1443" s="294"/>
      <c r="D1443" s="297" t="s">
        <v>43</v>
      </c>
      <c r="E1443" s="172" t="s">
        <v>1053</v>
      </c>
    </row>
    <row r="1444" spans="1:5" x14ac:dyDescent="0.25">
      <c r="A1444" s="292"/>
      <c r="B1444" s="295"/>
      <c r="C1444" s="296"/>
      <c r="D1444" s="298"/>
      <c r="E1444" s="173" t="s">
        <v>1054</v>
      </c>
    </row>
    <row r="1445" spans="1:5" x14ac:dyDescent="0.25">
      <c r="A1445" s="299" t="s">
        <v>1759</v>
      </c>
      <c r="B1445" s="301" t="s">
        <v>1751</v>
      </c>
      <c r="C1445" s="302"/>
      <c r="D1445" s="305" t="s">
        <v>43</v>
      </c>
      <c r="E1445" s="170" t="s">
        <v>1053</v>
      </c>
    </row>
    <row r="1446" spans="1:5" x14ac:dyDescent="0.25">
      <c r="A1446" s="300"/>
      <c r="B1446" s="303"/>
      <c r="C1446" s="304"/>
      <c r="D1446" s="306"/>
      <c r="E1446" s="171" t="s">
        <v>1054</v>
      </c>
    </row>
    <row r="1447" spans="1:5" x14ac:dyDescent="0.25">
      <c r="A1447" s="291" t="s">
        <v>1760</v>
      </c>
      <c r="B1447" s="293" t="s">
        <v>1751</v>
      </c>
      <c r="C1447" s="294"/>
      <c r="D1447" s="297" t="s">
        <v>43</v>
      </c>
      <c r="E1447" s="172" t="s">
        <v>1053</v>
      </c>
    </row>
    <row r="1448" spans="1:5" x14ac:dyDescent="0.25">
      <c r="A1448" s="292"/>
      <c r="B1448" s="295"/>
      <c r="C1448" s="296"/>
      <c r="D1448" s="298"/>
      <c r="E1448" s="173" t="s">
        <v>1054</v>
      </c>
    </row>
    <row r="1449" spans="1:5" x14ac:dyDescent="0.25">
      <c r="A1449" s="299" t="s">
        <v>1761</v>
      </c>
      <c r="B1449" s="301" t="s">
        <v>1762</v>
      </c>
      <c r="C1449" s="302"/>
      <c r="D1449" s="305" t="s">
        <v>43</v>
      </c>
      <c r="E1449" s="170" t="s">
        <v>1053</v>
      </c>
    </row>
    <row r="1450" spans="1:5" x14ac:dyDescent="0.25">
      <c r="A1450" s="300"/>
      <c r="B1450" s="303"/>
      <c r="C1450" s="304"/>
      <c r="D1450" s="306"/>
      <c r="E1450" s="171" t="s">
        <v>1054</v>
      </c>
    </row>
    <row r="1451" spans="1:5" x14ac:dyDescent="0.25">
      <c r="A1451" s="291" t="s">
        <v>1763</v>
      </c>
      <c r="B1451" s="293" t="s">
        <v>1762</v>
      </c>
      <c r="C1451" s="294"/>
      <c r="D1451" s="297" t="s">
        <v>43</v>
      </c>
      <c r="E1451" s="172" t="s">
        <v>1053</v>
      </c>
    </row>
    <row r="1452" spans="1:5" x14ac:dyDescent="0.25">
      <c r="A1452" s="292"/>
      <c r="B1452" s="295"/>
      <c r="C1452" s="296"/>
      <c r="D1452" s="298"/>
      <c r="E1452" s="173" t="s">
        <v>1054</v>
      </c>
    </row>
    <row r="1453" spans="1:5" x14ac:dyDescent="0.25">
      <c r="A1453" s="299" t="s">
        <v>1764</v>
      </c>
      <c r="B1453" s="301" t="s">
        <v>1762</v>
      </c>
      <c r="C1453" s="302"/>
      <c r="D1453" s="305" t="s">
        <v>43</v>
      </c>
      <c r="E1453" s="170" t="s">
        <v>1053</v>
      </c>
    </row>
    <row r="1454" spans="1:5" x14ac:dyDescent="0.25">
      <c r="A1454" s="300"/>
      <c r="B1454" s="303"/>
      <c r="C1454" s="304"/>
      <c r="D1454" s="306"/>
      <c r="E1454" s="171" t="s">
        <v>1054</v>
      </c>
    </row>
    <row r="1455" spans="1:5" x14ac:dyDescent="0.25">
      <c r="A1455" s="291" t="s">
        <v>1765</v>
      </c>
      <c r="B1455" s="293" t="s">
        <v>1762</v>
      </c>
      <c r="C1455" s="294"/>
      <c r="D1455" s="297" t="s">
        <v>43</v>
      </c>
      <c r="E1455" s="172" t="s">
        <v>1053</v>
      </c>
    </row>
    <row r="1456" spans="1:5" x14ac:dyDescent="0.25">
      <c r="A1456" s="292"/>
      <c r="B1456" s="295"/>
      <c r="C1456" s="296"/>
      <c r="D1456" s="298"/>
      <c r="E1456" s="173" t="s">
        <v>1054</v>
      </c>
    </row>
    <row r="1457" spans="1:5" x14ac:dyDescent="0.25">
      <c r="A1457" s="299" t="s">
        <v>1540</v>
      </c>
      <c r="B1457" s="301" t="s">
        <v>1762</v>
      </c>
      <c r="C1457" s="302"/>
      <c r="D1457" s="305" t="s">
        <v>43</v>
      </c>
      <c r="E1457" s="170" t="s">
        <v>1053</v>
      </c>
    </row>
    <row r="1458" spans="1:5" x14ac:dyDescent="0.25">
      <c r="A1458" s="300"/>
      <c r="B1458" s="303"/>
      <c r="C1458" s="304"/>
      <c r="D1458" s="306"/>
      <c r="E1458" s="171" t="s">
        <v>1054</v>
      </c>
    </row>
    <row r="1459" spans="1:5" x14ac:dyDescent="0.25">
      <c r="A1459" s="291" t="s">
        <v>1766</v>
      </c>
      <c r="B1459" s="293" t="s">
        <v>1762</v>
      </c>
      <c r="C1459" s="294"/>
      <c r="D1459" s="297" t="s">
        <v>43</v>
      </c>
      <c r="E1459" s="172" t="s">
        <v>1053</v>
      </c>
    </row>
    <row r="1460" spans="1:5" x14ac:dyDescent="0.25">
      <c r="A1460" s="292"/>
      <c r="B1460" s="295"/>
      <c r="C1460" s="296"/>
      <c r="D1460" s="298"/>
      <c r="E1460" s="173" t="s">
        <v>1054</v>
      </c>
    </row>
    <row r="1461" spans="1:5" x14ac:dyDescent="0.25">
      <c r="A1461" s="299" t="s">
        <v>1767</v>
      </c>
      <c r="B1461" s="301" t="s">
        <v>1762</v>
      </c>
      <c r="C1461" s="302"/>
      <c r="D1461" s="305" t="s">
        <v>43</v>
      </c>
      <c r="E1461" s="170" t="s">
        <v>1053</v>
      </c>
    </row>
    <row r="1462" spans="1:5" x14ac:dyDescent="0.25">
      <c r="A1462" s="300"/>
      <c r="B1462" s="303"/>
      <c r="C1462" s="304"/>
      <c r="D1462" s="306"/>
      <c r="E1462" s="171" t="s">
        <v>1054</v>
      </c>
    </row>
    <row r="1463" spans="1:5" x14ac:dyDescent="0.25">
      <c r="A1463" s="291" t="s">
        <v>1768</v>
      </c>
      <c r="B1463" s="293" t="s">
        <v>1762</v>
      </c>
      <c r="C1463" s="294"/>
      <c r="D1463" s="297" t="s">
        <v>43</v>
      </c>
      <c r="E1463" s="172" t="s">
        <v>1053</v>
      </c>
    </row>
    <row r="1464" spans="1:5" x14ac:dyDescent="0.25">
      <c r="A1464" s="292"/>
      <c r="B1464" s="295"/>
      <c r="C1464" s="296"/>
      <c r="D1464" s="298"/>
      <c r="E1464" s="173" t="s">
        <v>1054</v>
      </c>
    </row>
    <row r="1465" spans="1:5" x14ac:dyDescent="0.25">
      <c r="A1465" s="299" t="s">
        <v>1769</v>
      </c>
      <c r="B1465" s="301" t="s">
        <v>1762</v>
      </c>
      <c r="C1465" s="302"/>
      <c r="D1465" s="305" t="s">
        <v>43</v>
      </c>
      <c r="E1465" s="170" t="s">
        <v>1053</v>
      </c>
    </row>
    <row r="1466" spans="1:5" x14ac:dyDescent="0.25">
      <c r="A1466" s="300"/>
      <c r="B1466" s="303"/>
      <c r="C1466" s="304"/>
      <c r="D1466" s="306"/>
      <c r="E1466" s="171" t="s">
        <v>1054</v>
      </c>
    </row>
    <row r="1467" spans="1:5" x14ac:dyDescent="0.25">
      <c r="A1467" s="291" t="s">
        <v>1770</v>
      </c>
      <c r="B1467" s="293" t="s">
        <v>1762</v>
      </c>
      <c r="C1467" s="294"/>
      <c r="D1467" s="297" t="s">
        <v>43</v>
      </c>
      <c r="E1467" s="172" t="s">
        <v>1053</v>
      </c>
    </row>
    <row r="1468" spans="1:5" x14ac:dyDescent="0.25">
      <c r="A1468" s="292"/>
      <c r="B1468" s="295"/>
      <c r="C1468" s="296"/>
      <c r="D1468" s="298"/>
      <c r="E1468" s="173" t="s">
        <v>1054</v>
      </c>
    </row>
    <row r="1469" spans="1:5" x14ac:dyDescent="0.25">
      <c r="A1469" s="299" t="s">
        <v>1771</v>
      </c>
      <c r="B1469" s="301" t="s">
        <v>1762</v>
      </c>
      <c r="C1469" s="302"/>
      <c r="D1469" s="305" t="s">
        <v>43</v>
      </c>
      <c r="E1469" s="170" t="s">
        <v>1053</v>
      </c>
    </row>
    <row r="1470" spans="1:5" x14ac:dyDescent="0.25">
      <c r="A1470" s="300"/>
      <c r="B1470" s="303"/>
      <c r="C1470" s="304"/>
      <c r="D1470" s="306"/>
      <c r="E1470" s="171" t="s">
        <v>1054</v>
      </c>
    </row>
    <row r="1471" spans="1:5" x14ac:dyDescent="0.25">
      <c r="A1471" s="291" t="s">
        <v>1772</v>
      </c>
      <c r="B1471" s="293" t="s">
        <v>1762</v>
      </c>
      <c r="C1471" s="294"/>
      <c r="D1471" s="297" t="s">
        <v>43</v>
      </c>
      <c r="E1471" s="172" t="s">
        <v>1053</v>
      </c>
    </row>
    <row r="1472" spans="1:5" x14ac:dyDescent="0.25">
      <c r="A1472" s="292"/>
      <c r="B1472" s="295"/>
      <c r="C1472" s="296"/>
      <c r="D1472" s="298"/>
      <c r="E1472" s="173" t="s">
        <v>1054</v>
      </c>
    </row>
    <row r="1473" spans="1:5" x14ac:dyDescent="0.25">
      <c r="A1473" s="299" t="s">
        <v>1773</v>
      </c>
      <c r="B1473" s="301" t="s">
        <v>1762</v>
      </c>
      <c r="C1473" s="302"/>
      <c r="D1473" s="305" t="s">
        <v>43</v>
      </c>
      <c r="E1473" s="170" t="s">
        <v>1053</v>
      </c>
    </row>
    <row r="1474" spans="1:5" x14ac:dyDescent="0.25">
      <c r="A1474" s="300"/>
      <c r="B1474" s="303"/>
      <c r="C1474" s="304"/>
      <c r="D1474" s="306"/>
      <c r="E1474" s="171" t="s">
        <v>1054</v>
      </c>
    </row>
    <row r="1475" spans="1:5" x14ac:dyDescent="0.25">
      <c r="A1475" s="291" t="s">
        <v>1774</v>
      </c>
      <c r="B1475" s="293" t="s">
        <v>1762</v>
      </c>
      <c r="C1475" s="294"/>
      <c r="D1475" s="297" t="s">
        <v>43</v>
      </c>
      <c r="E1475" s="172" t="s">
        <v>1053</v>
      </c>
    </row>
    <row r="1476" spans="1:5" x14ac:dyDescent="0.25">
      <c r="A1476" s="292"/>
      <c r="B1476" s="295"/>
      <c r="C1476" s="296"/>
      <c r="D1476" s="298"/>
      <c r="E1476" s="173" t="s">
        <v>1054</v>
      </c>
    </row>
    <row r="1477" spans="1:5" x14ac:dyDescent="0.25">
      <c r="A1477" s="299" t="s">
        <v>1775</v>
      </c>
      <c r="B1477" s="301" t="s">
        <v>1776</v>
      </c>
      <c r="C1477" s="302"/>
      <c r="D1477" s="305" t="s">
        <v>43</v>
      </c>
      <c r="E1477" s="170" t="s">
        <v>1053</v>
      </c>
    </row>
    <row r="1478" spans="1:5" x14ac:dyDescent="0.25">
      <c r="A1478" s="300"/>
      <c r="B1478" s="303"/>
      <c r="C1478" s="304"/>
      <c r="D1478" s="306"/>
      <c r="E1478" s="171" t="s">
        <v>1054</v>
      </c>
    </row>
    <row r="1479" spans="1:5" x14ac:dyDescent="0.25">
      <c r="A1479" s="291" t="s">
        <v>1777</v>
      </c>
      <c r="B1479" s="293" t="s">
        <v>1776</v>
      </c>
      <c r="C1479" s="294"/>
      <c r="D1479" s="297" t="s">
        <v>43</v>
      </c>
      <c r="E1479" s="172" t="s">
        <v>1053</v>
      </c>
    </row>
    <row r="1480" spans="1:5" x14ac:dyDescent="0.25">
      <c r="A1480" s="292"/>
      <c r="B1480" s="295"/>
      <c r="C1480" s="296"/>
      <c r="D1480" s="298"/>
      <c r="E1480" s="173" t="s">
        <v>1054</v>
      </c>
    </row>
    <row r="1481" spans="1:5" x14ac:dyDescent="0.25">
      <c r="A1481" s="299" t="s">
        <v>1778</v>
      </c>
      <c r="B1481" s="301" t="s">
        <v>1776</v>
      </c>
      <c r="C1481" s="302"/>
      <c r="D1481" s="305" t="s">
        <v>43</v>
      </c>
      <c r="E1481" s="170" t="s">
        <v>1053</v>
      </c>
    </row>
    <row r="1482" spans="1:5" x14ac:dyDescent="0.25">
      <c r="A1482" s="300"/>
      <c r="B1482" s="303"/>
      <c r="C1482" s="304"/>
      <c r="D1482" s="306"/>
      <c r="E1482" s="171" t="s">
        <v>1054</v>
      </c>
    </row>
    <row r="1483" spans="1:5" x14ac:dyDescent="0.25">
      <c r="A1483" s="291" t="s">
        <v>1779</v>
      </c>
      <c r="B1483" s="293" t="s">
        <v>1776</v>
      </c>
      <c r="C1483" s="294"/>
      <c r="D1483" s="297" t="s">
        <v>43</v>
      </c>
      <c r="E1483" s="172" t="s">
        <v>1053</v>
      </c>
    </row>
    <row r="1484" spans="1:5" x14ac:dyDescent="0.25">
      <c r="A1484" s="292"/>
      <c r="B1484" s="295"/>
      <c r="C1484" s="296"/>
      <c r="D1484" s="298"/>
      <c r="E1484" s="173" t="s">
        <v>1054</v>
      </c>
    </row>
    <row r="1485" spans="1:5" x14ac:dyDescent="0.25">
      <c r="A1485" s="299" t="s">
        <v>1752</v>
      </c>
      <c r="B1485" s="301" t="s">
        <v>1776</v>
      </c>
      <c r="C1485" s="302"/>
      <c r="D1485" s="305" t="s">
        <v>43</v>
      </c>
      <c r="E1485" s="170" t="s">
        <v>1053</v>
      </c>
    </row>
    <row r="1486" spans="1:5" x14ac:dyDescent="0.25">
      <c r="A1486" s="300"/>
      <c r="B1486" s="303"/>
      <c r="C1486" s="304"/>
      <c r="D1486" s="306"/>
      <c r="E1486" s="171" t="s">
        <v>1054</v>
      </c>
    </row>
    <row r="1487" spans="1:5" x14ac:dyDescent="0.25">
      <c r="A1487" s="291" t="s">
        <v>1780</v>
      </c>
      <c r="B1487" s="293" t="s">
        <v>1776</v>
      </c>
      <c r="C1487" s="294"/>
      <c r="D1487" s="297" t="s">
        <v>43</v>
      </c>
      <c r="E1487" s="172" t="s">
        <v>1053</v>
      </c>
    </row>
    <row r="1488" spans="1:5" x14ac:dyDescent="0.25">
      <c r="A1488" s="292"/>
      <c r="B1488" s="295"/>
      <c r="C1488" s="296"/>
      <c r="D1488" s="298"/>
      <c r="E1488" s="173" t="s">
        <v>1054</v>
      </c>
    </row>
    <row r="1489" spans="1:5" x14ac:dyDescent="0.25">
      <c r="A1489" s="299" t="s">
        <v>1735</v>
      </c>
      <c r="B1489" s="301" t="s">
        <v>1776</v>
      </c>
      <c r="C1489" s="302"/>
      <c r="D1489" s="305" t="s">
        <v>43</v>
      </c>
      <c r="E1489" s="170" t="s">
        <v>1053</v>
      </c>
    </row>
    <row r="1490" spans="1:5" x14ac:dyDescent="0.25">
      <c r="A1490" s="300"/>
      <c r="B1490" s="303"/>
      <c r="C1490" s="304"/>
      <c r="D1490" s="306"/>
      <c r="E1490" s="171" t="s">
        <v>1054</v>
      </c>
    </row>
    <row r="1491" spans="1:5" x14ac:dyDescent="0.25">
      <c r="A1491" s="291" t="s">
        <v>1781</v>
      </c>
      <c r="B1491" s="293" t="s">
        <v>1776</v>
      </c>
      <c r="C1491" s="294"/>
      <c r="D1491" s="297" t="s">
        <v>43</v>
      </c>
      <c r="E1491" s="172" t="s">
        <v>1053</v>
      </c>
    </row>
    <row r="1492" spans="1:5" x14ac:dyDescent="0.25">
      <c r="A1492" s="292"/>
      <c r="B1492" s="295"/>
      <c r="C1492" s="296"/>
      <c r="D1492" s="298"/>
      <c r="E1492" s="173" t="s">
        <v>1054</v>
      </c>
    </row>
    <row r="1493" spans="1:5" x14ac:dyDescent="0.25">
      <c r="A1493" s="299" t="s">
        <v>1782</v>
      </c>
      <c r="B1493" s="301" t="s">
        <v>1776</v>
      </c>
      <c r="C1493" s="302"/>
      <c r="D1493" s="305" t="s">
        <v>43</v>
      </c>
      <c r="E1493" s="170" t="s">
        <v>1053</v>
      </c>
    </row>
    <row r="1494" spans="1:5" x14ac:dyDescent="0.25">
      <c r="A1494" s="300"/>
      <c r="B1494" s="303"/>
      <c r="C1494" s="304"/>
      <c r="D1494" s="306"/>
      <c r="E1494" s="171" t="s">
        <v>1054</v>
      </c>
    </row>
    <row r="1495" spans="1:5" x14ac:dyDescent="0.25">
      <c r="A1495" s="291" t="s">
        <v>1783</v>
      </c>
      <c r="B1495" s="293" t="s">
        <v>1776</v>
      </c>
      <c r="C1495" s="294"/>
      <c r="D1495" s="297" t="s">
        <v>43</v>
      </c>
      <c r="E1495" s="172" t="s">
        <v>1053</v>
      </c>
    </row>
    <row r="1496" spans="1:5" x14ac:dyDescent="0.25">
      <c r="A1496" s="292"/>
      <c r="B1496" s="295"/>
      <c r="C1496" s="296"/>
      <c r="D1496" s="298"/>
      <c r="E1496" s="173" t="s">
        <v>1054</v>
      </c>
    </row>
    <row r="1497" spans="1:5" x14ac:dyDescent="0.25">
      <c r="A1497" s="299" t="s">
        <v>1784</v>
      </c>
      <c r="B1497" s="301" t="s">
        <v>1776</v>
      </c>
      <c r="C1497" s="302"/>
      <c r="D1497" s="305" t="s">
        <v>43</v>
      </c>
      <c r="E1497" s="170" t="s">
        <v>1053</v>
      </c>
    </row>
    <row r="1498" spans="1:5" x14ac:dyDescent="0.25">
      <c r="A1498" s="300"/>
      <c r="B1498" s="303"/>
      <c r="C1498" s="304"/>
      <c r="D1498" s="306"/>
      <c r="E1498" s="171" t="s">
        <v>1054</v>
      </c>
    </row>
    <row r="1499" spans="1:5" x14ac:dyDescent="0.25">
      <c r="A1499" s="291" t="s">
        <v>1785</v>
      </c>
      <c r="B1499" s="293" t="s">
        <v>1776</v>
      </c>
      <c r="C1499" s="294"/>
      <c r="D1499" s="297" t="s">
        <v>43</v>
      </c>
      <c r="E1499" s="172" t="s">
        <v>1053</v>
      </c>
    </row>
    <row r="1500" spans="1:5" x14ac:dyDescent="0.25">
      <c r="A1500" s="292"/>
      <c r="B1500" s="295"/>
      <c r="C1500" s="296"/>
      <c r="D1500" s="298"/>
      <c r="E1500" s="173" t="s">
        <v>1054</v>
      </c>
    </row>
    <row r="1501" spans="1:5" x14ac:dyDescent="0.25">
      <c r="A1501" s="299" t="s">
        <v>1786</v>
      </c>
      <c r="B1501" s="301" t="s">
        <v>1776</v>
      </c>
      <c r="C1501" s="302"/>
      <c r="D1501" s="305" t="s">
        <v>43</v>
      </c>
      <c r="E1501" s="170" t="s">
        <v>1053</v>
      </c>
    </row>
    <row r="1502" spans="1:5" x14ac:dyDescent="0.25">
      <c r="A1502" s="300"/>
      <c r="B1502" s="303"/>
      <c r="C1502" s="304"/>
      <c r="D1502" s="306"/>
      <c r="E1502" s="171" t="s">
        <v>1054</v>
      </c>
    </row>
    <row r="1503" spans="1:5" x14ac:dyDescent="0.25">
      <c r="A1503" s="291" t="s">
        <v>1787</v>
      </c>
      <c r="B1503" s="293" t="s">
        <v>1776</v>
      </c>
      <c r="C1503" s="294"/>
      <c r="D1503" s="297" t="s">
        <v>43</v>
      </c>
      <c r="E1503" s="172" t="s">
        <v>1053</v>
      </c>
    </row>
    <row r="1504" spans="1:5" x14ac:dyDescent="0.25">
      <c r="A1504" s="292"/>
      <c r="B1504" s="295"/>
      <c r="C1504" s="296"/>
      <c r="D1504" s="298"/>
      <c r="E1504" s="173" t="s">
        <v>1054</v>
      </c>
    </row>
    <row r="1505" spans="1:5" x14ac:dyDescent="0.25">
      <c r="A1505" s="299" t="s">
        <v>1579</v>
      </c>
      <c r="B1505" s="301" t="s">
        <v>1776</v>
      </c>
      <c r="C1505" s="302"/>
      <c r="D1505" s="305" t="s">
        <v>43</v>
      </c>
      <c r="E1505" s="170" t="s">
        <v>1053</v>
      </c>
    </row>
    <row r="1506" spans="1:5" x14ac:dyDescent="0.25">
      <c r="A1506" s="300"/>
      <c r="B1506" s="303"/>
      <c r="C1506" s="304"/>
      <c r="D1506" s="306"/>
      <c r="E1506" s="171" t="s">
        <v>1054</v>
      </c>
    </row>
    <row r="1507" spans="1:5" x14ac:dyDescent="0.25">
      <c r="A1507" s="291" t="s">
        <v>1788</v>
      </c>
      <c r="B1507" s="293" t="s">
        <v>1776</v>
      </c>
      <c r="C1507" s="294"/>
      <c r="D1507" s="297" t="s">
        <v>43</v>
      </c>
      <c r="E1507" s="172" t="s">
        <v>1053</v>
      </c>
    </row>
    <row r="1508" spans="1:5" x14ac:dyDescent="0.25">
      <c r="A1508" s="292"/>
      <c r="B1508" s="295"/>
      <c r="C1508" s="296"/>
      <c r="D1508" s="298"/>
      <c r="E1508" s="173" t="s">
        <v>1054</v>
      </c>
    </row>
    <row r="1509" spans="1:5" x14ac:dyDescent="0.25">
      <c r="A1509" s="299" t="s">
        <v>1781</v>
      </c>
      <c r="B1509" s="301" t="s">
        <v>1789</v>
      </c>
      <c r="C1509" s="302"/>
      <c r="D1509" s="305" t="s">
        <v>43</v>
      </c>
      <c r="E1509" s="170" t="s">
        <v>1053</v>
      </c>
    </row>
    <row r="1510" spans="1:5" x14ac:dyDescent="0.25">
      <c r="A1510" s="300"/>
      <c r="B1510" s="303"/>
      <c r="C1510" s="304"/>
      <c r="D1510" s="306"/>
      <c r="E1510" s="171" t="s">
        <v>1054</v>
      </c>
    </row>
    <row r="1511" spans="1:5" x14ac:dyDescent="0.25">
      <c r="A1511" s="291" t="s">
        <v>1790</v>
      </c>
      <c r="B1511" s="293" t="s">
        <v>1789</v>
      </c>
      <c r="C1511" s="294"/>
      <c r="D1511" s="297" t="s">
        <v>43</v>
      </c>
      <c r="E1511" s="172" t="s">
        <v>1053</v>
      </c>
    </row>
    <row r="1512" spans="1:5" x14ac:dyDescent="0.25">
      <c r="A1512" s="292"/>
      <c r="B1512" s="295"/>
      <c r="C1512" s="296"/>
      <c r="D1512" s="298"/>
      <c r="E1512" s="173" t="s">
        <v>1054</v>
      </c>
    </row>
    <row r="1513" spans="1:5" x14ac:dyDescent="0.25">
      <c r="A1513" s="299" t="s">
        <v>1791</v>
      </c>
      <c r="B1513" s="301" t="s">
        <v>1789</v>
      </c>
      <c r="C1513" s="302"/>
      <c r="D1513" s="305" t="s">
        <v>43</v>
      </c>
      <c r="E1513" s="170" t="s">
        <v>1053</v>
      </c>
    </row>
    <row r="1514" spans="1:5" x14ac:dyDescent="0.25">
      <c r="A1514" s="300"/>
      <c r="B1514" s="303"/>
      <c r="C1514" s="304"/>
      <c r="D1514" s="306"/>
      <c r="E1514" s="171" t="s">
        <v>1054</v>
      </c>
    </row>
    <row r="1515" spans="1:5" x14ac:dyDescent="0.25">
      <c r="A1515" s="291" t="s">
        <v>1792</v>
      </c>
      <c r="B1515" s="293" t="s">
        <v>1789</v>
      </c>
      <c r="C1515" s="294"/>
      <c r="D1515" s="297" t="s">
        <v>43</v>
      </c>
      <c r="E1515" s="172" t="s">
        <v>1053</v>
      </c>
    </row>
    <row r="1516" spans="1:5" x14ac:dyDescent="0.25">
      <c r="A1516" s="292"/>
      <c r="B1516" s="295"/>
      <c r="C1516" s="296"/>
      <c r="D1516" s="298"/>
      <c r="E1516" s="173" t="s">
        <v>1054</v>
      </c>
    </row>
    <row r="1517" spans="1:5" x14ac:dyDescent="0.25">
      <c r="A1517" s="299" t="s">
        <v>1793</v>
      </c>
      <c r="B1517" s="301" t="s">
        <v>1789</v>
      </c>
      <c r="C1517" s="302"/>
      <c r="D1517" s="305" t="s">
        <v>43</v>
      </c>
      <c r="E1517" s="170" t="s">
        <v>1053</v>
      </c>
    </row>
    <row r="1518" spans="1:5" x14ac:dyDescent="0.25">
      <c r="A1518" s="300"/>
      <c r="B1518" s="303"/>
      <c r="C1518" s="304"/>
      <c r="D1518" s="306"/>
      <c r="E1518" s="171" t="s">
        <v>1054</v>
      </c>
    </row>
    <row r="1519" spans="1:5" x14ac:dyDescent="0.25">
      <c r="A1519" s="291" t="s">
        <v>1794</v>
      </c>
      <c r="B1519" s="293" t="s">
        <v>1789</v>
      </c>
      <c r="C1519" s="294"/>
      <c r="D1519" s="297" t="s">
        <v>43</v>
      </c>
      <c r="E1519" s="172" t="s">
        <v>1053</v>
      </c>
    </row>
    <row r="1520" spans="1:5" x14ac:dyDescent="0.25">
      <c r="A1520" s="292"/>
      <c r="B1520" s="295"/>
      <c r="C1520" s="296"/>
      <c r="D1520" s="298"/>
      <c r="E1520" s="173" t="s">
        <v>1054</v>
      </c>
    </row>
    <row r="1521" spans="1:5" x14ac:dyDescent="0.25">
      <c r="A1521" s="299" t="s">
        <v>1795</v>
      </c>
      <c r="B1521" s="301" t="s">
        <v>1789</v>
      </c>
      <c r="C1521" s="302"/>
      <c r="D1521" s="305" t="s">
        <v>43</v>
      </c>
      <c r="E1521" s="170" t="s">
        <v>1053</v>
      </c>
    </row>
    <row r="1522" spans="1:5" x14ac:dyDescent="0.25">
      <c r="A1522" s="300"/>
      <c r="B1522" s="303"/>
      <c r="C1522" s="304"/>
      <c r="D1522" s="306"/>
      <c r="E1522" s="171" t="s">
        <v>1054</v>
      </c>
    </row>
    <row r="1523" spans="1:5" x14ac:dyDescent="0.25">
      <c r="A1523" s="291" t="s">
        <v>1477</v>
      </c>
      <c r="B1523" s="293" t="s">
        <v>1789</v>
      </c>
      <c r="C1523" s="294"/>
      <c r="D1523" s="297" t="s">
        <v>43</v>
      </c>
      <c r="E1523" s="172" t="s">
        <v>1053</v>
      </c>
    </row>
    <row r="1524" spans="1:5" x14ac:dyDescent="0.25">
      <c r="A1524" s="292"/>
      <c r="B1524" s="295"/>
      <c r="C1524" s="296"/>
      <c r="D1524" s="298"/>
      <c r="E1524" s="173" t="s">
        <v>1054</v>
      </c>
    </row>
    <row r="1525" spans="1:5" x14ac:dyDescent="0.25">
      <c r="A1525" s="299" t="s">
        <v>1796</v>
      </c>
      <c r="B1525" s="301" t="s">
        <v>1789</v>
      </c>
      <c r="C1525" s="302"/>
      <c r="D1525" s="305" t="s">
        <v>43</v>
      </c>
      <c r="E1525" s="170" t="s">
        <v>1053</v>
      </c>
    </row>
    <row r="1526" spans="1:5" x14ac:dyDescent="0.25">
      <c r="A1526" s="300"/>
      <c r="B1526" s="303"/>
      <c r="C1526" s="304"/>
      <c r="D1526" s="306"/>
      <c r="E1526" s="171" t="s">
        <v>1054</v>
      </c>
    </row>
    <row r="1527" spans="1:5" x14ac:dyDescent="0.25">
      <c r="A1527" s="291" t="s">
        <v>1797</v>
      </c>
      <c r="B1527" s="293" t="s">
        <v>1789</v>
      </c>
      <c r="C1527" s="294"/>
      <c r="D1527" s="297" t="s">
        <v>43</v>
      </c>
      <c r="E1527" s="172" t="s">
        <v>1053</v>
      </c>
    </row>
    <row r="1528" spans="1:5" x14ac:dyDescent="0.25">
      <c r="A1528" s="292"/>
      <c r="B1528" s="295"/>
      <c r="C1528" s="296"/>
      <c r="D1528" s="298"/>
      <c r="E1528" s="173" t="s">
        <v>1054</v>
      </c>
    </row>
    <row r="1529" spans="1:5" x14ac:dyDescent="0.25">
      <c r="A1529" s="299" t="s">
        <v>1798</v>
      </c>
      <c r="B1529" s="301" t="s">
        <v>1789</v>
      </c>
      <c r="C1529" s="302"/>
      <c r="D1529" s="305" t="s">
        <v>43</v>
      </c>
      <c r="E1529" s="170" t="s">
        <v>1053</v>
      </c>
    </row>
    <row r="1530" spans="1:5" x14ac:dyDescent="0.25">
      <c r="A1530" s="300"/>
      <c r="B1530" s="303"/>
      <c r="C1530" s="304"/>
      <c r="D1530" s="306"/>
      <c r="E1530" s="171" t="s">
        <v>1054</v>
      </c>
    </row>
    <row r="1531" spans="1:5" x14ac:dyDescent="0.25">
      <c r="A1531" s="291" t="s">
        <v>1799</v>
      </c>
      <c r="B1531" s="293" t="s">
        <v>1800</v>
      </c>
      <c r="C1531" s="294"/>
      <c r="D1531" s="297" t="s">
        <v>43</v>
      </c>
      <c r="E1531" s="172" t="s">
        <v>1053</v>
      </c>
    </row>
    <row r="1532" spans="1:5" x14ac:dyDescent="0.25">
      <c r="A1532" s="292"/>
      <c r="B1532" s="295"/>
      <c r="C1532" s="296"/>
      <c r="D1532" s="298"/>
      <c r="E1532" s="173" t="s">
        <v>1054</v>
      </c>
    </row>
    <row r="1533" spans="1:5" x14ac:dyDescent="0.25">
      <c r="A1533" s="299" t="s">
        <v>1801</v>
      </c>
      <c r="B1533" s="301" t="s">
        <v>1800</v>
      </c>
      <c r="C1533" s="302"/>
      <c r="D1533" s="305" t="s">
        <v>43</v>
      </c>
      <c r="E1533" s="170" t="s">
        <v>1053</v>
      </c>
    </row>
    <row r="1534" spans="1:5" x14ac:dyDescent="0.25">
      <c r="A1534" s="300"/>
      <c r="B1534" s="303"/>
      <c r="C1534" s="304"/>
      <c r="D1534" s="306"/>
      <c r="E1534" s="171" t="s">
        <v>1054</v>
      </c>
    </row>
    <row r="1535" spans="1:5" x14ac:dyDescent="0.25">
      <c r="A1535" s="291" t="s">
        <v>1802</v>
      </c>
      <c r="B1535" s="293" t="s">
        <v>1800</v>
      </c>
      <c r="C1535" s="294"/>
      <c r="D1535" s="297" t="s">
        <v>43</v>
      </c>
      <c r="E1535" s="172" t="s">
        <v>1053</v>
      </c>
    </row>
    <row r="1536" spans="1:5" x14ac:dyDescent="0.25">
      <c r="A1536" s="292"/>
      <c r="B1536" s="295"/>
      <c r="C1536" s="296"/>
      <c r="D1536" s="298"/>
      <c r="E1536" s="173" t="s">
        <v>1054</v>
      </c>
    </row>
    <row r="1537" spans="1:5" x14ac:dyDescent="0.25">
      <c r="A1537" s="299" t="s">
        <v>1803</v>
      </c>
      <c r="B1537" s="301" t="s">
        <v>1800</v>
      </c>
      <c r="C1537" s="302"/>
      <c r="D1537" s="305" t="s">
        <v>43</v>
      </c>
      <c r="E1537" s="170" t="s">
        <v>1053</v>
      </c>
    </row>
    <row r="1538" spans="1:5" x14ac:dyDescent="0.25">
      <c r="A1538" s="300"/>
      <c r="B1538" s="303"/>
      <c r="C1538" s="304"/>
      <c r="D1538" s="306"/>
      <c r="E1538" s="171" t="s">
        <v>1054</v>
      </c>
    </row>
    <row r="1539" spans="1:5" x14ac:dyDescent="0.25">
      <c r="A1539" s="291" t="s">
        <v>1804</v>
      </c>
      <c r="B1539" s="293" t="s">
        <v>1800</v>
      </c>
      <c r="C1539" s="294"/>
      <c r="D1539" s="297" t="s">
        <v>43</v>
      </c>
      <c r="E1539" s="172" t="s">
        <v>1053</v>
      </c>
    </row>
    <row r="1540" spans="1:5" x14ac:dyDescent="0.25">
      <c r="A1540" s="292"/>
      <c r="B1540" s="295"/>
      <c r="C1540" s="296"/>
      <c r="D1540" s="298"/>
      <c r="E1540" s="173" t="s">
        <v>1054</v>
      </c>
    </row>
    <row r="1541" spans="1:5" x14ac:dyDescent="0.25">
      <c r="A1541" s="299" t="s">
        <v>1805</v>
      </c>
      <c r="B1541" s="301" t="s">
        <v>1800</v>
      </c>
      <c r="C1541" s="302"/>
      <c r="D1541" s="305" t="s">
        <v>43</v>
      </c>
      <c r="E1541" s="170" t="s">
        <v>1053</v>
      </c>
    </row>
    <row r="1542" spans="1:5" x14ac:dyDescent="0.25">
      <c r="A1542" s="300"/>
      <c r="B1542" s="303"/>
      <c r="C1542" s="304"/>
      <c r="D1542" s="306"/>
      <c r="E1542" s="171" t="s">
        <v>1054</v>
      </c>
    </row>
    <row r="1543" spans="1:5" x14ac:dyDescent="0.25">
      <c r="A1543" s="291" t="s">
        <v>1806</v>
      </c>
      <c r="B1543" s="293" t="s">
        <v>1800</v>
      </c>
      <c r="C1543" s="294"/>
      <c r="D1543" s="297" t="s">
        <v>43</v>
      </c>
      <c r="E1543" s="172" t="s">
        <v>1053</v>
      </c>
    </row>
    <row r="1544" spans="1:5" x14ac:dyDescent="0.25">
      <c r="A1544" s="292"/>
      <c r="B1544" s="295"/>
      <c r="C1544" s="296"/>
      <c r="D1544" s="298"/>
      <c r="E1544" s="173" t="s">
        <v>1054</v>
      </c>
    </row>
    <row r="1545" spans="1:5" x14ac:dyDescent="0.25">
      <c r="A1545" s="299" t="s">
        <v>1732</v>
      </c>
      <c r="B1545" s="301"/>
      <c r="C1545" s="302"/>
      <c r="D1545" s="305" t="s">
        <v>43</v>
      </c>
      <c r="E1545" s="170" t="s">
        <v>1053</v>
      </c>
    </row>
    <row r="1546" spans="1:5" x14ac:dyDescent="0.25">
      <c r="A1546" s="300"/>
      <c r="B1546" s="303"/>
      <c r="C1546" s="304"/>
      <c r="D1546" s="306"/>
      <c r="E1546" s="171" t="s">
        <v>1054</v>
      </c>
    </row>
    <row r="1547" spans="1:5" x14ac:dyDescent="0.25">
      <c r="A1547" s="291" t="s">
        <v>1751</v>
      </c>
      <c r="B1547" s="293"/>
      <c r="C1547" s="294"/>
      <c r="D1547" s="297" t="s">
        <v>43</v>
      </c>
      <c r="E1547" s="172" t="s">
        <v>1053</v>
      </c>
    </row>
    <row r="1548" spans="1:5" x14ac:dyDescent="0.25">
      <c r="A1548" s="292"/>
      <c r="B1548" s="295"/>
      <c r="C1548" s="296"/>
      <c r="D1548" s="298"/>
      <c r="E1548" s="173" t="s">
        <v>1054</v>
      </c>
    </row>
    <row r="1549" spans="1:5" x14ac:dyDescent="0.25">
      <c r="A1549" s="299" t="s">
        <v>1762</v>
      </c>
      <c r="B1549" s="301"/>
      <c r="C1549" s="302"/>
      <c r="D1549" s="305" t="s">
        <v>43</v>
      </c>
      <c r="E1549" s="170" t="s">
        <v>1053</v>
      </c>
    </row>
    <row r="1550" spans="1:5" x14ac:dyDescent="0.25">
      <c r="A1550" s="300"/>
      <c r="B1550" s="303"/>
      <c r="C1550" s="304"/>
      <c r="D1550" s="306"/>
      <c r="E1550" s="171" t="s">
        <v>1054</v>
      </c>
    </row>
    <row r="1551" spans="1:5" x14ac:dyDescent="0.25">
      <c r="A1551" s="291" t="s">
        <v>1776</v>
      </c>
      <c r="B1551" s="293"/>
      <c r="C1551" s="294"/>
      <c r="D1551" s="297" t="s">
        <v>43</v>
      </c>
      <c r="E1551" s="172" t="s">
        <v>1053</v>
      </c>
    </row>
    <row r="1552" spans="1:5" x14ac:dyDescent="0.25">
      <c r="A1552" s="292"/>
      <c r="B1552" s="295"/>
      <c r="C1552" s="296"/>
      <c r="D1552" s="298"/>
      <c r="E1552" s="173" t="s">
        <v>1054</v>
      </c>
    </row>
    <row r="1553" spans="1:5" x14ac:dyDescent="0.25">
      <c r="A1553" s="299" t="s">
        <v>1789</v>
      </c>
      <c r="B1553" s="301"/>
      <c r="C1553" s="302"/>
      <c r="D1553" s="305" t="s">
        <v>43</v>
      </c>
      <c r="E1553" s="170" t="s">
        <v>1053</v>
      </c>
    </row>
    <row r="1554" spans="1:5" x14ac:dyDescent="0.25">
      <c r="A1554" s="300"/>
      <c r="B1554" s="303"/>
      <c r="C1554" s="304"/>
      <c r="D1554" s="306"/>
      <c r="E1554" s="171" t="s">
        <v>1054</v>
      </c>
    </row>
    <row r="1555" spans="1:5" x14ac:dyDescent="0.25">
      <c r="A1555" s="291" t="s">
        <v>1807</v>
      </c>
      <c r="B1555" s="293" t="s">
        <v>1789</v>
      </c>
      <c r="C1555" s="294"/>
      <c r="D1555" s="297" t="s">
        <v>43</v>
      </c>
      <c r="E1555" s="172" t="s">
        <v>1053</v>
      </c>
    </row>
    <row r="1556" spans="1:5" x14ac:dyDescent="0.25">
      <c r="A1556" s="292"/>
      <c r="B1556" s="295"/>
      <c r="C1556" s="296"/>
      <c r="D1556" s="298"/>
      <c r="E1556" s="173" t="s">
        <v>1054</v>
      </c>
    </row>
    <row r="1557" spans="1:5" x14ac:dyDescent="0.25">
      <c r="A1557" s="299" t="s">
        <v>1781</v>
      </c>
      <c r="B1557" s="301" t="s">
        <v>1732</v>
      </c>
      <c r="C1557" s="302"/>
      <c r="D1557" s="305" t="s">
        <v>43</v>
      </c>
      <c r="E1557" s="170" t="s">
        <v>1053</v>
      </c>
    </row>
    <row r="1558" spans="1:5" x14ac:dyDescent="0.25">
      <c r="A1558" s="300"/>
      <c r="B1558" s="303"/>
      <c r="C1558" s="304"/>
      <c r="D1558" s="306"/>
      <c r="E1558" s="171" t="s">
        <v>1054</v>
      </c>
    </row>
    <row r="1559" spans="1:5" x14ac:dyDescent="0.25">
      <c r="A1559" s="291" t="s">
        <v>1808</v>
      </c>
      <c r="B1559" s="293" t="s">
        <v>1776</v>
      </c>
      <c r="C1559" s="294"/>
      <c r="D1559" s="297" t="s">
        <v>43</v>
      </c>
      <c r="E1559" s="172" t="s">
        <v>1053</v>
      </c>
    </row>
    <row r="1560" spans="1:5" x14ac:dyDescent="0.25">
      <c r="A1560" s="292"/>
      <c r="B1560" s="295"/>
      <c r="C1560" s="296"/>
      <c r="D1560" s="298"/>
      <c r="E1560" s="173" t="s">
        <v>1054</v>
      </c>
    </row>
    <row r="1561" spans="1:5" x14ac:dyDescent="0.25">
      <c r="A1561" s="299" t="s">
        <v>1809</v>
      </c>
      <c r="B1561" s="301" t="s">
        <v>1789</v>
      </c>
      <c r="C1561" s="302"/>
      <c r="D1561" s="305" t="s">
        <v>43</v>
      </c>
      <c r="E1561" s="170" t="s">
        <v>1053</v>
      </c>
    </row>
    <row r="1562" spans="1:5" x14ac:dyDescent="0.25">
      <c r="A1562" s="300"/>
      <c r="B1562" s="303"/>
      <c r="C1562" s="304"/>
      <c r="D1562" s="306"/>
      <c r="E1562" s="171" t="s">
        <v>1054</v>
      </c>
    </row>
    <row r="1563" spans="1:5" x14ac:dyDescent="0.25">
      <c r="A1563" s="291" t="s">
        <v>1436</v>
      </c>
      <c r="B1563" s="293" t="s">
        <v>1751</v>
      </c>
      <c r="C1563" s="294"/>
      <c r="D1563" s="297" t="s">
        <v>43</v>
      </c>
      <c r="E1563" s="172" t="s">
        <v>1053</v>
      </c>
    </row>
    <row r="1564" spans="1:5" x14ac:dyDescent="0.25">
      <c r="A1564" s="292"/>
      <c r="B1564" s="295"/>
      <c r="C1564" s="296"/>
      <c r="D1564" s="298"/>
      <c r="E1564" s="173" t="s">
        <v>1054</v>
      </c>
    </row>
    <row r="1565" spans="1:5" x14ac:dyDescent="0.25">
      <c r="A1565" s="299" t="s">
        <v>1800</v>
      </c>
      <c r="B1565" s="301"/>
      <c r="C1565" s="302"/>
      <c r="D1565" s="305" t="s">
        <v>43</v>
      </c>
      <c r="E1565" s="170" t="s">
        <v>1053</v>
      </c>
    </row>
    <row r="1566" spans="1:5" x14ac:dyDescent="0.25">
      <c r="A1566" s="300"/>
      <c r="B1566" s="303"/>
      <c r="C1566" s="304"/>
      <c r="D1566" s="306"/>
      <c r="E1566" s="171" t="s">
        <v>1054</v>
      </c>
    </row>
    <row r="1567" spans="1:5" x14ac:dyDescent="0.25">
      <c r="A1567" s="168" t="s">
        <v>1810</v>
      </c>
      <c r="B1567" s="280"/>
      <c r="C1567" s="281"/>
      <c r="D1567" s="158" t="s">
        <v>44</v>
      </c>
      <c r="E1567" s="169"/>
    </row>
    <row r="1568" spans="1:5" x14ac:dyDescent="0.25">
      <c r="A1568" s="166" t="s">
        <v>1811</v>
      </c>
      <c r="B1568" s="282"/>
      <c r="C1568" s="283"/>
      <c r="D1568" s="157" t="s">
        <v>44</v>
      </c>
      <c r="E1568" s="167"/>
    </row>
    <row r="1569" spans="1:5" x14ac:dyDescent="0.25">
      <c r="A1569" s="168" t="s">
        <v>1812</v>
      </c>
      <c r="B1569" s="280"/>
      <c r="C1569" s="281"/>
      <c r="D1569" s="158" t="s">
        <v>44</v>
      </c>
      <c r="E1569" s="169"/>
    </row>
    <row r="1570" spans="1:5" x14ac:dyDescent="0.25">
      <c r="A1570" s="166" t="s">
        <v>1813</v>
      </c>
      <c r="B1570" s="282"/>
      <c r="C1570" s="283"/>
      <c r="D1570" s="157" t="s">
        <v>44</v>
      </c>
      <c r="E1570" s="167"/>
    </row>
    <row r="1571" spans="1:5" x14ac:dyDescent="0.25">
      <c r="A1571" s="168" t="s">
        <v>1814</v>
      </c>
      <c r="B1571" s="280"/>
      <c r="C1571" s="281"/>
      <c r="D1571" s="158" t="s">
        <v>44</v>
      </c>
      <c r="E1571" s="169"/>
    </row>
    <row r="1572" spans="1:5" x14ac:dyDescent="0.25">
      <c r="A1572" s="166" t="s">
        <v>1815</v>
      </c>
      <c r="B1572" s="282"/>
      <c r="C1572" s="283"/>
      <c r="D1572" s="157" t="s">
        <v>44</v>
      </c>
      <c r="E1572" s="167"/>
    </row>
    <row r="1573" spans="1:5" x14ac:dyDescent="0.25">
      <c r="A1573" s="168" t="s">
        <v>1816</v>
      </c>
      <c r="B1573" s="280"/>
      <c r="C1573" s="281"/>
      <c r="D1573" s="158" t="s">
        <v>44</v>
      </c>
      <c r="E1573" s="169"/>
    </row>
    <row r="1574" spans="1:5" x14ac:dyDescent="0.25">
      <c r="A1574" s="166" t="s">
        <v>1817</v>
      </c>
      <c r="B1574" s="282"/>
      <c r="C1574" s="283"/>
      <c r="D1574" s="157" t="s">
        <v>44</v>
      </c>
      <c r="E1574" s="167"/>
    </row>
    <row r="1575" spans="1:5" x14ac:dyDescent="0.25">
      <c r="A1575" s="168" t="s">
        <v>1818</v>
      </c>
      <c r="B1575" s="280"/>
      <c r="C1575" s="281"/>
      <c r="D1575" s="158" t="s">
        <v>44</v>
      </c>
      <c r="E1575" s="169"/>
    </row>
    <row r="1576" spans="1:5" x14ac:dyDescent="0.25">
      <c r="A1576" s="166" t="s">
        <v>1819</v>
      </c>
      <c r="B1576" s="282"/>
      <c r="C1576" s="283"/>
      <c r="D1576" s="157" t="s">
        <v>44</v>
      </c>
      <c r="E1576" s="167"/>
    </row>
    <row r="1577" spans="1:5" x14ac:dyDescent="0.25">
      <c r="A1577" s="168" t="s">
        <v>1820</v>
      </c>
      <c r="B1577" s="280"/>
      <c r="C1577" s="281"/>
      <c r="D1577" s="158" t="s">
        <v>44</v>
      </c>
      <c r="E1577" s="169"/>
    </row>
    <row r="1578" spans="1:5" x14ac:dyDescent="0.25">
      <c r="A1578" s="299" t="s">
        <v>1821</v>
      </c>
      <c r="B1578" s="301"/>
      <c r="C1578" s="302"/>
      <c r="D1578" s="305" t="s">
        <v>44</v>
      </c>
      <c r="E1578" s="170" t="s">
        <v>1053</v>
      </c>
    </row>
    <row r="1579" spans="1:5" x14ac:dyDescent="0.25">
      <c r="A1579" s="300"/>
      <c r="B1579" s="303"/>
      <c r="C1579" s="304"/>
      <c r="D1579" s="306"/>
      <c r="E1579" s="171" t="s">
        <v>1054</v>
      </c>
    </row>
    <row r="1580" spans="1:5" x14ac:dyDescent="0.25">
      <c r="A1580" s="168" t="s">
        <v>1822</v>
      </c>
      <c r="B1580" s="280"/>
      <c r="C1580" s="281"/>
      <c r="D1580" s="158" t="s">
        <v>44</v>
      </c>
      <c r="E1580" s="169"/>
    </row>
    <row r="1581" spans="1:5" x14ac:dyDescent="0.25">
      <c r="A1581" s="166" t="s">
        <v>1823</v>
      </c>
      <c r="B1581" s="282"/>
      <c r="C1581" s="283"/>
      <c r="D1581" s="157" t="s">
        <v>44</v>
      </c>
      <c r="E1581" s="167"/>
    </row>
    <row r="1582" spans="1:5" x14ac:dyDescent="0.25">
      <c r="A1582" s="168" t="s">
        <v>1824</v>
      </c>
      <c r="B1582" s="280"/>
      <c r="C1582" s="281"/>
      <c r="D1582" s="158" t="s">
        <v>44</v>
      </c>
      <c r="E1582" s="169"/>
    </row>
    <row r="1583" spans="1:5" x14ac:dyDescent="0.25">
      <c r="A1583" s="166" t="s">
        <v>1825</v>
      </c>
      <c r="B1583" s="282"/>
      <c r="C1583" s="283"/>
      <c r="D1583" s="157" t="s">
        <v>44</v>
      </c>
      <c r="E1583" s="167"/>
    </row>
    <row r="1584" spans="1:5" x14ac:dyDescent="0.25">
      <c r="A1584" s="168" t="s">
        <v>1826</v>
      </c>
      <c r="B1584" s="280"/>
      <c r="C1584" s="281"/>
      <c r="D1584" s="158" t="s">
        <v>44</v>
      </c>
      <c r="E1584" s="169"/>
    </row>
    <row r="1585" spans="1:5" x14ac:dyDescent="0.25">
      <c r="A1585" s="166" t="s">
        <v>1827</v>
      </c>
      <c r="B1585" s="282"/>
      <c r="C1585" s="283"/>
      <c r="D1585" s="157" t="s">
        <v>44</v>
      </c>
      <c r="E1585" s="167"/>
    </row>
    <row r="1586" spans="1:5" x14ac:dyDescent="0.25">
      <c r="A1586" s="168" t="s">
        <v>1828</v>
      </c>
      <c r="B1586" s="280"/>
      <c r="C1586" s="281"/>
      <c r="D1586" s="158" t="s">
        <v>44</v>
      </c>
      <c r="E1586" s="169"/>
    </row>
    <row r="1587" spans="1:5" x14ac:dyDescent="0.25">
      <c r="A1587" s="299" t="s">
        <v>1829</v>
      </c>
      <c r="B1587" s="301" t="s">
        <v>1830</v>
      </c>
      <c r="C1587" s="302"/>
      <c r="D1587" s="305" t="s">
        <v>44</v>
      </c>
      <c r="E1587" s="170" t="s">
        <v>1053</v>
      </c>
    </row>
    <row r="1588" spans="1:5" x14ac:dyDescent="0.25">
      <c r="A1588" s="300"/>
      <c r="B1588" s="303"/>
      <c r="C1588" s="304"/>
      <c r="D1588" s="306"/>
      <c r="E1588" s="171" t="s">
        <v>1054</v>
      </c>
    </row>
    <row r="1589" spans="1:5" x14ac:dyDescent="0.25">
      <c r="A1589" s="291" t="s">
        <v>1831</v>
      </c>
      <c r="B1589" s="293" t="s">
        <v>1830</v>
      </c>
      <c r="C1589" s="294"/>
      <c r="D1589" s="297" t="s">
        <v>44</v>
      </c>
      <c r="E1589" s="172" t="s">
        <v>1053</v>
      </c>
    </row>
    <row r="1590" spans="1:5" x14ac:dyDescent="0.25">
      <c r="A1590" s="292"/>
      <c r="B1590" s="295"/>
      <c r="C1590" s="296"/>
      <c r="D1590" s="298"/>
      <c r="E1590" s="173" t="s">
        <v>1054</v>
      </c>
    </row>
    <row r="1591" spans="1:5" x14ac:dyDescent="0.25">
      <c r="A1591" s="299" t="s">
        <v>1832</v>
      </c>
      <c r="B1591" s="301" t="s">
        <v>1830</v>
      </c>
      <c r="C1591" s="302"/>
      <c r="D1591" s="305" t="s">
        <v>44</v>
      </c>
      <c r="E1591" s="170" t="s">
        <v>1053</v>
      </c>
    </row>
    <row r="1592" spans="1:5" x14ac:dyDescent="0.25">
      <c r="A1592" s="300"/>
      <c r="B1592" s="303"/>
      <c r="C1592" s="304"/>
      <c r="D1592" s="306"/>
      <c r="E1592" s="171" t="s">
        <v>1054</v>
      </c>
    </row>
    <row r="1593" spans="1:5" x14ac:dyDescent="0.25">
      <c r="A1593" s="291" t="s">
        <v>1833</v>
      </c>
      <c r="B1593" s="293" t="s">
        <v>1830</v>
      </c>
      <c r="C1593" s="294"/>
      <c r="D1593" s="297" t="s">
        <v>44</v>
      </c>
      <c r="E1593" s="172" t="s">
        <v>1053</v>
      </c>
    </row>
    <row r="1594" spans="1:5" x14ac:dyDescent="0.25">
      <c r="A1594" s="292"/>
      <c r="B1594" s="295"/>
      <c r="C1594" s="296"/>
      <c r="D1594" s="298"/>
      <c r="E1594" s="173" t="s">
        <v>1054</v>
      </c>
    </row>
    <row r="1595" spans="1:5" x14ac:dyDescent="0.25">
      <c r="A1595" s="299" t="s">
        <v>1834</v>
      </c>
      <c r="B1595" s="301" t="s">
        <v>1830</v>
      </c>
      <c r="C1595" s="302"/>
      <c r="D1595" s="305" t="s">
        <v>44</v>
      </c>
      <c r="E1595" s="170" t="s">
        <v>1053</v>
      </c>
    </row>
    <row r="1596" spans="1:5" x14ac:dyDescent="0.25">
      <c r="A1596" s="300"/>
      <c r="B1596" s="303"/>
      <c r="C1596" s="304"/>
      <c r="D1596" s="306"/>
      <c r="E1596" s="171" t="s">
        <v>1054</v>
      </c>
    </row>
    <row r="1597" spans="1:5" x14ac:dyDescent="0.25">
      <c r="A1597" s="291" t="s">
        <v>1835</v>
      </c>
      <c r="B1597" s="293" t="s">
        <v>1830</v>
      </c>
      <c r="C1597" s="294"/>
      <c r="D1597" s="297" t="s">
        <v>44</v>
      </c>
      <c r="E1597" s="172" t="s">
        <v>1053</v>
      </c>
    </row>
    <row r="1598" spans="1:5" x14ac:dyDescent="0.25">
      <c r="A1598" s="292"/>
      <c r="B1598" s="295"/>
      <c r="C1598" s="296"/>
      <c r="D1598" s="298"/>
      <c r="E1598" s="173" t="s">
        <v>1054</v>
      </c>
    </row>
    <row r="1599" spans="1:5" x14ac:dyDescent="0.25">
      <c r="A1599" s="299" t="s">
        <v>1836</v>
      </c>
      <c r="B1599" s="301" t="s">
        <v>1830</v>
      </c>
      <c r="C1599" s="302"/>
      <c r="D1599" s="305" t="s">
        <v>44</v>
      </c>
      <c r="E1599" s="170" t="s">
        <v>1053</v>
      </c>
    </row>
    <row r="1600" spans="1:5" x14ac:dyDescent="0.25">
      <c r="A1600" s="300"/>
      <c r="B1600" s="303"/>
      <c r="C1600" s="304"/>
      <c r="D1600" s="306"/>
      <c r="E1600" s="171" t="s">
        <v>1054</v>
      </c>
    </row>
    <row r="1601" spans="1:5" x14ac:dyDescent="0.25">
      <c r="A1601" s="291" t="s">
        <v>1837</v>
      </c>
      <c r="B1601" s="293" t="s">
        <v>1830</v>
      </c>
      <c r="C1601" s="294"/>
      <c r="D1601" s="297" t="s">
        <v>44</v>
      </c>
      <c r="E1601" s="172" t="s">
        <v>1053</v>
      </c>
    </row>
    <row r="1602" spans="1:5" x14ac:dyDescent="0.25">
      <c r="A1602" s="292"/>
      <c r="B1602" s="295"/>
      <c r="C1602" s="296"/>
      <c r="D1602" s="298"/>
      <c r="E1602" s="173" t="s">
        <v>1054</v>
      </c>
    </row>
    <row r="1603" spans="1:5" x14ac:dyDescent="0.25">
      <c r="A1603" s="299" t="s">
        <v>1838</v>
      </c>
      <c r="B1603" s="301" t="s">
        <v>1830</v>
      </c>
      <c r="C1603" s="302"/>
      <c r="D1603" s="305" t="s">
        <v>44</v>
      </c>
      <c r="E1603" s="170" t="s">
        <v>1053</v>
      </c>
    </row>
    <row r="1604" spans="1:5" x14ac:dyDescent="0.25">
      <c r="A1604" s="300"/>
      <c r="B1604" s="303"/>
      <c r="C1604" s="304"/>
      <c r="D1604" s="306"/>
      <c r="E1604" s="171" t="s">
        <v>1054</v>
      </c>
    </row>
    <row r="1605" spans="1:5" x14ac:dyDescent="0.25">
      <c r="A1605" s="291" t="s">
        <v>1839</v>
      </c>
      <c r="B1605" s="293" t="s">
        <v>1830</v>
      </c>
      <c r="C1605" s="294"/>
      <c r="D1605" s="297" t="s">
        <v>44</v>
      </c>
      <c r="E1605" s="172" t="s">
        <v>1053</v>
      </c>
    </row>
    <row r="1606" spans="1:5" x14ac:dyDescent="0.25">
      <c r="A1606" s="292"/>
      <c r="B1606" s="295"/>
      <c r="C1606" s="296"/>
      <c r="D1606" s="298"/>
      <c r="E1606" s="173" t="s">
        <v>1054</v>
      </c>
    </row>
    <row r="1607" spans="1:5" x14ac:dyDescent="0.25">
      <c r="A1607" s="299" t="s">
        <v>1840</v>
      </c>
      <c r="B1607" s="301" t="s">
        <v>1830</v>
      </c>
      <c r="C1607" s="302"/>
      <c r="D1607" s="305" t="s">
        <v>44</v>
      </c>
      <c r="E1607" s="170" t="s">
        <v>1053</v>
      </c>
    </row>
    <row r="1608" spans="1:5" x14ac:dyDescent="0.25">
      <c r="A1608" s="300"/>
      <c r="B1608" s="303"/>
      <c r="C1608" s="304"/>
      <c r="D1608" s="306"/>
      <c r="E1608" s="171" t="s">
        <v>1054</v>
      </c>
    </row>
    <row r="1609" spans="1:5" x14ac:dyDescent="0.25">
      <c r="A1609" s="291" t="s">
        <v>1841</v>
      </c>
      <c r="B1609" s="293" t="s">
        <v>1830</v>
      </c>
      <c r="C1609" s="294"/>
      <c r="D1609" s="297" t="s">
        <v>44</v>
      </c>
      <c r="E1609" s="172" t="s">
        <v>1053</v>
      </c>
    </row>
    <row r="1610" spans="1:5" x14ac:dyDescent="0.25">
      <c r="A1610" s="292"/>
      <c r="B1610" s="295"/>
      <c r="C1610" s="296"/>
      <c r="D1610" s="298"/>
      <c r="E1610" s="173" t="s">
        <v>1054</v>
      </c>
    </row>
    <row r="1611" spans="1:5" x14ac:dyDescent="0.25">
      <c r="A1611" s="299" t="s">
        <v>1842</v>
      </c>
      <c r="B1611" s="301" t="s">
        <v>1830</v>
      </c>
      <c r="C1611" s="302"/>
      <c r="D1611" s="305" t="s">
        <v>44</v>
      </c>
      <c r="E1611" s="170" t="s">
        <v>1053</v>
      </c>
    </row>
    <row r="1612" spans="1:5" x14ac:dyDescent="0.25">
      <c r="A1612" s="300"/>
      <c r="B1612" s="303"/>
      <c r="C1612" s="304"/>
      <c r="D1612" s="306"/>
      <c r="E1612" s="171" t="s">
        <v>1054</v>
      </c>
    </row>
    <row r="1613" spans="1:5" x14ac:dyDescent="0.25">
      <c r="A1613" s="291" t="s">
        <v>1843</v>
      </c>
      <c r="B1613" s="293" t="s">
        <v>1830</v>
      </c>
      <c r="C1613" s="294"/>
      <c r="D1613" s="297" t="s">
        <v>44</v>
      </c>
      <c r="E1613" s="172" t="s">
        <v>1053</v>
      </c>
    </row>
    <row r="1614" spans="1:5" x14ac:dyDescent="0.25">
      <c r="A1614" s="292"/>
      <c r="B1614" s="295"/>
      <c r="C1614" s="296"/>
      <c r="D1614" s="298"/>
      <c r="E1614" s="173" t="s">
        <v>1054</v>
      </c>
    </row>
    <row r="1615" spans="1:5" x14ac:dyDescent="0.25">
      <c r="A1615" s="299" t="s">
        <v>1844</v>
      </c>
      <c r="B1615" s="301" t="s">
        <v>1830</v>
      </c>
      <c r="C1615" s="302"/>
      <c r="D1615" s="305" t="s">
        <v>44</v>
      </c>
      <c r="E1615" s="170" t="s">
        <v>1053</v>
      </c>
    </row>
    <row r="1616" spans="1:5" x14ac:dyDescent="0.25">
      <c r="A1616" s="300"/>
      <c r="B1616" s="303"/>
      <c r="C1616" s="304"/>
      <c r="D1616" s="306"/>
      <c r="E1616" s="171" t="s">
        <v>1054</v>
      </c>
    </row>
    <row r="1617" spans="1:5" x14ac:dyDescent="0.25">
      <c r="A1617" s="291" t="s">
        <v>1845</v>
      </c>
      <c r="B1617" s="293" t="s">
        <v>1830</v>
      </c>
      <c r="C1617" s="294"/>
      <c r="D1617" s="297" t="s">
        <v>44</v>
      </c>
      <c r="E1617" s="172" t="s">
        <v>1053</v>
      </c>
    </row>
    <row r="1618" spans="1:5" x14ac:dyDescent="0.25">
      <c r="A1618" s="292"/>
      <c r="B1618" s="295"/>
      <c r="C1618" s="296"/>
      <c r="D1618" s="298"/>
      <c r="E1618" s="173" t="s">
        <v>1054</v>
      </c>
    </row>
    <row r="1619" spans="1:5" x14ac:dyDescent="0.25">
      <c r="A1619" s="299" t="s">
        <v>1846</v>
      </c>
      <c r="B1619" s="301" t="s">
        <v>1830</v>
      </c>
      <c r="C1619" s="302"/>
      <c r="D1619" s="305" t="s">
        <v>44</v>
      </c>
      <c r="E1619" s="170" t="s">
        <v>1053</v>
      </c>
    </row>
    <row r="1620" spans="1:5" x14ac:dyDescent="0.25">
      <c r="A1620" s="300"/>
      <c r="B1620" s="303"/>
      <c r="C1620" s="304"/>
      <c r="D1620" s="306"/>
      <c r="E1620" s="171" t="s">
        <v>1054</v>
      </c>
    </row>
    <row r="1621" spans="1:5" x14ac:dyDescent="0.25">
      <c r="A1621" s="291" t="s">
        <v>1847</v>
      </c>
      <c r="B1621" s="293" t="s">
        <v>1830</v>
      </c>
      <c r="C1621" s="294"/>
      <c r="D1621" s="297" t="s">
        <v>44</v>
      </c>
      <c r="E1621" s="172" t="s">
        <v>1053</v>
      </c>
    </row>
    <row r="1622" spans="1:5" x14ac:dyDescent="0.25">
      <c r="A1622" s="292"/>
      <c r="B1622" s="295"/>
      <c r="C1622" s="296"/>
      <c r="D1622" s="298"/>
      <c r="E1622" s="173" t="s">
        <v>1054</v>
      </c>
    </row>
    <row r="1623" spans="1:5" x14ac:dyDescent="0.25">
      <c r="A1623" s="299" t="s">
        <v>1848</v>
      </c>
      <c r="B1623" s="301" t="s">
        <v>1830</v>
      </c>
      <c r="C1623" s="302"/>
      <c r="D1623" s="305" t="s">
        <v>44</v>
      </c>
      <c r="E1623" s="170" t="s">
        <v>1053</v>
      </c>
    </row>
    <row r="1624" spans="1:5" x14ac:dyDescent="0.25">
      <c r="A1624" s="300"/>
      <c r="B1624" s="303"/>
      <c r="C1624" s="304"/>
      <c r="D1624" s="306"/>
      <c r="E1624" s="171" t="s">
        <v>1054</v>
      </c>
    </row>
    <row r="1625" spans="1:5" x14ac:dyDescent="0.25">
      <c r="A1625" s="291" t="s">
        <v>1849</v>
      </c>
      <c r="B1625" s="293" t="s">
        <v>1830</v>
      </c>
      <c r="C1625" s="294"/>
      <c r="D1625" s="297" t="s">
        <v>44</v>
      </c>
      <c r="E1625" s="172" t="s">
        <v>1053</v>
      </c>
    </row>
    <row r="1626" spans="1:5" x14ac:dyDescent="0.25">
      <c r="A1626" s="292"/>
      <c r="B1626" s="295"/>
      <c r="C1626" s="296"/>
      <c r="D1626" s="298"/>
      <c r="E1626" s="173" t="s">
        <v>1054</v>
      </c>
    </row>
    <row r="1627" spans="1:5" x14ac:dyDescent="0.25">
      <c r="A1627" s="299" t="s">
        <v>1850</v>
      </c>
      <c r="B1627" s="301" t="s">
        <v>1830</v>
      </c>
      <c r="C1627" s="302"/>
      <c r="D1627" s="305" t="s">
        <v>44</v>
      </c>
      <c r="E1627" s="170" t="s">
        <v>1053</v>
      </c>
    </row>
    <row r="1628" spans="1:5" x14ac:dyDescent="0.25">
      <c r="A1628" s="300"/>
      <c r="B1628" s="303"/>
      <c r="C1628" s="304"/>
      <c r="D1628" s="306"/>
      <c r="E1628" s="171" t="s">
        <v>1054</v>
      </c>
    </row>
    <row r="1629" spans="1:5" x14ac:dyDescent="0.25">
      <c r="A1629" s="291" t="s">
        <v>1851</v>
      </c>
      <c r="B1629" s="293" t="s">
        <v>1830</v>
      </c>
      <c r="C1629" s="294"/>
      <c r="D1629" s="297" t="s">
        <v>44</v>
      </c>
      <c r="E1629" s="172" t="s">
        <v>1053</v>
      </c>
    </row>
    <row r="1630" spans="1:5" x14ac:dyDescent="0.25">
      <c r="A1630" s="292"/>
      <c r="B1630" s="295"/>
      <c r="C1630" s="296"/>
      <c r="D1630" s="298"/>
      <c r="E1630" s="173" t="s">
        <v>1054</v>
      </c>
    </row>
    <row r="1631" spans="1:5" x14ac:dyDescent="0.25">
      <c r="A1631" s="299" t="s">
        <v>1852</v>
      </c>
      <c r="B1631" s="301" t="s">
        <v>1830</v>
      </c>
      <c r="C1631" s="302"/>
      <c r="D1631" s="305" t="s">
        <v>44</v>
      </c>
      <c r="E1631" s="170" t="s">
        <v>1053</v>
      </c>
    </row>
    <row r="1632" spans="1:5" x14ac:dyDescent="0.25">
      <c r="A1632" s="300"/>
      <c r="B1632" s="303"/>
      <c r="C1632" s="304"/>
      <c r="D1632" s="306"/>
      <c r="E1632" s="171" t="s">
        <v>1054</v>
      </c>
    </row>
    <row r="1633" spans="1:5" x14ac:dyDescent="0.25">
      <c r="A1633" s="291" t="s">
        <v>1853</v>
      </c>
      <c r="B1633" s="293" t="s">
        <v>1830</v>
      </c>
      <c r="C1633" s="294"/>
      <c r="D1633" s="297" t="s">
        <v>44</v>
      </c>
      <c r="E1633" s="172" t="s">
        <v>1053</v>
      </c>
    </row>
    <row r="1634" spans="1:5" x14ac:dyDescent="0.25">
      <c r="A1634" s="292"/>
      <c r="B1634" s="295"/>
      <c r="C1634" s="296"/>
      <c r="D1634" s="298"/>
      <c r="E1634" s="173" t="s">
        <v>1054</v>
      </c>
    </row>
    <row r="1635" spans="1:5" x14ac:dyDescent="0.25">
      <c r="A1635" s="299" t="s">
        <v>1854</v>
      </c>
      <c r="B1635" s="301" t="s">
        <v>1855</v>
      </c>
      <c r="C1635" s="302"/>
      <c r="D1635" s="305" t="s">
        <v>44</v>
      </c>
      <c r="E1635" s="170" t="s">
        <v>1053</v>
      </c>
    </row>
    <row r="1636" spans="1:5" x14ac:dyDescent="0.25">
      <c r="A1636" s="300"/>
      <c r="B1636" s="303"/>
      <c r="C1636" s="304"/>
      <c r="D1636" s="306"/>
      <c r="E1636" s="171" t="s">
        <v>1054</v>
      </c>
    </row>
    <row r="1637" spans="1:5" x14ac:dyDescent="0.25">
      <c r="A1637" s="291" t="s">
        <v>1856</v>
      </c>
      <c r="B1637" s="293" t="s">
        <v>1855</v>
      </c>
      <c r="C1637" s="294"/>
      <c r="D1637" s="297" t="s">
        <v>44</v>
      </c>
      <c r="E1637" s="172" t="s">
        <v>1053</v>
      </c>
    </row>
    <row r="1638" spans="1:5" x14ac:dyDescent="0.25">
      <c r="A1638" s="292"/>
      <c r="B1638" s="295"/>
      <c r="C1638" s="296"/>
      <c r="D1638" s="298"/>
      <c r="E1638" s="173" t="s">
        <v>1054</v>
      </c>
    </row>
    <row r="1639" spans="1:5" x14ac:dyDescent="0.25">
      <c r="A1639" s="299" t="s">
        <v>1857</v>
      </c>
      <c r="B1639" s="301" t="s">
        <v>1855</v>
      </c>
      <c r="C1639" s="302"/>
      <c r="D1639" s="305" t="s">
        <v>44</v>
      </c>
      <c r="E1639" s="170" t="s">
        <v>1053</v>
      </c>
    </row>
    <row r="1640" spans="1:5" x14ac:dyDescent="0.25">
      <c r="A1640" s="300"/>
      <c r="B1640" s="303"/>
      <c r="C1640" s="304"/>
      <c r="D1640" s="306"/>
      <c r="E1640" s="171" t="s">
        <v>1054</v>
      </c>
    </row>
    <row r="1641" spans="1:5" x14ac:dyDescent="0.25">
      <c r="A1641" s="291" t="s">
        <v>1858</v>
      </c>
      <c r="B1641" s="293" t="s">
        <v>1855</v>
      </c>
      <c r="C1641" s="294"/>
      <c r="D1641" s="297" t="s">
        <v>44</v>
      </c>
      <c r="E1641" s="172" t="s">
        <v>1053</v>
      </c>
    </row>
    <row r="1642" spans="1:5" x14ac:dyDescent="0.25">
      <c r="A1642" s="292"/>
      <c r="B1642" s="295"/>
      <c r="C1642" s="296"/>
      <c r="D1642" s="298"/>
      <c r="E1642" s="173" t="s">
        <v>1054</v>
      </c>
    </row>
    <row r="1643" spans="1:5" x14ac:dyDescent="0.25">
      <c r="A1643" s="299" t="s">
        <v>1859</v>
      </c>
      <c r="B1643" s="301" t="s">
        <v>1855</v>
      </c>
      <c r="C1643" s="302"/>
      <c r="D1643" s="305" t="s">
        <v>44</v>
      </c>
      <c r="E1643" s="170" t="s">
        <v>1053</v>
      </c>
    </row>
    <row r="1644" spans="1:5" x14ac:dyDescent="0.25">
      <c r="A1644" s="300"/>
      <c r="B1644" s="303"/>
      <c r="C1644" s="304"/>
      <c r="D1644" s="306"/>
      <c r="E1644" s="171" t="s">
        <v>1054</v>
      </c>
    </row>
    <row r="1645" spans="1:5" x14ac:dyDescent="0.25">
      <c r="A1645" s="291" t="s">
        <v>1860</v>
      </c>
      <c r="B1645" s="293" t="s">
        <v>1855</v>
      </c>
      <c r="C1645" s="294"/>
      <c r="D1645" s="297" t="s">
        <v>44</v>
      </c>
      <c r="E1645" s="172" t="s">
        <v>1053</v>
      </c>
    </row>
    <row r="1646" spans="1:5" x14ac:dyDescent="0.25">
      <c r="A1646" s="292"/>
      <c r="B1646" s="295"/>
      <c r="C1646" s="296"/>
      <c r="D1646" s="298"/>
      <c r="E1646" s="173" t="s">
        <v>1054</v>
      </c>
    </row>
    <row r="1647" spans="1:5" x14ac:dyDescent="0.25">
      <c r="A1647" s="299" t="s">
        <v>1861</v>
      </c>
      <c r="B1647" s="301" t="s">
        <v>1855</v>
      </c>
      <c r="C1647" s="302"/>
      <c r="D1647" s="305" t="s">
        <v>44</v>
      </c>
      <c r="E1647" s="170" t="s">
        <v>1053</v>
      </c>
    </row>
    <row r="1648" spans="1:5" x14ac:dyDescent="0.25">
      <c r="A1648" s="300"/>
      <c r="B1648" s="303"/>
      <c r="C1648" s="304"/>
      <c r="D1648" s="306"/>
      <c r="E1648" s="171" t="s">
        <v>1054</v>
      </c>
    </row>
    <row r="1649" spans="1:5" x14ac:dyDescent="0.25">
      <c r="A1649" s="291" t="s">
        <v>1862</v>
      </c>
      <c r="B1649" s="293" t="s">
        <v>1863</v>
      </c>
      <c r="C1649" s="294"/>
      <c r="D1649" s="297" t="s">
        <v>44</v>
      </c>
      <c r="E1649" s="172" t="s">
        <v>1053</v>
      </c>
    </row>
    <row r="1650" spans="1:5" x14ac:dyDescent="0.25">
      <c r="A1650" s="292"/>
      <c r="B1650" s="295"/>
      <c r="C1650" s="296"/>
      <c r="D1650" s="298"/>
      <c r="E1650" s="173" t="s">
        <v>1054</v>
      </c>
    </row>
    <row r="1651" spans="1:5" x14ac:dyDescent="0.25">
      <c r="A1651" s="299" t="s">
        <v>1864</v>
      </c>
      <c r="B1651" s="301" t="s">
        <v>1863</v>
      </c>
      <c r="C1651" s="302"/>
      <c r="D1651" s="305" t="s">
        <v>44</v>
      </c>
      <c r="E1651" s="170" t="s">
        <v>1053</v>
      </c>
    </row>
    <row r="1652" spans="1:5" x14ac:dyDescent="0.25">
      <c r="A1652" s="300"/>
      <c r="B1652" s="303"/>
      <c r="C1652" s="304"/>
      <c r="D1652" s="306"/>
      <c r="E1652" s="171" t="s">
        <v>1054</v>
      </c>
    </row>
    <row r="1653" spans="1:5" x14ac:dyDescent="0.25">
      <c r="A1653" s="291" t="s">
        <v>1865</v>
      </c>
      <c r="B1653" s="293" t="s">
        <v>1863</v>
      </c>
      <c r="C1653" s="294"/>
      <c r="D1653" s="297" t="s">
        <v>44</v>
      </c>
      <c r="E1653" s="172" t="s">
        <v>1053</v>
      </c>
    </row>
    <row r="1654" spans="1:5" x14ac:dyDescent="0.25">
      <c r="A1654" s="292"/>
      <c r="B1654" s="295"/>
      <c r="C1654" s="296"/>
      <c r="D1654" s="298"/>
      <c r="E1654" s="173" t="s">
        <v>1054</v>
      </c>
    </row>
    <row r="1655" spans="1:5" x14ac:dyDescent="0.25">
      <c r="A1655" s="299" t="s">
        <v>1866</v>
      </c>
      <c r="B1655" s="301" t="s">
        <v>1863</v>
      </c>
      <c r="C1655" s="302"/>
      <c r="D1655" s="305" t="s">
        <v>44</v>
      </c>
      <c r="E1655" s="170" t="s">
        <v>1053</v>
      </c>
    </row>
    <row r="1656" spans="1:5" x14ac:dyDescent="0.25">
      <c r="A1656" s="300"/>
      <c r="B1656" s="303"/>
      <c r="C1656" s="304"/>
      <c r="D1656" s="306"/>
      <c r="E1656" s="171" t="s">
        <v>1054</v>
      </c>
    </row>
    <row r="1657" spans="1:5" x14ac:dyDescent="0.25">
      <c r="A1657" s="291" t="s">
        <v>1867</v>
      </c>
      <c r="B1657" s="293" t="s">
        <v>1863</v>
      </c>
      <c r="C1657" s="294"/>
      <c r="D1657" s="297" t="s">
        <v>44</v>
      </c>
      <c r="E1657" s="172" t="s">
        <v>1053</v>
      </c>
    </row>
    <row r="1658" spans="1:5" x14ac:dyDescent="0.25">
      <c r="A1658" s="292"/>
      <c r="B1658" s="295"/>
      <c r="C1658" s="296"/>
      <c r="D1658" s="298"/>
      <c r="E1658" s="173" t="s">
        <v>1054</v>
      </c>
    </row>
    <row r="1659" spans="1:5" x14ac:dyDescent="0.25">
      <c r="A1659" s="299" t="s">
        <v>1868</v>
      </c>
      <c r="B1659" s="301" t="s">
        <v>1863</v>
      </c>
      <c r="C1659" s="302"/>
      <c r="D1659" s="305" t="s">
        <v>44</v>
      </c>
      <c r="E1659" s="170" t="s">
        <v>1053</v>
      </c>
    </row>
    <row r="1660" spans="1:5" x14ac:dyDescent="0.25">
      <c r="A1660" s="300"/>
      <c r="B1660" s="303"/>
      <c r="C1660" s="304"/>
      <c r="D1660" s="306"/>
      <c r="E1660" s="171" t="s">
        <v>1054</v>
      </c>
    </row>
    <row r="1661" spans="1:5" x14ac:dyDescent="0.25">
      <c r="A1661" s="291" t="s">
        <v>1869</v>
      </c>
      <c r="B1661" s="293" t="s">
        <v>1863</v>
      </c>
      <c r="C1661" s="294"/>
      <c r="D1661" s="297" t="s">
        <v>44</v>
      </c>
      <c r="E1661" s="172" t="s">
        <v>1053</v>
      </c>
    </row>
    <row r="1662" spans="1:5" x14ac:dyDescent="0.25">
      <c r="A1662" s="292"/>
      <c r="B1662" s="295"/>
      <c r="C1662" s="296"/>
      <c r="D1662" s="298"/>
      <c r="E1662" s="173" t="s">
        <v>1054</v>
      </c>
    </row>
    <row r="1663" spans="1:5" x14ac:dyDescent="0.25">
      <c r="A1663" s="299" t="s">
        <v>1870</v>
      </c>
      <c r="B1663" s="301" t="s">
        <v>1863</v>
      </c>
      <c r="C1663" s="302"/>
      <c r="D1663" s="305" t="s">
        <v>44</v>
      </c>
      <c r="E1663" s="170" t="s">
        <v>1053</v>
      </c>
    </row>
    <row r="1664" spans="1:5" x14ac:dyDescent="0.25">
      <c r="A1664" s="300"/>
      <c r="B1664" s="303"/>
      <c r="C1664" s="304"/>
      <c r="D1664" s="306"/>
      <c r="E1664" s="171" t="s">
        <v>1054</v>
      </c>
    </row>
    <row r="1665" spans="1:5" x14ac:dyDescent="0.25">
      <c r="A1665" s="291" t="s">
        <v>1871</v>
      </c>
      <c r="B1665" s="293" t="s">
        <v>1872</v>
      </c>
      <c r="C1665" s="294"/>
      <c r="D1665" s="297" t="s">
        <v>44</v>
      </c>
      <c r="E1665" s="172" t="s">
        <v>1053</v>
      </c>
    </row>
    <row r="1666" spans="1:5" x14ac:dyDescent="0.25">
      <c r="A1666" s="292"/>
      <c r="B1666" s="295"/>
      <c r="C1666" s="296"/>
      <c r="D1666" s="298"/>
      <c r="E1666" s="173" t="s">
        <v>1054</v>
      </c>
    </row>
    <row r="1667" spans="1:5" x14ac:dyDescent="0.25">
      <c r="A1667" s="299" t="s">
        <v>1873</v>
      </c>
      <c r="B1667" s="301" t="s">
        <v>1872</v>
      </c>
      <c r="C1667" s="302"/>
      <c r="D1667" s="305" t="s">
        <v>44</v>
      </c>
      <c r="E1667" s="170" t="s">
        <v>1053</v>
      </c>
    </row>
    <row r="1668" spans="1:5" x14ac:dyDescent="0.25">
      <c r="A1668" s="300"/>
      <c r="B1668" s="303"/>
      <c r="C1668" s="304"/>
      <c r="D1668" s="306"/>
      <c r="E1668" s="171" t="s">
        <v>1054</v>
      </c>
    </row>
    <row r="1669" spans="1:5" x14ac:dyDescent="0.25">
      <c r="A1669" s="291" t="s">
        <v>1874</v>
      </c>
      <c r="B1669" s="293" t="s">
        <v>1872</v>
      </c>
      <c r="C1669" s="294"/>
      <c r="D1669" s="297" t="s">
        <v>44</v>
      </c>
      <c r="E1669" s="172" t="s">
        <v>1053</v>
      </c>
    </row>
    <row r="1670" spans="1:5" x14ac:dyDescent="0.25">
      <c r="A1670" s="292"/>
      <c r="B1670" s="295"/>
      <c r="C1670" s="296"/>
      <c r="D1670" s="298"/>
      <c r="E1670" s="173" t="s">
        <v>1054</v>
      </c>
    </row>
    <row r="1671" spans="1:5" x14ac:dyDescent="0.25">
      <c r="A1671" s="299" t="s">
        <v>1875</v>
      </c>
      <c r="B1671" s="301" t="s">
        <v>1872</v>
      </c>
      <c r="C1671" s="302"/>
      <c r="D1671" s="305" t="s">
        <v>44</v>
      </c>
      <c r="E1671" s="170" t="s">
        <v>1053</v>
      </c>
    </row>
    <row r="1672" spans="1:5" x14ac:dyDescent="0.25">
      <c r="A1672" s="300"/>
      <c r="B1672" s="303"/>
      <c r="C1672" s="304"/>
      <c r="D1672" s="306"/>
      <c r="E1672" s="171" t="s">
        <v>1054</v>
      </c>
    </row>
    <row r="1673" spans="1:5" x14ac:dyDescent="0.25">
      <c r="A1673" s="291" t="s">
        <v>1876</v>
      </c>
      <c r="B1673" s="293" t="s">
        <v>1872</v>
      </c>
      <c r="C1673" s="294"/>
      <c r="D1673" s="297" t="s">
        <v>44</v>
      </c>
      <c r="E1673" s="172" t="s">
        <v>1053</v>
      </c>
    </row>
    <row r="1674" spans="1:5" x14ac:dyDescent="0.25">
      <c r="A1674" s="292"/>
      <c r="B1674" s="295"/>
      <c r="C1674" s="296"/>
      <c r="D1674" s="298"/>
      <c r="E1674" s="173" t="s">
        <v>1054</v>
      </c>
    </row>
    <row r="1675" spans="1:5" x14ac:dyDescent="0.25">
      <c r="A1675" s="299" t="s">
        <v>1877</v>
      </c>
      <c r="B1675" s="301" t="s">
        <v>1878</v>
      </c>
      <c r="C1675" s="302"/>
      <c r="D1675" s="305" t="s">
        <v>44</v>
      </c>
      <c r="E1675" s="170" t="s">
        <v>1053</v>
      </c>
    </row>
    <row r="1676" spans="1:5" x14ac:dyDescent="0.25">
      <c r="A1676" s="300"/>
      <c r="B1676" s="303"/>
      <c r="C1676" s="304"/>
      <c r="D1676" s="306"/>
      <c r="E1676" s="171" t="s">
        <v>1054</v>
      </c>
    </row>
    <row r="1677" spans="1:5" x14ac:dyDescent="0.25">
      <c r="A1677" s="291" t="s">
        <v>1879</v>
      </c>
      <c r="B1677" s="293" t="s">
        <v>1872</v>
      </c>
      <c r="C1677" s="294"/>
      <c r="D1677" s="297" t="s">
        <v>44</v>
      </c>
      <c r="E1677" s="172" t="s">
        <v>1053</v>
      </c>
    </row>
    <row r="1678" spans="1:5" x14ac:dyDescent="0.25">
      <c r="A1678" s="292"/>
      <c r="B1678" s="295"/>
      <c r="C1678" s="296"/>
      <c r="D1678" s="298"/>
      <c r="E1678" s="173" t="s">
        <v>1054</v>
      </c>
    </row>
    <row r="1679" spans="1:5" x14ac:dyDescent="0.25">
      <c r="A1679" s="299" t="s">
        <v>1880</v>
      </c>
      <c r="B1679" s="301" t="s">
        <v>1872</v>
      </c>
      <c r="C1679" s="302"/>
      <c r="D1679" s="305" t="s">
        <v>44</v>
      </c>
      <c r="E1679" s="170" t="s">
        <v>1053</v>
      </c>
    </row>
    <row r="1680" spans="1:5" x14ac:dyDescent="0.25">
      <c r="A1680" s="300"/>
      <c r="B1680" s="303"/>
      <c r="C1680" s="304"/>
      <c r="D1680" s="306"/>
      <c r="E1680" s="171" t="s">
        <v>1054</v>
      </c>
    </row>
    <row r="1681" spans="1:5" x14ac:dyDescent="0.25">
      <c r="A1681" s="291" t="s">
        <v>1881</v>
      </c>
      <c r="B1681" s="293" t="s">
        <v>1878</v>
      </c>
      <c r="C1681" s="294"/>
      <c r="D1681" s="297" t="s">
        <v>44</v>
      </c>
      <c r="E1681" s="172" t="s">
        <v>1053</v>
      </c>
    </row>
    <row r="1682" spans="1:5" x14ac:dyDescent="0.25">
      <c r="A1682" s="292"/>
      <c r="B1682" s="295"/>
      <c r="C1682" s="296"/>
      <c r="D1682" s="298"/>
      <c r="E1682" s="173" t="s">
        <v>1054</v>
      </c>
    </row>
    <row r="1683" spans="1:5" x14ac:dyDescent="0.25">
      <c r="A1683" s="299" t="s">
        <v>1882</v>
      </c>
      <c r="B1683" s="301" t="s">
        <v>1878</v>
      </c>
      <c r="C1683" s="302"/>
      <c r="D1683" s="305" t="s">
        <v>44</v>
      </c>
      <c r="E1683" s="170" t="s">
        <v>1053</v>
      </c>
    </row>
    <row r="1684" spans="1:5" x14ac:dyDescent="0.25">
      <c r="A1684" s="300"/>
      <c r="B1684" s="303"/>
      <c r="C1684" s="304"/>
      <c r="D1684" s="306"/>
      <c r="E1684" s="171" t="s">
        <v>1054</v>
      </c>
    </row>
    <row r="1685" spans="1:5" x14ac:dyDescent="0.25">
      <c r="A1685" s="291" t="s">
        <v>1883</v>
      </c>
      <c r="B1685" s="293" t="s">
        <v>1872</v>
      </c>
      <c r="C1685" s="294"/>
      <c r="D1685" s="297" t="s">
        <v>44</v>
      </c>
      <c r="E1685" s="172" t="s">
        <v>1053</v>
      </c>
    </row>
    <row r="1686" spans="1:5" x14ac:dyDescent="0.25">
      <c r="A1686" s="292"/>
      <c r="B1686" s="295"/>
      <c r="C1686" s="296"/>
      <c r="D1686" s="298"/>
      <c r="E1686" s="173" t="s">
        <v>1054</v>
      </c>
    </row>
    <row r="1687" spans="1:5" x14ac:dyDescent="0.25">
      <c r="A1687" s="299" t="s">
        <v>1884</v>
      </c>
      <c r="B1687" s="301" t="s">
        <v>1872</v>
      </c>
      <c r="C1687" s="302"/>
      <c r="D1687" s="305" t="s">
        <v>44</v>
      </c>
      <c r="E1687" s="170" t="s">
        <v>1053</v>
      </c>
    </row>
    <row r="1688" spans="1:5" x14ac:dyDescent="0.25">
      <c r="A1688" s="300"/>
      <c r="B1688" s="303"/>
      <c r="C1688" s="304"/>
      <c r="D1688" s="306"/>
      <c r="E1688" s="171" t="s">
        <v>1054</v>
      </c>
    </row>
    <row r="1689" spans="1:5" x14ac:dyDescent="0.25">
      <c r="A1689" s="291" t="s">
        <v>1885</v>
      </c>
      <c r="B1689" s="293" t="s">
        <v>1872</v>
      </c>
      <c r="C1689" s="294"/>
      <c r="D1689" s="297" t="s">
        <v>44</v>
      </c>
      <c r="E1689" s="172" t="s">
        <v>1053</v>
      </c>
    </row>
    <row r="1690" spans="1:5" x14ac:dyDescent="0.25">
      <c r="A1690" s="292"/>
      <c r="B1690" s="295"/>
      <c r="C1690" s="296"/>
      <c r="D1690" s="298"/>
      <c r="E1690" s="173" t="s">
        <v>1054</v>
      </c>
    </row>
    <row r="1691" spans="1:5" x14ac:dyDescent="0.25">
      <c r="A1691" s="299" t="s">
        <v>1886</v>
      </c>
      <c r="B1691" s="301" t="s">
        <v>1878</v>
      </c>
      <c r="C1691" s="302"/>
      <c r="D1691" s="305" t="s">
        <v>44</v>
      </c>
      <c r="E1691" s="170" t="s">
        <v>1053</v>
      </c>
    </row>
    <row r="1692" spans="1:5" x14ac:dyDescent="0.25">
      <c r="A1692" s="300"/>
      <c r="B1692" s="303"/>
      <c r="C1692" s="304"/>
      <c r="D1692" s="306"/>
      <c r="E1692" s="171" t="s">
        <v>1054</v>
      </c>
    </row>
    <row r="1693" spans="1:5" x14ac:dyDescent="0.25">
      <c r="A1693" s="291" t="s">
        <v>1887</v>
      </c>
      <c r="B1693" s="293" t="s">
        <v>1872</v>
      </c>
      <c r="C1693" s="294"/>
      <c r="D1693" s="297" t="s">
        <v>44</v>
      </c>
      <c r="E1693" s="172" t="s">
        <v>1053</v>
      </c>
    </row>
    <row r="1694" spans="1:5" x14ac:dyDescent="0.25">
      <c r="A1694" s="292"/>
      <c r="B1694" s="295"/>
      <c r="C1694" s="296"/>
      <c r="D1694" s="298"/>
      <c r="E1694" s="173" t="s">
        <v>1054</v>
      </c>
    </row>
    <row r="1695" spans="1:5" x14ac:dyDescent="0.25">
      <c r="A1695" s="299" t="s">
        <v>1888</v>
      </c>
      <c r="B1695" s="301" t="s">
        <v>1872</v>
      </c>
      <c r="C1695" s="302"/>
      <c r="D1695" s="305" t="s">
        <v>44</v>
      </c>
      <c r="E1695" s="170" t="s">
        <v>1053</v>
      </c>
    </row>
    <row r="1696" spans="1:5" x14ac:dyDescent="0.25">
      <c r="A1696" s="300"/>
      <c r="B1696" s="303"/>
      <c r="C1696" s="304"/>
      <c r="D1696" s="306"/>
      <c r="E1696" s="171" t="s">
        <v>1054</v>
      </c>
    </row>
    <row r="1697" spans="1:5" x14ac:dyDescent="0.25">
      <c r="A1697" s="291" t="s">
        <v>1889</v>
      </c>
      <c r="B1697" s="293" t="s">
        <v>1872</v>
      </c>
      <c r="C1697" s="294"/>
      <c r="D1697" s="297" t="s">
        <v>44</v>
      </c>
      <c r="E1697" s="172" t="s">
        <v>1053</v>
      </c>
    </row>
    <row r="1698" spans="1:5" x14ac:dyDescent="0.25">
      <c r="A1698" s="292"/>
      <c r="B1698" s="295"/>
      <c r="C1698" s="296"/>
      <c r="D1698" s="298"/>
      <c r="E1698" s="173" t="s">
        <v>1054</v>
      </c>
    </row>
    <row r="1699" spans="1:5" x14ac:dyDescent="0.25">
      <c r="A1699" s="299" t="s">
        <v>1890</v>
      </c>
      <c r="B1699" s="301" t="s">
        <v>1872</v>
      </c>
      <c r="C1699" s="302"/>
      <c r="D1699" s="305" t="s">
        <v>44</v>
      </c>
      <c r="E1699" s="170" t="s">
        <v>1053</v>
      </c>
    </row>
    <row r="1700" spans="1:5" x14ac:dyDescent="0.25">
      <c r="A1700" s="300"/>
      <c r="B1700" s="303"/>
      <c r="C1700" s="304"/>
      <c r="D1700" s="306"/>
      <c r="E1700" s="171" t="s">
        <v>1054</v>
      </c>
    </row>
    <row r="1701" spans="1:5" x14ac:dyDescent="0.25">
      <c r="A1701" s="291" t="s">
        <v>1891</v>
      </c>
      <c r="B1701" s="293" t="s">
        <v>1872</v>
      </c>
      <c r="C1701" s="294"/>
      <c r="D1701" s="297" t="s">
        <v>44</v>
      </c>
      <c r="E1701" s="172" t="s">
        <v>1053</v>
      </c>
    </row>
    <row r="1702" spans="1:5" x14ac:dyDescent="0.25">
      <c r="A1702" s="292"/>
      <c r="B1702" s="295"/>
      <c r="C1702" s="296"/>
      <c r="D1702" s="298"/>
      <c r="E1702" s="173" t="s">
        <v>1054</v>
      </c>
    </row>
    <row r="1703" spans="1:5" x14ac:dyDescent="0.25">
      <c r="A1703" s="299" t="s">
        <v>1892</v>
      </c>
      <c r="B1703" s="301" t="s">
        <v>1872</v>
      </c>
      <c r="C1703" s="302"/>
      <c r="D1703" s="305" t="s">
        <v>44</v>
      </c>
      <c r="E1703" s="170" t="s">
        <v>1053</v>
      </c>
    </row>
    <row r="1704" spans="1:5" x14ac:dyDescent="0.25">
      <c r="A1704" s="300"/>
      <c r="B1704" s="303"/>
      <c r="C1704" s="304"/>
      <c r="D1704" s="306"/>
      <c r="E1704" s="171" t="s">
        <v>1054</v>
      </c>
    </row>
    <row r="1705" spans="1:5" x14ac:dyDescent="0.25">
      <c r="A1705" s="291" t="s">
        <v>1893</v>
      </c>
      <c r="B1705" s="293" t="s">
        <v>1894</v>
      </c>
      <c r="C1705" s="294"/>
      <c r="D1705" s="297" t="s">
        <v>44</v>
      </c>
      <c r="E1705" s="172" t="s">
        <v>1053</v>
      </c>
    </row>
    <row r="1706" spans="1:5" x14ac:dyDescent="0.25">
      <c r="A1706" s="292"/>
      <c r="B1706" s="295"/>
      <c r="C1706" s="296"/>
      <c r="D1706" s="298"/>
      <c r="E1706" s="173" t="s">
        <v>1054</v>
      </c>
    </row>
    <row r="1707" spans="1:5" x14ac:dyDescent="0.25">
      <c r="A1707" s="299" t="s">
        <v>1895</v>
      </c>
      <c r="B1707" s="301" t="s">
        <v>1894</v>
      </c>
      <c r="C1707" s="302"/>
      <c r="D1707" s="305" t="s">
        <v>44</v>
      </c>
      <c r="E1707" s="170" t="s">
        <v>1053</v>
      </c>
    </row>
    <row r="1708" spans="1:5" x14ac:dyDescent="0.25">
      <c r="A1708" s="300"/>
      <c r="B1708" s="303"/>
      <c r="C1708" s="304"/>
      <c r="D1708" s="306"/>
      <c r="E1708" s="171" t="s">
        <v>1054</v>
      </c>
    </row>
    <row r="1709" spans="1:5" x14ac:dyDescent="0.25">
      <c r="A1709" s="291" t="s">
        <v>1896</v>
      </c>
      <c r="B1709" s="293" t="s">
        <v>1894</v>
      </c>
      <c r="C1709" s="294"/>
      <c r="D1709" s="297" t="s">
        <v>44</v>
      </c>
      <c r="E1709" s="172" t="s">
        <v>1053</v>
      </c>
    </row>
    <row r="1710" spans="1:5" x14ac:dyDescent="0.25">
      <c r="A1710" s="292"/>
      <c r="B1710" s="295"/>
      <c r="C1710" s="296"/>
      <c r="D1710" s="298"/>
      <c r="E1710" s="173" t="s">
        <v>1054</v>
      </c>
    </row>
    <row r="1711" spans="1:5" x14ac:dyDescent="0.25">
      <c r="A1711" s="299" t="s">
        <v>1897</v>
      </c>
      <c r="B1711" s="301" t="s">
        <v>1894</v>
      </c>
      <c r="C1711" s="302"/>
      <c r="D1711" s="305" t="s">
        <v>44</v>
      </c>
      <c r="E1711" s="170" t="s">
        <v>1053</v>
      </c>
    </row>
    <row r="1712" spans="1:5" x14ac:dyDescent="0.25">
      <c r="A1712" s="300"/>
      <c r="B1712" s="303"/>
      <c r="C1712" s="304"/>
      <c r="D1712" s="306"/>
      <c r="E1712" s="171" t="s">
        <v>1054</v>
      </c>
    </row>
    <row r="1713" spans="1:5" x14ac:dyDescent="0.25">
      <c r="A1713" s="291" t="s">
        <v>1898</v>
      </c>
      <c r="B1713" s="293" t="s">
        <v>1894</v>
      </c>
      <c r="C1713" s="294"/>
      <c r="D1713" s="297" t="s">
        <v>44</v>
      </c>
      <c r="E1713" s="172" t="s">
        <v>1053</v>
      </c>
    </row>
    <row r="1714" spans="1:5" x14ac:dyDescent="0.25">
      <c r="A1714" s="292"/>
      <c r="B1714" s="295"/>
      <c r="C1714" s="296"/>
      <c r="D1714" s="298"/>
      <c r="E1714" s="173" t="s">
        <v>1054</v>
      </c>
    </row>
    <row r="1715" spans="1:5" x14ac:dyDescent="0.25">
      <c r="A1715" s="299" t="s">
        <v>1899</v>
      </c>
      <c r="B1715" s="301" t="s">
        <v>1894</v>
      </c>
      <c r="C1715" s="302"/>
      <c r="D1715" s="305" t="s">
        <v>44</v>
      </c>
      <c r="E1715" s="170" t="s">
        <v>1053</v>
      </c>
    </row>
    <row r="1716" spans="1:5" x14ac:dyDescent="0.25">
      <c r="A1716" s="300"/>
      <c r="B1716" s="303"/>
      <c r="C1716" s="304"/>
      <c r="D1716" s="306"/>
      <c r="E1716" s="171" t="s">
        <v>1054</v>
      </c>
    </row>
    <row r="1717" spans="1:5" x14ac:dyDescent="0.25">
      <c r="A1717" s="291" t="s">
        <v>1900</v>
      </c>
      <c r="B1717" s="293" t="s">
        <v>1894</v>
      </c>
      <c r="C1717" s="294"/>
      <c r="D1717" s="297" t="s">
        <v>44</v>
      </c>
      <c r="E1717" s="172" t="s">
        <v>1053</v>
      </c>
    </row>
    <row r="1718" spans="1:5" x14ac:dyDescent="0.25">
      <c r="A1718" s="292"/>
      <c r="B1718" s="295"/>
      <c r="C1718" s="296"/>
      <c r="D1718" s="298"/>
      <c r="E1718" s="173" t="s">
        <v>1054</v>
      </c>
    </row>
    <row r="1719" spans="1:5" x14ac:dyDescent="0.25">
      <c r="A1719" s="299" t="s">
        <v>1862</v>
      </c>
      <c r="B1719" s="301" t="s">
        <v>1894</v>
      </c>
      <c r="C1719" s="302"/>
      <c r="D1719" s="305" t="s">
        <v>44</v>
      </c>
      <c r="E1719" s="170" t="s">
        <v>1053</v>
      </c>
    </row>
    <row r="1720" spans="1:5" x14ac:dyDescent="0.25">
      <c r="A1720" s="300"/>
      <c r="B1720" s="303"/>
      <c r="C1720" s="304"/>
      <c r="D1720" s="306"/>
      <c r="E1720" s="171" t="s">
        <v>1054</v>
      </c>
    </row>
    <row r="1721" spans="1:5" x14ac:dyDescent="0.25">
      <c r="A1721" s="291" t="s">
        <v>1901</v>
      </c>
      <c r="B1721" s="293" t="s">
        <v>1902</v>
      </c>
      <c r="C1721" s="294"/>
      <c r="D1721" s="297" t="s">
        <v>44</v>
      </c>
      <c r="E1721" s="172" t="s">
        <v>1053</v>
      </c>
    </row>
    <row r="1722" spans="1:5" x14ac:dyDescent="0.25">
      <c r="A1722" s="292"/>
      <c r="B1722" s="295"/>
      <c r="C1722" s="296"/>
      <c r="D1722" s="298"/>
      <c r="E1722" s="173" t="s">
        <v>1054</v>
      </c>
    </row>
    <row r="1723" spans="1:5" x14ac:dyDescent="0.25">
      <c r="A1723" s="299" t="s">
        <v>1903</v>
      </c>
      <c r="B1723" s="301" t="s">
        <v>1902</v>
      </c>
      <c r="C1723" s="302"/>
      <c r="D1723" s="305" t="s">
        <v>44</v>
      </c>
      <c r="E1723" s="170" t="s">
        <v>1053</v>
      </c>
    </row>
    <row r="1724" spans="1:5" x14ac:dyDescent="0.25">
      <c r="A1724" s="300"/>
      <c r="B1724" s="303"/>
      <c r="C1724" s="304"/>
      <c r="D1724" s="306"/>
      <c r="E1724" s="171" t="s">
        <v>1054</v>
      </c>
    </row>
    <row r="1725" spans="1:5" x14ac:dyDescent="0.25">
      <c r="A1725" s="291" t="s">
        <v>1904</v>
      </c>
      <c r="B1725" s="293" t="s">
        <v>1902</v>
      </c>
      <c r="C1725" s="294"/>
      <c r="D1725" s="297" t="s">
        <v>44</v>
      </c>
      <c r="E1725" s="172" t="s">
        <v>1053</v>
      </c>
    </row>
    <row r="1726" spans="1:5" x14ac:dyDescent="0.25">
      <c r="A1726" s="292"/>
      <c r="B1726" s="295"/>
      <c r="C1726" s="296"/>
      <c r="D1726" s="298"/>
      <c r="E1726" s="173" t="s">
        <v>1054</v>
      </c>
    </row>
    <row r="1727" spans="1:5" x14ac:dyDescent="0.25">
      <c r="A1727" s="299" t="s">
        <v>1905</v>
      </c>
      <c r="B1727" s="301" t="s">
        <v>1902</v>
      </c>
      <c r="C1727" s="302"/>
      <c r="D1727" s="305" t="s">
        <v>44</v>
      </c>
      <c r="E1727" s="170" t="s">
        <v>1053</v>
      </c>
    </row>
    <row r="1728" spans="1:5" x14ac:dyDescent="0.25">
      <c r="A1728" s="300"/>
      <c r="B1728" s="303"/>
      <c r="C1728" s="304"/>
      <c r="D1728" s="306"/>
      <c r="E1728" s="171" t="s">
        <v>1054</v>
      </c>
    </row>
    <row r="1729" spans="1:5" x14ac:dyDescent="0.25">
      <c r="A1729" s="291" t="s">
        <v>1906</v>
      </c>
      <c r="B1729" s="293" t="s">
        <v>1902</v>
      </c>
      <c r="C1729" s="294"/>
      <c r="D1729" s="297" t="s">
        <v>44</v>
      </c>
      <c r="E1729" s="172" t="s">
        <v>1053</v>
      </c>
    </row>
    <row r="1730" spans="1:5" x14ac:dyDescent="0.25">
      <c r="A1730" s="292"/>
      <c r="B1730" s="295"/>
      <c r="C1730" s="296"/>
      <c r="D1730" s="298"/>
      <c r="E1730" s="173" t="s">
        <v>1054</v>
      </c>
    </row>
    <row r="1731" spans="1:5" x14ac:dyDescent="0.25">
      <c r="A1731" s="299" t="s">
        <v>1907</v>
      </c>
      <c r="B1731" s="301" t="s">
        <v>1902</v>
      </c>
      <c r="C1731" s="302"/>
      <c r="D1731" s="305" t="s">
        <v>44</v>
      </c>
      <c r="E1731" s="170" t="s">
        <v>1053</v>
      </c>
    </row>
    <row r="1732" spans="1:5" x14ac:dyDescent="0.25">
      <c r="A1732" s="300"/>
      <c r="B1732" s="303"/>
      <c r="C1732" s="304"/>
      <c r="D1732" s="306"/>
      <c r="E1732" s="171" t="s">
        <v>1054</v>
      </c>
    </row>
    <row r="1733" spans="1:5" x14ac:dyDescent="0.25">
      <c r="A1733" s="291" t="s">
        <v>1908</v>
      </c>
      <c r="B1733" s="293" t="s">
        <v>1902</v>
      </c>
      <c r="C1733" s="294"/>
      <c r="D1733" s="297" t="s">
        <v>44</v>
      </c>
      <c r="E1733" s="172" t="s">
        <v>1053</v>
      </c>
    </row>
    <row r="1734" spans="1:5" x14ac:dyDescent="0.25">
      <c r="A1734" s="292"/>
      <c r="B1734" s="295"/>
      <c r="C1734" s="296"/>
      <c r="D1734" s="298"/>
      <c r="E1734" s="173" t="s">
        <v>1054</v>
      </c>
    </row>
    <row r="1735" spans="1:5" x14ac:dyDescent="0.25">
      <c r="A1735" s="299" t="s">
        <v>1909</v>
      </c>
      <c r="B1735" s="301" t="s">
        <v>1902</v>
      </c>
      <c r="C1735" s="302"/>
      <c r="D1735" s="305" t="s">
        <v>44</v>
      </c>
      <c r="E1735" s="170" t="s">
        <v>1053</v>
      </c>
    </row>
    <row r="1736" spans="1:5" x14ac:dyDescent="0.25">
      <c r="A1736" s="300"/>
      <c r="B1736" s="303"/>
      <c r="C1736" s="304"/>
      <c r="D1736" s="306"/>
      <c r="E1736" s="171" t="s">
        <v>1054</v>
      </c>
    </row>
    <row r="1737" spans="1:5" x14ac:dyDescent="0.25">
      <c r="A1737" s="291" t="s">
        <v>1910</v>
      </c>
      <c r="B1737" s="293" t="s">
        <v>1902</v>
      </c>
      <c r="C1737" s="294"/>
      <c r="D1737" s="297" t="s">
        <v>44</v>
      </c>
      <c r="E1737" s="172" t="s">
        <v>1053</v>
      </c>
    </row>
    <row r="1738" spans="1:5" x14ac:dyDescent="0.25">
      <c r="A1738" s="292"/>
      <c r="B1738" s="295"/>
      <c r="C1738" s="296"/>
      <c r="D1738" s="298"/>
      <c r="E1738" s="173" t="s">
        <v>1054</v>
      </c>
    </row>
    <row r="1739" spans="1:5" x14ac:dyDescent="0.25">
      <c r="A1739" s="299" t="s">
        <v>1911</v>
      </c>
      <c r="B1739" s="301" t="s">
        <v>1902</v>
      </c>
      <c r="C1739" s="302"/>
      <c r="D1739" s="305" t="s">
        <v>44</v>
      </c>
      <c r="E1739" s="170" t="s">
        <v>1053</v>
      </c>
    </row>
    <row r="1740" spans="1:5" x14ac:dyDescent="0.25">
      <c r="A1740" s="300"/>
      <c r="B1740" s="303"/>
      <c r="C1740" s="304"/>
      <c r="D1740" s="306"/>
      <c r="E1740" s="171" t="s">
        <v>1054</v>
      </c>
    </row>
    <row r="1741" spans="1:5" x14ac:dyDescent="0.25">
      <c r="A1741" s="291" t="s">
        <v>1912</v>
      </c>
      <c r="B1741" s="293" t="s">
        <v>1902</v>
      </c>
      <c r="C1741" s="294"/>
      <c r="D1741" s="297" t="s">
        <v>44</v>
      </c>
      <c r="E1741" s="172" t="s">
        <v>1053</v>
      </c>
    </row>
    <row r="1742" spans="1:5" x14ac:dyDescent="0.25">
      <c r="A1742" s="292"/>
      <c r="B1742" s="295"/>
      <c r="C1742" s="296"/>
      <c r="D1742" s="298"/>
      <c r="E1742" s="173" t="s">
        <v>1054</v>
      </c>
    </row>
    <row r="1743" spans="1:5" x14ac:dyDescent="0.25">
      <c r="A1743" s="299" t="s">
        <v>1913</v>
      </c>
      <c r="B1743" s="301" t="s">
        <v>1902</v>
      </c>
      <c r="C1743" s="302"/>
      <c r="D1743" s="305" t="s">
        <v>44</v>
      </c>
      <c r="E1743" s="170" t="s">
        <v>1053</v>
      </c>
    </row>
    <row r="1744" spans="1:5" x14ac:dyDescent="0.25">
      <c r="A1744" s="300"/>
      <c r="B1744" s="303"/>
      <c r="C1744" s="304"/>
      <c r="D1744" s="306"/>
      <c r="E1744" s="171" t="s">
        <v>1054</v>
      </c>
    </row>
    <row r="1745" spans="1:5" x14ac:dyDescent="0.25">
      <c r="A1745" s="291" t="s">
        <v>1914</v>
      </c>
      <c r="B1745" s="293" t="s">
        <v>1902</v>
      </c>
      <c r="C1745" s="294"/>
      <c r="D1745" s="297" t="s">
        <v>44</v>
      </c>
      <c r="E1745" s="172" t="s">
        <v>1053</v>
      </c>
    </row>
    <row r="1746" spans="1:5" x14ac:dyDescent="0.25">
      <c r="A1746" s="292"/>
      <c r="B1746" s="295"/>
      <c r="C1746" s="296"/>
      <c r="D1746" s="298"/>
      <c r="E1746" s="173" t="s">
        <v>1054</v>
      </c>
    </row>
    <row r="1747" spans="1:5" x14ac:dyDescent="0.25">
      <c r="A1747" s="299" t="s">
        <v>1915</v>
      </c>
      <c r="B1747" s="301" t="s">
        <v>1916</v>
      </c>
      <c r="C1747" s="302"/>
      <c r="D1747" s="305" t="s">
        <v>44</v>
      </c>
      <c r="E1747" s="170" t="s">
        <v>1053</v>
      </c>
    </row>
    <row r="1748" spans="1:5" x14ac:dyDescent="0.25">
      <c r="A1748" s="300"/>
      <c r="B1748" s="303"/>
      <c r="C1748" s="304"/>
      <c r="D1748" s="306"/>
      <c r="E1748" s="171" t="s">
        <v>1054</v>
      </c>
    </row>
    <row r="1749" spans="1:5" x14ac:dyDescent="0.25">
      <c r="A1749" s="291" t="s">
        <v>1917</v>
      </c>
      <c r="B1749" s="293" t="s">
        <v>1916</v>
      </c>
      <c r="C1749" s="294"/>
      <c r="D1749" s="297" t="s">
        <v>44</v>
      </c>
      <c r="E1749" s="172" t="s">
        <v>1053</v>
      </c>
    </row>
    <row r="1750" spans="1:5" x14ac:dyDescent="0.25">
      <c r="A1750" s="292"/>
      <c r="B1750" s="295"/>
      <c r="C1750" s="296"/>
      <c r="D1750" s="298"/>
      <c r="E1750" s="173" t="s">
        <v>1054</v>
      </c>
    </row>
    <row r="1751" spans="1:5" x14ac:dyDescent="0.25">
      <c r="A1751" s="299" t="s">
        <v>1918</v>
      </c>
      <c r="B1751" s="301" t="s">
        <v>1916</v>
      </c>
      <c r="C1751" s="302"/>
      <c r="D1751" s="305" t="s">
        <v>44</v>
      </c>
      <c r="E1751" s="170" t="s">
        <v>1053</v>
      </c>
    </row>
    <row r="1752" spans="1:5" x14ac:dyDescent="0.25">
      <c r="A1752" s="300"/>
      <c r="B1752" s="303"/>
      <c r="C1752" s="304"/>
      <c r="D1752" s="306"/>
      <c r="E1752" s="171" t="s">
        <v>1054</v>
      </c>
    </row>
    <row r="1753" spans="1:5" x14ac:dyDescent="0.25">
      <c r="A1753" s="291" t="s">
        <v>1919</v>
      </c>
      <c r="B1753" s="293" t="s">
        <v>1916</v>
      </c>
      <c r="C1753" s="294"/>
      <c r="D1753" s="297" t="s">
        <v>44</v>
      </c>
      <c r="E1753" s="172" t="s">
        <v>1053</v>
      </c>
    </row>
    <row r="1754" spans="1:5" x14ac:dyDescent="0.25">
      <c r="A1754" s="292"/>
      <c r="B1754" s="295"/>
      <c r="C1754" s="296"/>
      <c r="D1754" s="298"/>
      <c r="E1754" s="173" t="s">
        <v>1054</v>
      </c>
    </row>
    <row r="1755" spans="1:5" x14ac:dyDescent="0.25">
      <c r="A1755" s="299" t="s">
        <v>1920</v>
      </c>
      <c r="B1755" s="301" t="s">
        <v>1916</v>
      </c>
      <c r="C1755" s="302"/>
      <c r="D1755" s="305" t="s">
        <v>44</v>
      </c>
      <c r="E1755" s="170" t="s">
        <v>1053</v>
      </c>
    </row>
    <row r="1756" spans="1:5" x14ac:dyDescent="0.25">
      <c r="A1756" s="300"/>
      <c r="B1756" s="303"/>
      <c r="C1756" s="304"/>
      <c r="D1756" s="306"/>
      <c r="E1756" s="171" t="s">
        <v>1054</v>
      </c>
    </row>
    <row r="1757" spans="1:5" x14ac:dyDescent="0.25">
      <c r="A1757" s="291" t="s">
        <v>1921</v>
      </c>
      <c r="B1757" s="293" t="s">
        <v>1922</v>
      </c>
      <c r="C1757" s="294"/>
      <c r="D1757" s="297" t="s">
        <v>44</v>
      </c>
      <c r="E1757" s="172" t="s">
        <v>1053</v>
      </c>
    </row>
    <row r="1758" spans="1:5" x14ac:dyDescent="0.25">
      <c r="A1758" s="292"/>
      <c r="B1758" s="295"/>
      <c r="C1758" s="296"/>
      <c r="D1758" s="298"/>
      <c r="E1758" s="173" t="s">
        <v>1054</v>
      </c>
    </row>
    <row r="1759" spans="1:5" x14ac:dyDescent="0.25">
      <c r="A1759" s="299" t="s">
        <v>1923</v>
      </c>
      <c r="B1759" s="301" t="s">
        <v>1922</v>
      </c>
      <c r="C1759" s="302"/>
      <c r="D1759" s="305" t="s">
        <v>44</v>
      </c>
      <c r="E1759" s="170" t="s">
        <v>1053</v>
      </c>
    </row>
    <row r="1760" spans="1:5" x14ac:dyDescent="0.25">
      <c r="A1760" s="300"/>
      <c r="B1760" s="303"/>
      <c r="C1760" s="304"/>
      <c r="D1760" s="306"/>
      <c r="E1760" s="171" t="s">
        <v>1054</v>
      </c>
    </row>
    <row r="1761" spans="1:5" x14ac:dyDescent="0.25">
      <c r="A1761" s="291" t="s">
        <v>1924</v>
      </c>
      <c r="B1761" s="293" t="s">
        <v>1922</v>
      </c>
      <c r="C1761" s="294"/>
      <c r="D1761" s="297" t="s">
        <v>44</v>
      </c>
      <c r="E1761" s="172" t="s">
        <v>1053</v>
      </c>
    </row>
    <row r="1762" spans="1:5" x14ac:dyDescent="0.25">
      <c r="A1762" s="292"/>
      <c r="B1762" s="295"/>
      <c r="C1762" s="296"/>
      <c r="D1762" s="298"/>
      <c r="E1762" s="173" t="s">
        <v>1054</v>
      </c>
    </row>
    <row r="1763" spans="1:5" x14ac:dyDescent="0.25">
      <c r="A1763" s="299" t="s">
        <v>1925</v>
      </c>
      <c r="B1763" s="301" t="s">
        <v>1922</v>
      </c>
      <c r="C1763" s="302"/>
      <c r="D1763" s="305" t="s">
        <v>44</v>
      </c>
      <c r="E1763" s="170" t="s">
        <v>1053</v>
      </c>
    </row>
    <row r="1764" spans="1:5" x14ac:dyDescent="0.25">
      <c r="A1764" s="300"/>
      <c r="B1764" s="303"/>
      <c r="C1764" s="304"/>
      <c r="D1764" s="306"/>
      <c r="E1764" s="171" t="s">
        <v>1054</v>
      </c>
    </row>
    <row r="1765" spans="1:5" x14ac:dyDescent="0.25">
      <c r="A1765" s="291" t="s">
        <v>1926</v>
      </c>
      <c r="B1765" s="293" t="s">
        <v>1927</v>
      </c>
      <c r="C1765" s="294"/>
      <c r="D1765" s="297" t="s">
        <v>44</v>
      </c>
      <c r="E1765" s="172" t="s">
        <v>1053</v>
      </c>
    </row>
    <row r="1766" spans="1:5" x14ac:dyDescent="0.25">
      <c r="A1766" s="292"/>
      <c r="B1766" s="295"/>
      <c r="C1766" s="296"/>
      <c r="D1766" s="298"/>
      <c r="E1766" s="173" t="s">
        <v>1054</v>
      </c>
    </row>
    <row r="1767" spans="1:5" x14ac:dyDescent="0.25">
      <c r="A1767" s="299" t="s">
        <v>1928</v>
      </c>
      <c r="B1767" s="301" t="s">
        <v>1927</v>
      </c>
      <c r="C1767" s="302"/>
      <c r="D1767" s="305" t="s">
        <v>44</v>
      </c>
      <c r="E1767" s="170" t="s">
        <v>1053</v>
      </c>
    </row>
    <row r="1768" spans="1:5" x14ac:dyDescent="0.25">
      <c r="A1768" s="300"/>
      <c r="B1768" s="303"/>
      <c r="C1768" s="304"/>
      <c r="D1768" s="306"/>
      <c r="E1768" s="171" t="s">
        <v>1054</v>
      </c>
    </row>
    <row r="1769" spans="1:5" x14ac:dyDescent="0.25">
      <c r="A1769" s="291" t="s">
        <v>1929</v>
      </c>
      <c r="B1769" s="293" t="s">
        <v>1927</v>
      </c>
      <c r="C1769" s="294"/>
      <c r="D1769" s="297" t="s">
        <v>44</v>
      </c>
      <c r="E1769" s="172" t="s">
        <v>1053</v>
      </c>
    </row>
    <row r="1770" spans="1:5" x14ac:dyDescent="0.25">
      <c r="A1770" s="292"/>
      <c r="B1770" s="295"/>
      <c r="C1770" s="296"/>
      <c r="D1770" s="298"/>
      <c r="E1770" s="173" t="s">
        <v>1054</v>
      </c>
    </row>
    <row r="1771" spans="1:5" x14ac:dyDescent="0.25">
      <c r="A1771" s="299" t="s">
        <v>1930</v>
      </c>
      <c r="B1771" s="301" t="s">
        <v>1927</v>
      </c>
      <c r="C1771" s="302"/>
      <c r="D1771" s="305" t="s">
        <v>44</v>
      </c>
      <c r="E1771" s="170" t="s">
        <v>1053</v>
      </c>
    </row>
    <row r="1772" spans="1:5" x14ac:dyDescent="0.25">
      <c r="A1772" s="300"/>
      <c r="B1772" s="303"/>
      <c r="C1772" s="304"/>
      <c r="D1772" s="306"/>
      <c r="E1772" s="171" t="s">
        <v>1054</v>
      </c>
    </row>
    <row r="1773" spans="1:5" x14ac:dyDescent="0.25">
      <c r="A1773" s="291" t="s">
        <v>1931</v>
      </c>
      <c r="B1773" s="293" t="s">
        <v>1927</v>
      </c>
      <c r="C1773" s="294"/>
      <c r="D1773" s="297" t="s">
        <v>44</v>
      </c>
      <c r="E1773" s="172" t="s">
        <v>1053</v>
      </c>
    </row>
    <row r="1774" spans="1:5" x14ac:dyDescent="0.25">
      <c r="A1774" s="292"/>
      <c r="B1774" s="295"/>
      <c r="C1774" s="296"/>
      <c r="D1774" s="298"/>
      <c r="E1774" s="173" t="s">
        <v>1054</v>
      </c>
    </row>
    <row r="1775" spans="1:5" x14ac:dyDescent="0.25">
      <c r="A1775" s="299" t="s">
        <v>1932</v>
      </c>
      <c r="B1775" s="301" t="s">
        <v>1927</v>
      </c>
      <c r="C1775" s="302"/>
      <c r="D1775" s="305" t="s">
        <v>44</v>
      </c>
      <c r="E1775" s="170" t="s">
        <v>1053</v>
      </c>
    </row>
    <row r="1776" spans="1:5" x14ac:dyDescent="0.25">
      <c r="A1776" s="300"/>
      <c r="B1776" s="303"/>
      <c r="C1776" s="304"/>
      <c r="D1776" s="306"/>
      <c r="E1776" s="171" t="s">
        <v>1054</v>
      </c>
    </row>
    <row r="1777" spans="1:5" x14ac:dyDescent="0.25">
      <c r="A1777" s="291" t="s">
        <v>1933</v>
      </c>
      <c r="B1777" s="293" t="s">
        <v>1927</v>
      </c>
      <c r="C1777" s="294"/>
      <c r="D1777" s="297" t="s">
        <v>44</v>
      </c>
      <c r="E1777" s="172" t="s">
        <v>1053</v>
      </c>
    </row>
    <row r="1778" spans="1:5" x14ac:dyDescent="0.25">
      <c r="A1778" s="292"/>
      <c r="B1778" s="295"/>
      <c r="C1778" s="296"/>
      <c r="D1778" s="298"/>
      <c r="E1778" s="173" t="s">
        <v>1054</v>
      </c>
    </row>
    <row r="1779" spans="1:5" x14ac:dyDescent="0.25">
      <c r="A1779" s="299" t="s">
        <v>1934</v>
      </c>
      <c r="B1779" s="301" t="s">
        <v>1927</v>
      </c>
      <c r="C1779" s="302"/>
      <c r="D1779" s="305" t="s">
        <v>44</v>
      </c>
      <c r="E1779" s="170" t="s">
        <v>1053</v>
      </c>
    </row>
    <row r="1780" spans="1:5" x14ac:dyDescent="0.25">
      <c r="A1780" s="300"/>
      <c r="B1780" s="303"/>
      <c r="C1780" s="304"/>
      <c r="D1780" s="306"/>
      <c r="E1780" s="171" t="s">
        <v>1054</v>
      </c>
    </row>
    <row r="1781" spans="1:5" x14ac:dyDescent="0.25">
      <c r="A1781" s="291" t="s">
        <v>1935</v>
      </c>
      <c r="B1781" s="293" t="s">
        <v>1927</v>
      </c>
      <c r="C1781" s="294"/>
      <c r="D1781" s="297" t="s">
        <v>44</v>
      </c>
      <c r="E1781" s="172" t="s">
        <v>1053</v>
      </c>
    </row>
    <row r="1782" spans="1:5" x14ac:dyDescent="0.25">
      <c r="A1782" s="292"/>
      <c r="B1782" s="295"/>
      <c r="C1782" s="296"/>
      <c r="D1782" s="298"/>
      <c r="E1782" s="173" t="s">
        <v>1054</v>
      </c>
    </row>
    <row r="1783" spans="1:5" x14ac:dyDescent="0.25">
      <c r="A1783" s="299" t="s">
        <v>1936</v>
      </c>
      <c r="B1783" s="301" t="s">
        <v>1937</v>
      </c>
      <c r="C1783" s="302"/>
      <c r="D1783" s="305" t="s">
        <v>44</v>
      </c>
      <c r="E1783" s="170" t="s">
        <v>1053</v>
      </c>
    </row>
    <row r="1784" spans="1:5" x14ac:dyDescent="0.25">
      <c r="A1784" s="300"/>
      <c r="B1784" s="303"/>
      <c r="C1784" s="304"/>
      <c r="D1784" s="306"/>
      <c r="E1784" s="171" t="s">
        <v>1054</v>
      </c>
    </row>
    <row r="1785" spans="1:5" x14ac:dyDescent="0.25">
      <c r="A1785" s="291" t="s">
        <v>1938</v>
      </c>
      <c r="B1785" s="293" t="s">
        <v>1937</v>
      </c>
      <c r="C1785" s="294"/>
      <c r="D1785" s="297" t="s">
        <v>44</v>
      </c>
      <c r="E1785" s="172" t="s">
        <v>1053</v>
      </c>
    </row>
    <row r="1786" spans="1:5" x14ac:dyDescent="0.25">
      <c r="A1786" s="292"/>
      <c r="B1786" s="295"/>
      <c r="C1786" s="296"/>
      <c r="D1786" s="298"/>
      <c r="E1786" s="173" t="s">
        <v>1054</v>
      </c>
    </row>
    <row r="1787" spans="1:5" x14ac:dyDescent="0.25">
      <c r="A1787" s="299" t="s">
        <v>1939</v>
      </c>
      <c r="B1787" s="301" t="s">
        <v>1937</v>
      </c>
      <c r="C1787" s="302"/>
      <c r="D1787" s="305" t="s">
        <v>44</v>
      </c>
      <c r="E1787" s="170" t="s">
        <v>1053</v>
      </c>
    </row>
    <row r="1788" spans="1:5" x14ac:dyDescent="0.25">
      <c r="A1788" s="300"/>
      <c r="B1788" s="303"/>
      <c r="C1788" s="304"/>
      <c r="D1788" s="306"/>
      <c r="E1788" s="171" t="s">
        <v>1054</v>
      </c>
    </row>
    <row r="1789" spans="1:5" x14ac:dyDescent="0.25">
      <c r="A1789" s="291" t="s">
        <v>1940</v>
      </c>
      <c r="B1789" s="293" t="s">
        <v>1937</v>
      </c>
      <c r="C1789" s="294"/>
      <c r="D1789" s="297" t="s">
        <v>44</v>
      </c>
      <c r="E1789" s="172" t="s">
        <v>1053</v>
      </c>
    </row>
    <row r="1790" spans="1:5" x14ac:dyDescent="0.25">
      <c r="A1790" s="292"/>
      <c r="B1790" s="295"/>
      <c r="C1790" s="296"/>
      <c r="D1790" s="298"/>
      <c r="E1790" s="173" t="s">
        <v>1054</v>
      </c>
    </row>
    <row r="1791" spans="1:5" x14ac:dyDescent="0.25">
      <c r="A1791" s="299" t="s">
        <v>1941</v>
      </c>
      <c r="B1791" s="301" t="s">
        <v>1937</v>
      </c>
      <c r="C1791" s="302"/>
      <c r="D1791" s="305" t="s">
        <v>44</v>
      </c>
      <c r="E1791" s="170" t="s">
        <v>1053</v>
      </c>
    </row>
    <row r="1792" spans="1:5" x14ac:dyDescent="0.25">
      <c r="A1792" s="300"/>
      <c r="B1792" s="303"/>
      <c r="C1792" s="304"/>
      <c r="D1792" s="306"/>
      <c r="E1792" s="171" t="s">
        <v>1054</v>
      </c>
    </row>
    <row r="1793" spans="1:5" x14ac:dyDescent="0.25">
      <c r="A1793" s="291" t="s">
        <v>1942</v>
      </c>
      <c r="B1793" s="293" t="s">
        <v>1937</v>
      </c>
      <c r="C1793" s="294"/>
      <c r="D1793" s="297" t="s">
        <v>44</v>
      </c>
      <c r="E1793" s="172" t="s">
        <v>1053</v>
      </c>
    </row>
    <row r="1794" spans="1:5" x14ac:dyDescent="0.25">
      <c r="A1794" s="292"/>
      <c r="B1794" s="295"/>
      <c r="C1794" s="296"/>
      <c r="D1794" s="298"/>
      <c r="E1794" s="173" t="s">
        <v>1054</v>
      </c>
    </row>
    <row r="1795" spans="1:5" x14ac:dyDescent="0.25">
      <c r="A1795" s="299" t="s">
        <v>1943</v>
      </c>
      <c r="B1795" s="301" t="s">
        <v>1937</v>
      </c>
      <c r="C1795" s="302"/>
      <c r="D1795" s="305" t="s">
        <v>44</v>
      </c>
      <c r="E1795" s="170" t="s">
        <v>1053</v>
      </c>
    </row>
    <row r="1796" spans="1:5" x14ac:dyDescent="0.25">
      <c r="A1796" s="300"/>
      <c r="B1796" s="303"/>
      <c r="C1796" s="304"/>
      <c r="D1796" s="306"/>
      <c r="E1796" s="171" t="s">
        <v>1054</v>
      </c>
    </row>
    <row r="1797" spans="1:5" x14ac:dyDescent="0.25">
      <c r="A1797" s="291" t="s">
        <v>1944</v>
      </c>
      <c r="B1797" s="293" t="s">
        <v>1937</v>
      </c>
      <c r="C1797" s="294"/>
      <c r="D1797" s="297" t="s">
        <v>44</v>
      </c>
      <c r="E1797" s="172" t="s">
        <v>1053</v>
      </c>
    </row>
    <row r="1798" spans="1:5" x14ac:dyDescent="0.25">
      <c r="A1798" s="292"/>
      <c r="B1798" s="295"/>
      <c r="C1798" s="296"/>
      <c r="D1798" s="298"/>
      <c r="E1798" s="173" t="s">
        <v>1054</v>
      </c>
    </row>
    <row r="1799" spans="1:5" x14ac:dyDescent="0.25">
      <c r="A1799" s="299" t="s">
        <v>1945</v>
      </c>
      <c r="B1799" s="301" t="s">
        <v>1946</v>
      </c>
      <c r="C1799" s="302"/>
      <c r="D1799" s="305" t="s">
        <v>44</v>
      </c>
      <c r="E1799" s="170" t="s">
        <v>1053</v>
      </c>
    </row>
    <row r="1800" spans="1:5" x14ac:dyDescent="0.25">
      <c r="A1800" s="300"/>
      <c r="B1800" s="303"/>
      <c r="C1800" s="304"/>
      <c r="D1800" s="306"/>
      <c r="E1800" s="171" t="s">
        <v>1054</v>
      </c>
    </row>
    <row r="1801" spans="1:5" x14ac:dyDescent="0.25">
      <c r="A1801" s="291" t="s">
        <v>1947</v>
      </c>
      <c r="B1801" s="293" t="s">
        <v>1946</v>
      </c>
      <c r="C1801" s="294"/>
      <c r="D1801" s="297" t="s">
        <v>44</v>
      </c>
      <c r="E1801" s="172" t="s">
        <v>1053</v>
      </c>
    </row>
    <row r="1802" spans="1:5" x14ac:dyDescent="0.25">
      <c r="A1802" s="292"/>
      <c r="B1802" s="295"/>
      <c r="C1802" s="296"/>
      <c r="D1802" s="298"/>
      <c r="E1802" s="173" t="s">
        <v>1054</v>
      </c>
    </row>
    <row r="1803" spans="1:5" x14ac:dyDescent="0.25">
      <c r="A1803" s="299" t="s">
        <v>1948</v>
      </c>
      <c r="B1803" s="301" t="s">
        <v>1946</v>
      </c>
      <c r="C1803" s="302"/>
      <c r="D1803" s="305" t="s">
        <v>44</v>
      </c>
      <c r="E1803" s="170" t="s">
        <v>1053</v>
      </c>
    </row>
    <row r="1804" spans="1:5" x14ac:dyDescent="0.25">
      <c r="A1804" s="300"/>
      <c r="B1804" s="303"/>
      <c r="C1804" s="304"/>
      <c r="D1804" s="306"/>
      <c r="E1804" s="171" t="s">
        <v>1054</v>
      </c>
    </row>
    <row r="1805" spans="1:5" x14ac:dyDescent="0.25">
      <c r="A1805" s="291" t="s">
        <v>1949</v>
      </c>
      <c r="B1805" s="293" t="s">
        <v>1946</v>
      </c>
      <c r="C1805" s="294"/>
      <c r="D1805" s="297" t="s">
        <v>44</v>
      </c>
      <c r="E1805" s="172" t="s">
        <v>1053</v>
      </c>
    </row>
    <row r="1806" spans="1:5" x14ac:dyDescent="0.25">
      <c r="A1806" s="292"/>
      <c r="B1806" s="295"/>
      <c r="C1806" s="296"/>
      <c r="D1806" s="298"/>
      <c r="E1806" s="173" t="s">
        <v>1054</v>
      </c>
    </row>
    <row r="1807" spans="1:5" x14ac:dyDescent="0.25">
      <c r="A1807" s="299" t="s">
        <v>1950</v>
      </c>
      <c r="B1807" s="301" t="s">
        <v>1946</v>
      </c>
      <c r="C1807" s="302"/>
      <c r="D1807" s="305" t="s">
        <v>44</v>
      </c>
      <c r="E1807" s="170" t="s">
        <v>1053</v>
      </c>
    </row>
    <row r="1808" spans="1:5" x14ac:dyDescent="0.25">
      <c r="A1808" s="300"/>
      <c r="B1808" s="303"/>
      <c r="C1808" s="304"/>
      <c r="D1808" s="306"/>
      <c r="E1808" s="171" t="s">
        <v>1054</v>
      </c>
    </row>
    <row r="1809" spans="1:5" x14ac:dyDescent="0.25">
      <c r="A1809" s="291" t="s">
        <v>1951</v>
      </c>
      <c r="B1809" s="293" t="s">
        <v>1946</v>
      </c>
      <c r="C1809" s="294"/>
      <c r="D1809" s="297" t="s">
        <v>44</v>
      </c>
      <c r="E1809" s="172" t="s">
        <v>1053</v>
      </c>
    </row>
    <row r="1810" spans="1:5" x14ac:dyDescent="0.25">
      <c r="A1810" s="292"/>
      <c r="B1810" s="295"/>
      <c r="C1810" s="296"/>
      <c r="D1810" s="298"/>
      <c r="E1810" s="173" t="s">
        <v>1054</v>
      </c>
    </row>
    <row r="1811" spans="1:5" x14ac:dyDescent="0.25">
      <c r="A1811" s="299" t="s">
        <v>1952</v>
      </c>
      <c r="B1811" s="301" t="s">
        <v>1946</v>
      </c>
      <c r="C1811" s="302"/>
      <c r="D1811" s="305" t="s">
        <v>44</v>
      </c>
      <c r="E1811" s="170" t="s">
        <v>1053</v>
      </c>
    </row>
    <row r="1812" spans="1:5" x14ac:dyDescent="0.25">
      <c r="A1812" s="300"/>
      <c r="B1812" s="303"/>
      <c r="C1812" s="304"/>
      <c r="D1812" s="306"/>
      <c r="E1812" s="171" t="s">
        <v>1054</v>
      </c>
    </row>
    <row r="1813" spans="1:5" x14ac:dyDescent="0.25">
      <c r="A1813" s="291" t="s">
        <v>1953</v>
      </c>
      <c r="B1813" s="293" t="s">
        <v>1946</v>
      </c>
      <c r="C1813" s="294"/>
      <c r="D1813" s="297" t="s">
        <v>44</v>
      </c>
      <c r="E1813" s="172" t="s">
        <v>1053</v>
      </c>
    </row>
    <row r="1814" spans="1:5" x14ac:dyDescent="0.25">
      <c r="A1814" s="292"/>
      <c r="B1814" s="295"/>
      <c r="C1814" s="296"/>
      <c r="D1814" s="298"/>
      <c r="E1814" s="173" t="s">
        <v>1054</v>
      </c>
    </row>
    <row r="1815" spans="1:5" x14ac:dyDescent="0.25">
      <c r="A1815" s="299" t="s">
        <v>1954</v>
      </c>
      <c r="B1815" s="301" t="s">
        <v>1946</v>
      </c>
      <c r="C1815" s="302"/>
      <c r="D1815" s="305" t="s">
        <v>44</v>
      </c>
      <c r="E1815" s="170" t="s">
        <v>1053</v>
      </c>
    </row>
    <row r="1816" spans="1:5" x14ac:dyDescent="0.25">
      <c r="A1816" s="300"/>
      <c r="B1816" s="303"/>
      <c r="C1816" s="304"/>
      <c r="D1816" s="306"/>
      <c r="E1816" s="171" t="s">
        <v>1054</v>
      </c>
    </row>
    <row r="1817" spans="1:5" x14ac:dyDescent="0.25">
      <c r="A1817" s="291" t="s">
        <v>1955</v>
      </c>
      <c r="B1817" s="293" t="s">
        <v>1946</v>
      </c>
      <c r="C1817" s="294"/>
      <c r="D1817" s="297" t="s">
        <v>44</v>
      </c>
      <c r="E1817" s="172" t="s">
        <v>1053</v>
      </c>
    </row>
    <row r="1818" spans="1:5" x14ac:dyDescent="0.25">
      <c r="A1818" s="292"/>
      <c r="B1818" s="295"/>
      <c r="C1818" s="296"/>
      <c r="D1818" s="298"/>
      <c r="E1818" s="173" t="s">
        <v>1054</v>
      </c>
    </row>
    <row r="1819" spans="1:5" x14ac:dyDescent="0.25">
      <c r="A1819" s="299" t="s">
        <v>1956</v>
      </c>
      <c r="B1819" s="301" t="s">
        <v>1946</v>
      </c>
      <c r="C1819" s="302"/>
      <c r="D1819" s="305" t="s">
        <v>44</v>
      </c>
      <c r="E1819" s="170" t="s">
        <v>1053</v>
      </c>
    </row>
    <row r="1820" spans="1:5" x14ac:dyDescent="0.25">
      <c r="A1820" s="300"/>
      <c r="B1820" s="303"/>
      <c r="C1820" s="304"/>
      <c r="D1820" s="306"/>
      <c r="E1820" s="171" t="s">
        <v>1054</v>
      </c>
    </row>
    <row r="1821" spans="1:5" x14ac:dyDescent="0.25">
      <c r="A1821" s="291" t="s">
        <v>1957</v>
      </c>
      <c r="B1821" s="293" t="s">
        <v>1946</v>
      </c>
      <c r="C1821" s="294"/>
      <c r="D1821" s="297" t="s">
        <v>44</v>
      </c>
      <c r="E1821" s="172" t="s">
        <v>1053</v>
      </c>
    </row>
    <row r="1822" spans="1:5" x14ac:dyDescent="0.25">
      <c r="A1822" s="292"/>
      <c r="B1822" s="295"/>
      <c r="C1822" s="296"/>
      <c r="D1822" s="298"/>
      <c r="E1822" s="173" t="s">
        <v>1054</v>
      </c>
    </row>
    <row r="1823" spans="1:5" x14ac:dyDescent="0.25">
      <c r="A1823" s="299" t="s">
        <v>1958</v>
      </c>
      <c r="B1823" s="301" t="s">
        <v>1946</v>
      </c>
      <c r="C1823" s="302"/>
      <c r="D1823" s="305" t="s">
        <v>44</v>
      </c>
      <c r="E1823" s="170" t="s">
        <v>1053</v>
      </c>
    </row>
    <row r="1824" spans="1:5" x14ac:dyDescent="0.25">
      <c r="A1824" s="300"/>
      <c r="B1824" s="303"/>
      <c r="C1824" s="304"/>
      <c r="D1824" s="306"/>
      <c r="E1824" s="171" t="s">
        <v>1054</v>
      </c>
    </row>
    <row r="1825" spans="1:5" x14ac:dyDescent="0.25">
      <c r="A1825" s="291" t="s">
        <v>1959</v>
      </c>
      <c r="B1825" s="293" t="s">
        <v>1946</v>
      </c>
      <c r="C1825" s="294"/>
      <c r="D1825" s="297" t="s">
        <v>44</v>
      </c>
      <c r="E1825" s="172" t="s">
        <v>1053</v>
      </c>
    </row>
    <row r="1826" spans="1:5" x14ac:dyDescent="0.25">
      <c r="A1826" s="292"/>
      <c r="B1826" s="295"/>
      <c r="C1826" s="296"/>
      <c r="D1826" s="298"/>
      <c r="E1826" s="173" t="s">
        <v>1054</v>
      </c>
    </row>
    <row r="1827" spans="1:5" x14ac:dyDescent="0.25">
      <c r="A1827" s="299" t="s">
        <v>1960</v>
      </c>
      <c r="B1827" s="301" t="s">
        <v>1946</v>
      </c>
      <c r="C1827" s="302"/>
      <c r="D1827" s="305" t="s">
        <v>44</v>
      </c>
      <c r="E1827" s="170" t="s">
        <v>1053</v>
      </c>
    </row>
    <row r="1828" spans="1:5" x14ac:dyDescent="0.25">
      <c r="A1828" s="300"/>
      <c r="B1828" s="303"/>
      <c r="C1828" s="304"/>
      <c r="D1828" s="306"/>
      <c r="E1828" s="171" t="s">
        <v>1054</v>
      </c>
    </row>
    <row r="1829" spans="1:5" x14ac:dyDescent="0.25">
      <c r="A1829" s="291" t="s">
        <v>1961</v>
      </c>
      <c r="B1829" s="293" t="s">
        <v>1962</v>
      </c>
      <c r="C1829" s="294"/>
      <c r="D1829" s="297" t="s">
        <v>44</v>
      </c>
      <c r="E1829" s="172" t="s">
        <v>1053</v>
      </c>
    </row>
    <row r="1830" spans="1:5" x14ac:dyDescent="0.25">
      <c r="A1830" s="292"/>
      <c r="B1830" s="295"/>
      <c r="C1830" s="296"/>
      <c r="D1830" s="298"/>
      <c r="E1830" s="173" t="s">
        <v>1054</v>
      </c>
    </row>
    <row r="1831" spans="1:5" x14ac:dyDescent="0.25">
      <c r="A1831" s="299" t="s">
        <v>1963</v>
      </c>
      <c r="B1831" s="301" t="s">
        <v>1962</v>
      </c>
      <c r="C1831" s="302"/>
      <c r="D1831" s="305" t="s">
        <v>44</v>
      </c>
      <c r="E1831" s="170" t="s">
        <v>1053</v>
      </c>
    </row>
    <row r="1832" spans="1:5" x14ac:dyDescent="0.25">
      <c r="A1832" s="300"/>
      <c r="B1832" s="303"/>
      <c r="C1832" s="304"/>
      <c r="D1832" s="306"/>
      <c r="E1832" s="171" t="s">
        <v>1054</v>
      </c>
    </row>
    <row r="1833" spans="1:5" x14ac:dyDescent="0.25">
      <c r="A1833" s="291" t="s">
        <v>1964</v>
      </c>
      <c r="B1833" s="293" t="s">
        <v>1962</v>
      </c>
      <c r="C1833" s="294"/>
      <c r="D1833" s="297" t="s">
        <v>44</v>
      </c>
      <c r="E1833" s="172" t="s">
        <v>1053</v>
      </c>
    </row>
    <row r="1834" spans="1:5" x14ac:dyDescent="0.25">
      <c r="A1834" s="292"/>
      <c r="B1834" s="295"/>
      <c r="C1834" s="296"/>
      <c r="D1834" s="298"/>
      <c r="E1834" s="173" t="s">
        <v>1054</v>
      </c>
    </row>
    <row r="1835" spans="1:5" x14ac:dyDescent="0.25">
      <c r="A1835" s="299" t="s">
        <v>1965</v>
      </c>
      <c r="B1835" s="301" t="s">
        <v>1962</v>
      </c>
      <c r="C1835" s="302"/>
      <c r="D1835" s="305" t="s">
        <v>44</v>
      </c>
      <c r="E1835" s="170" t="s">
        <v>1053</v>
      </c>
    </row>
    <row r="1836" spans="1:5" x14ac:dyDescent="0.25">
      <c r="A1836" s="300"/>
      <c r="B1836" s="303"/>
      <c r="C1836" s="304"/>
      <c r="D1836" s="306"/>
      <c r="E1836" s="171" t="s">
        <v>1054</v>
      </c>
    </row>
    <row r="1837" spans="1:5" x14ac:dyDescent="0.25">
      <c r="A1837" s="291" t="s">
        <v>1966</v>
      </c>
      <c r="B1837" s="293" t="s">
        <v>1962</v>
      </c>
      <c r="C1837" s="294"/>
      <c r="D1837" s="297" t="s">
        <v>44</v>
      </c>
      <c r="E1837" s="172" t="s">
        <v>1053</v>
      </c>
    </row>
    <row r="1838" spans="1:5" x14ac:dyDescent="0.25">
      <c r="A1838" s="292"/>
      <c r="B1838" s="295"/>
      <c r="C1838" s="296"/>
      <c r="D1838" s="298"/>
      <c r="E1838" s="173" t="s">
        <v>1054</v>
      </c>
    </row>
    <row r="1839" spans="1:5" x14ac:dyDescent="0.25">
      <c r="A1839" s="299" t="s">
        <v>1967</v>
      </c>
      <c r="B1839" s="301" t="s">
        <v>1962</v>
      </c>
      <c r="C1839" s="302"/>
      <c r="D1839" s="305" t="s">
        <v>44</v>
      </c>
      <c r="E1839" s="170" t="s">
        <v>1053</v>
      </c>
    </row>
    <row r="1840" spans="1:5" x14ac:dyDescent="0.25">
      <c r="A1840" s="300"/>
      <c r="B1840" s="303"/>
      <c r="C1840" s="304"/>
      <c r="D1840" s="306"/>
      <c r="E1840" s="171" t="s">
        <v>1054</v>
      </c>
    </row>
    <row r="1841" spans="1:5" x14ac:dyDescent="0.25">
      <c r="A1841" s="291" t="s">
        <v>1968</v>
      </c>
      <c r="B1841" s="293" t="s">
        <v>1962</v>
      </c>
      <c r="C1841" s="294"/>
      <c r="D1841" s="297" t="s">
        <v>44</v>
      </c>
      <c r="E1841" s="172" t="s">
        <v>1053</v>
      </c>
    </row>
    <row r="1842" spans="1:5" x14ac:dyDescent="0.25">
      <c r="A1842" s="292"/>
      <c r="B1842" s="295"/>
      <c r="C1842" s="296"/>
      <c r="D1842" s="298"/>
      <c r="E1842" s="173" t="s">
        <v>1054</v>
      </c>
    </row>
    <row r="1843" spans="1:5" x14ac:dyDescent="0.25">
      <c r="A1843" s="299" t="s">
        <v>1969</v>
      </c>
      <c r="B1843" s="301" t="s">
        <v>1962</v>
      </c>
      <c r="C1843" s="302"/>
      <c r="D1843" s="305" t="s">
        <v>44</v>
      </c>
      <c r="E1843" s="170" t="s">
        <v>1053</v>
      </c>
    </row>
    <row r="1844" spans="1:5" x14ac:dyDescent="0.25">
      <c r="A1844" s="300"/>
      <c r="B1844" s="303"/>
      <c r="C1844" s="304"/>
      <c r="D1844" s="306"/>
      <c r="E1844" s="171" t="s">
        <v>1054</v>
      </c>
    </row>
    <row r="1845" spans="1:5" x14ac:dyDescent="0.25">
      <c r="A1845" s="291" t="s">
        <v>1970</v>
      </c>
      <c r="B1845" s="293" t="s">
        <v>1962</v>
      </c>
      <c r="C1845" s="294"/>
      <c r="D1845" s="297" t="s">
        <v>44</v>
      </c>
      <c r="E1845" s="172" t="s">
        <v>1053</v>
      </c>
    </row>
    <row r="1846" spans="1:5" x14ac:dyDescent="0.25">
      <c r="A1846" s="292"/>
      <c r="B1846" s="295"/>
      <c r="C1846" s="296"/>
      <c r="D1846" s="298"/>
      <c r="E1846" s="173" t="s">
        <v>1054</v>
      </c>
    </row>
    <row r="1847" spans="1:5" x14ac:dyDescent="0.25">
      <c r="A1847" s="299" t="s">
        <v>1971</v>
      </c>
      <c r="B1847" s="301" t="s">
        <v>1962</v>
      </c>
      <c r="C1847" s="302"/>
      <c r="D1847" s="305" t="s">
        <v>44</v>
      </c>
      <c r="E1847" s="170" t="s">
        <v>1053</v>
      </c>
    </row>
    <row r="1848" spans="1:5" x14ac:dyDescent="0.25">
      <c r="A1848" s="300"/>
      <c r="B1848" s="303"/>
      <c r="C1848" s="304"/>
      <c r="D1848" s="306"/>
      <c r="E1848" s="171" t="s">
        <v>1054</v>
      </c>
    </row>
    <row r="1849" spans="1:5" x14ac:dyDescent="0.25">
      <c r="A1849" s="291" t="s">
        <v>1972</v>
      </c>
      <c r="B1849" s="293" t="s">
        <v>1962</v>
      </c>
      <c r="C1849" s="294"/>
      <c r="D1849" s="297" t="s">
        <v>44</v>
      </c>
      <c r="E1849" s="172" t="s">
        <v>1053</v>
      </c>
    </row>
    <row r="1850" spans="1:5" x14ac:dyDescent="0.25">
      <c r="A1850" s="292"/>
      <c r="B1850" s="295"/>
      <c r="C1850" s="296"/>
      <c r="D1850" s="298"/>
      <c r="E1850" s="173" t="s">
        <v>1054</v>
      </c>
    </row>
    <row r="1851" spans="1:5" x14ac:dyDescent="0.25">
      <c r="A1851" s="299" t="s">
        <v>1973</v>
      </c>
      <c r="B1851" s="301" t="s">
        <v>1962</v>
      </c>
      <c r="C1851" s="302"/>
      <c r="D1851" s="305" t="s">
        <v>44</v>
      </c>
      <c r="E1851" s="170" t="s">
        <v>1053</v>
      </c>
    </row>
    <row r="1852" spans="1:5" x14ac:dyDescent="0.25">
      <c r="A1852" s="300"/>
      <c r="B1852" s="303"/>
      <c r="C1852" s="304"/>
      <c r="D1852" s="306"/>
      <c r="E1852" s="171" t="s">
        <v>1054</v>
      </c>
    </row>
    <row r="1853" spans="1:5" x14ac:dyDescent="0.25">
      <c r="A1853" s="291" t="s">
        <v>1974</v>
      </c>
      <c r="B1853" s="293" t="s">
        <v>1962</v>
      </c>
      <c r="C1853" s="294"/>
      <c r="D1853" s="297" t="s">
        <v>44</v>
      </c>
      <c r="E1853" s="172" t="s">
        <v>1053</v>
      </c>
    </row>
    <row r="1854" spans="1:5" x14ac:dyDescent="0.25">
      <c r="A1854" s="292"/>
      <c r="B1854" s="295"/>
      <c r="C1854" s="296"/>
      <c r="D1854" s="298"/>
      <c r="E1854" s="173" t="s">
        <v>1054</v>
      </c>
    </row>
    <row r="1855" spans="1:5" x14ac:dyDescent="0.25">
      <c r="A1855" s="299" t="s">
        <v>1975</v>
      </c>
      <c r="B1855" s="301" t="s">
        <v>1962</v>
      </c>
      <c r="C1855" s="302"/>
      <c r="D1855" s="305" t="s">
        <v>44</v>
      </c>
      <c r="E1855" s="170" t="s">
        <v>1053</v>
      </c>
    </row>
    <row r="1856" spans="1:5" x14ac:dyDescent="0.25">
      <c r="A1856" s="300"/>
      <c r="B1856" s="303"/>
      <c r="C1856" s="304"/>
      <c r="D1856" s="306"/>
      <c r="E1856" s="171" t="s">
        <v>1054</v>
      </c>
    </row>
    <row r="1857" spans="1:5" x14ac:dyDescent="0.25">
      <c r="A1857" s="291" t="s">
        <v>1976</v>
      </c>
      <c r="B1857" s="293" t="s">
        <v>1962</v>
      </c>
      <c r="C1857" s="294"/>
      <c r="D1857" s="297" t="s">
        <v>44</v>
      </c>
      <c r="E1857" s="172" t="s">
        <v>1053</v>
      </c>
    </row>
    <row r="1858" spans="1:5" x14ac:dyDescent="0.25">
      <c r="A1858" s="292"/>
      <c r="B1858" s="295"/>
      <c r="C1858" s="296"/>
      <c r="D1858" s="298"/>
      <c r="E1858" s="173" t="s">
        <v>1054</v>
      </c>
    </row>
    <row r="1859" spans="1:5" x14ac:dyDescent="0.25">
      <c r="A1859" s="299" t="s">
        <v>1977</v>
      </c>
      <c r="B1859" s="301" t="s">
        <v>1962</v>
      </c>
      <c r="C1859" s="302"/>
      <c r="D1859" s="305" t="s">
        <v>44</v>
      </c>
      <c r="E1859" s="170" t="s">
        <v>1053</v>
      </c>
    </row>
    <row r="1860" spans="1:5" x14ac:dyDescent="0.25">
      <c r="A1860" s="300"/>
      <c r="B1860" s="303"/>
      <c r="C1860" s="304"/>
      <c r="D1860" s="306"/>
      <c r="E1860" s="171" t="s">
        <v>1054</v>
      </c>
    </row>
    <row r="1861" spans="1:5" x14ac:dyDescent="0.25">
      <c r="A1861" s="291" t="s">
        <v>1978</v>
      </c>
      <c r="B1861" s="293" t="s">
        <v>1962</v>
      </c>
      <c r="C1861" s="294"/>
      <c r="D1861" s="297" t="s">
        <v>44</v>
      </c>
      <c r="E1861" s="172" t="s">
        <v>1053</v>
      </c>
    </row>
    <row r="1862" spans="1:5" x14ac:dyDescent="0.25">
      <c r="A1862" s="292"/>
      <c r="B1862" s="295"/>
      <c r="C1862" s="296"/>
      <c r="D1862" s="298"/>
      <c r="E1862" s="173" t="s">
        <v>1054</v>
      </c>
    </row>
    <row r="1863" spans="1:5" x14ac:dyDescent="0.25">
      <c r="A1863" s="299" t="s">
        <v>1979</v>
      </c>
      <c r="B1863" s="301" t="s">
        <v>1980</v>
      </c>
      <c r="C1863" s="302"/>
      <c r="D1863" s="305" t="s">
        <v>44</v>
      </c>
      <c r="E1863" s="170" t="s">
        <v>1053</v>
      </c>
    </row>
    <row r="1864" spans="1:5" x14ac:dyDescent="0.25">
      <c r="A1864" s="300"/>
      <c r="B1864" s="303"/>
      <c r="C1864" s="304"/>
      <c r="D1864" s="306"/>
      <c r="E1864" s="171" t="s">
        <v>1054</v>
      </c>
    </row>
    <row r="1865" spans="1:5" x14ac:dyDescent="0.25">
      <c r="A1865" s="291" t="s">
        <v>1981</v>
      </c>
      <c r="B1865" s="293" t="s">
        <v>1980</v>
      </c>
      <c r="C1865" s="294"/>
      <c r="D1865" s="297" t="s">
        <v>44</v>
      </c>
      <c r="E1865" s="172" t="s">
        <v>1053</v>
      </c>
    </row>
    <row r="1866" spans="1:5" x14ac:dyDescent="0.25">
      <c r="A1866" s="292"/>
      <c r="B1866" s="295"/>
      <c r="C1866" s="296"/>
      <c r="D1866" s="298"/>
      <c r="E1866" s="173" t="s">
        <v>1054</v>
      </c>
    </row>
    <row r="1867" spans="1:5" x14ac:dyDescent="0.25">
      <c r="A1867" s="299" t="s">
        <v>1781</v>
      </c>
      <c r="B1867" s="301" t="s">
        <v>1980</v>
      </c>
      <c r="C1867" s="302"/>
      <c r="D1867" s="305" t="s">
        <v>44</v>
      </c>
      <c r="E1867" s="170" t="s">
        <v>1053</v>
      </c>
    </row>
    <row r="1868" spans="1:5" x14ac:dyDescent="0.25">
      <c r="A1868" s="300"/>
      <c r="B1868" s="303"/>
      <c r="C1868" s="304"/>
      <c r="D1868" s="306"/>
      <c r="E1868" s="171" t="s">
        <v>1054</v>
      </c>
    </row>
    <row r="1869" spans="1:5" x14ac:dyDescent="0.25">
      <c r="A1869" s="291" t="s">
        <v>1540</v>
      </c>
      <c r="B1869" s="293" t="s">
        <v>1980</v>
      </c>
      <c r="C1869" s="294"/>
      <c r="D1869" s="297" t="s">
        <v>44</v>
      </c>
      <c r="E1869" s="172" t="s">
        <v>1053</v>
      </c>
    </row>
    <row r="1870" spans="1:5" x14ac:dyDescent="0.25">
      <c r="A1870" s="292"/>
      <c r="B1870" s="295"/>
      <c r="C1870" s="296"/>
      <c r="D1870" s="298"/>
      <c r="E1870" s="173" t="s">
        <v>1054</v>
      </c>
    </row>
    <row r="1871" spans="1:5" x14ac:dyDescent="0.25">
      <c r="A1871" s="299" t="s">
        <v>1982</v>
      </c>
      <c r="B1871" s="301" t="s">
        <v>1980</v>
      </c>
      <c r="C1871" s="302"/>
      <c r="D1871" s="305" t="s">
        <v>44</v>
      </c>
      <c r="E1871" s="170" t="s">
        <v>1053</v>
      </c>
    </row>
    <row r="1872" spans="1:5" x14ac:dyDescent="0.25">
      <c r="A1872" s="300"/>
      <c r="B1872" s="303"/>
      <c r="C1872" s="304"/>
      <c r="D1872" s="306"/>
      <c r="E1872" s="171" t="s">
        <v>1054</v>
      </c>
    </row>
    <row r="1873" spans="1:5" x14ac:dyDescent="0.25">
      <c r="A1873" s="291" t="s">
        <v>1983</v>
      </c>
      <c r="B1873" s="293" t="s">
        <v>1980</v>
      </c>
      <c r="C1873" s="294"/>
      <c r="D1873" s="297" t="s">
        <v>44</v>
      </c>
      <c r="E1873" s="172" t="s">
        <v>1053</v>
      </c>
    </row>
    <row r="1874" spans="1:5" x14ac:dyDescent="0.25">
      <c r="A1874" s="292"/>
      <c r="B1874" s="295"/>
      <c r="C1874" s="296"/>
      <c r="D1874" s="298"/>
      <c r="E1874" s="173" t="s">
        <v>1054</v>
      </c>
    </row>
    <row r="1875" spans="1:5" x14ac:dyDescent="0.25">
      <c r="A1875" s="299" t="s">
        <v>1984</v>
      </c>
      <c r="B1875" s="301" t="s">
        <v>1980</v>
      </c>
      <c r="C1875" s="302"/>
      <c r="D1875" s="305" t="s">
        <v>44</v>
      </c>
      <c r="E1875" s="170" t="s">
        <v>1053</v>
      </c>
    </row>
    <row r="1876" spans="1:5" x14ac:dyDescent="0.25">
      <c r="A1876" s="300"/>
      <c r="B1876" s="303"/>
      <c r="C1876" s="304"/>
      <c r="D1876" s="306"/>
      <c r="E1876" s="171" t="s">
        <v>1054</v>
      </c>
    </row>
    <row r="1877" spans="1:5" x14ac:dyDescent="0.25">
      <c r="A1877" s="291" t="s">
        <v>1985</v>
      </c>
      <c r="B1877" s="293" t="s">
        <v>1986</v>
      </c>
      <c r="C1877" s="294"/>
      <c r="D1877" s="297" t="s">
        <v>44</v>
      </c>
      <c r="E1877" s="172" t="s">
        <v>1053</v>
      </c>
    </row>
    <row r="1878" spans="1:5" x14ac:dyDescent="0.25">
      <c r="A1878" s="292"/>
      <c r="B1878" s="295"/>
      <c r="C1878" s="296"/>
      <c r="D1878" s="298"/>
      <c r="E1878" s="173" t="s">
        <v>1054</v>
      </c>
    </row>
    <row r="1879" spans="1:5" x14ac:dyDescent="0.25">
      <c r="A1879" s="299" t="s">
        <v>1987</v>
      </c>
      <c r="B1879" s="301" t="s">
        <v>1986</v>
      </c>
      <c r="C1879" s="302"/>
      <c r="D1879" s="305" t="s">
        <v>44</v>
      </c>
      <c r="E1879" s="170" t="s">
        <v>1053</v>
      </c>
    </row>
    <row r="1880" spans="1:5" x14ac:dyDescent="0.25">
      <c r="A1880" s="300"/>
      <c r="B1880" s="303"/>
      <c r="C1880" s="304"/>
      <c r="D1880" s="306"/>
      <c r="E1880" s="171" t="s">
        <v>1054</v>
      </c>
    </row>
    <row r="1881" spans="1:5" x14ac:dyDescent="0.25">
      <c r="A1881" s="291" t="s">
        <v>1988</v>
      </c>
      <c r="B1881" s="293" t="s">
        <v>1986</v>
      </c>
      <c r="C1881" s="294"/>
      <c r="D1881" s="297" t="s">
        <v>44</v>
      </c>
      <c r="E1881" s="172" t="s">
        <v>1053</v>
      </c>
    </row>
    <row r="1882" spans="1:5" x14ac:dyDescent="0.25">
      <c r="A1882" s="292"/>
      <c r="B1882" s="295"/>
      <c r="C1882" s="296"/>
      <c r="D1882" s="298"/>
      <c r="E1882" s="173" t="s">
        <v>1054</v>
      </c>
    </row>
    <row r="1883" spans="1:5" x14ac:dyDescent="0.25">
      <c r="A1883" s="299" t="s">
        <v>1989</v>
      </c>
      <c r="B1883" s="301" t="s">
        <v>1986</v>
      </c>
      <c r="C1883" s="302"/>
      <c r="D1883" s="305" t="s">
        <v>44</v>
      </c>
      <c r="E1883" s="170" t="s">
        <v>1053</v>
      </c>
    </row>
    <row r="1884" spans="1:5" x14ac:dyDescent="0.25">
      <c r="A1884" s="300"/>
      <c r="B1884" s="303"/>
      <c r="C1884" s="304"/>
      <c r="D1884" s="306"/>
      <c r="E1884" s="171" t="s">
        <v>1054</v>
      </c>
    </row>
    <row r="1885" spans="1:5" x14ac:dyDescent="0.25">
      <c r="A1885" s="291" t="s">
        <v>1990</v>
      </c>
      <c r="B1885" s="293" t="s">
        <v>1986</v>
      </c>
      <c r="C1885" s="294"/>
      <c r="D1885" s="297" t="s">
        <v>44</v>
      </c>
      <c r="E1885" s="172" t="s">
        <v>1053</v>
      </c>
    </row>
    <row r="1886" spans="1:5" x14ac:dyDescent="0.25">
      <c r="A1886" s="292"/>
      <c r="B1886" s="295"/>
      <c r="C1886" s="296"/>
      <c r="D1886" s="298"/>
      <c r="E1886" s="173" t="s">
        <v>1054</v>
      </c>
    </row>
    <row r="1887" spans="1:5" x14ac:dyDescent="0.25">
      <c r="A1887" s="299" t="s">
        <v>1991</v>
      </c>
      <c r="B1887" s="301" t="s">
        <v>1986</v>
      </c>
      <c r="C1887" s="302"/>
      <c r="D1887" s="305" t="s">
        <v>44</v>
      </c>
      <c r="E1887" s="170" t="s">
        <v>1053</v>
      </c>
    </row>
    <row r="1888" spans="1:5" x14ac:dyDescent="0.25">
      <c r="A1888" s="300"/>
      <c r="B1888" s="303"/>
      <c r="C1888" s="304"/>
      <c r="D1888" s="306"/>
      <c r="E1888" s="171" t="s">
        <v>1054</v>
      </c>
    </row>
    <row r="1889" spans="1:5" x14ac:dyDescent="0.25">
      <c r="A1889" s="291" t="s">
        <v>1992</v>
      </c>
      <c r="B1889" s="293" t="s">
        <v>1986</v>
      </c>
      <c r="C1889" s="294"/>
      <c r="D1889" s="297" t="s">
        <v>44</v>
      </c>
      <c r="E1889" s="172" t="s">
        <v>1053</v>
      </c>
    </row>
    <row r="1890" spans="1:5" x14ac:dyDescent="0.25">
      <c r="A1890" s="292"/>
      <c r="B1890" s="295"/>
      <c r="C1890" s="296"/>
      <c r="D1890" s="298"/>
      <c r="E1890" s="173" t="s">
        <v>1054</v>
      </c>
    </row>
    <row r="1891" spans="1:5" x14ac:dyDescent="0.25">
      <c r="A1891" s="299" t="s">
        <v>1993</v>
      </c>
      <c r="B1891" s="301" t="s">
        <v>1986</v>
      </c>
      <c r="C1891" s="302"/>
      <c r="D1891" s="305" t="s">
        <v>44</v>
      </c>
      <c r="E1891" s="170" t="s">
        <v>1053</v>
      </c>
    </row>
    <row r="1892" spans="1:5" x14ac:dyDescent="0.25">
      <c r="A1892" s="300"/>
      <c r="B1892" s="303"/>
      <c r="C1892" s="304"/>
      <c r="D1892" s="306"/>
      <c r="E1892" s="171" t="s">
        <v>1054</v>
      </c>
    </row>
    <row r="1893" spans="1:5" x14ac:dyDescent="0.25">
      <c r="A1893" s="291" t="s">
        <v>1994</v>
      </c>
      <c r="B1893" s="293" t="s">
        <v>1986</v>
      </c>
      <c r="C1893" s="294"/>
      <c r="D1893" s="297" t="s">
        <v>44</v>
      </c>
      <c r="E1893" s="172" t="s">
        <v>1053</v>
      </c>
    </row>
    <row r="1894" spans="1:5" x14ac:dyDescent="0.25">
      <c r="A1894" s="292"/>
      <c r="B1894" s="295"/>
      <c r="C1894" s="296"/>
      <c r="D1894" s="298"/>
      <c r="E1894" s="173" t="s">
        <v>1054</v>
      </c>
    </row>
    <row r="1895" spans="1:5" x14ac:dyDescent="0.25">
      <c r="A1895" s="299" t="s">
        <v>1995</v>
      </c>
      <c r="B1895" s="301" t="s">
        <v>1986</v>
      </c>
      <c r="C1895" s="302"/>
      <c r="D1895" s="305" t="s">
        <v>44</v>
      </c>
      <c r="E1895" s="170" t="s">
        <v>1053</v>
      </c>
    </row>
    <row r="1896" spans="1:5" x14ac:dyDescent="0.25">
      <c r="A1896" s="300"/>
      <c r="B1896" s="303"/>
      <c r="C1896" s="304"/>
      <c r="D1896" s="306"/>
      <c r="E1896" s="171" t="s">
        <v>1054</v>
      </c>
    </row>
    <row r="1897" spans="1:5" x14ac:dyDescent="0.25">
      <c r="A1897" s="291" t="s">
        <v>1996</v>
      </c>
      <c r="B1897" s="293" t="s">
        <v>1986</v>
      </c>
      <c r="C1897" s="294"/>
      <c r="D1897" s="297" t="s">
        <v>44</v>
      </c>
      <c r="E1897" s="172" t="s">
        <v>1053</v>
      </c>
    </row>
    <row r="1898" spans="1:5" x14ac:dyDescent="0.25">
      <c r="A1898" s="292"/>
      <c r="B1898" s="295"/>
      <c r="C1898" s="296"/>
      <c r="D1898" s="298"/>
      <c r="E1898" s="173" t="s">
        <v>1054</v>
      </c>
    </row>
    <row r="1899" spans="1:5" x14ac:dyDescent="0.25">
      <c r="A1899" s="299" t="s">
        <v>1997</v>
      </c>
      <c r="B1899" s="301" t="s">
        <v>1986</v>
      </c>
      <c r="C1899" s="302"/>
      <c r="D1899" s="305" t="s">
        <v>44</v>
      </c>
      <c r="E1899" s="170" t="s">
        <v>1053</v>
      </c>
    </row>
    <row r="1900" spans="1:5" x14ac:dyDescent="0.25">
      <c r="A1900" s="300"/>
      <c r="B1900" s="303"/>
      <c r="C1900" s="304"/>
      <c r="D1900" s="306"/>
      <c r="E1900" s="171" t="s">
        <v>1054</v>
      </c>
    </row>
    <row r="1901" spans="1:5" x14ac:dyDescent="0.25">
      <c r="A1901" s="291" t="s">
        <v>1998</v>
      </c>
      <c r="B1901" s="293" t="s">
        <v>1999</v>
      </c>
      <c r="C1901" s="294"/>
      <c r="D1901" s="297" t="s">
        <v>44</v>
      </c>
      <c r="E1901" s="172" t="s">
        <v>1053</v>
      </c>
    </row>
    <row r="1902" spans="1:5" x14ac:dyDescent="0.25">
      <c r="A1902" s="292"/>
      <c r="B1902" s="295"/>
      <c r="C1902" s="296"/>
      <c r="D1902" s="298"/>
      <c r="E1902" s="173" t="s">
        <v>1054</v>
      </c>
    </row>
    <row r="1903" spans="1:5" x14ac:dyDescent="0.25">
      <c r="A1903" s="299" t="s">
        <v>2000</v>
      </c>
      <c r="B1903" s="301" t="s">
        <v>1999</v>
      </c>
      <c r="C1903" s="302"/>
      <c r="D1903" s="305" t="s">
        <v>44</v>
      </c>
      <c r="E1903" s="170" t="s">
        <v>1053</v>
      </c>
    </row>
    <row r="1904" spans="1:5" x14ac:dyDescent="0.25">
      <c r="A1904" s="300"/>
      <c r="B1904" s="303"/>
      <c r="C1904" s="304"/>
      <c r="D1904" s="306"/>
      <c r="E1904" s="171" t="s">
        <v>1054</v>
      </c>
    </row>
    <row r="1905" spans="1:5" x14ac:dyDescent="0.25">
      <c r="A1905" s="291" t="s">
        <v>1626</v>
      </c>
      <c r="B1905" s="293" t="s">
        <v>1999</v>
      </c>
      <c r="C1905" s="294"/>
      <c r="D1905" s="297" t="s">
        <v>44</v>
      </c>
      <c r="E1905" s="172" t="s">
        <v>1053</v>
      </c>
    </row>
    <row r="1906" spans="1:5" x14ac:dyDescent="0.25">
      <c r="A1906" s="292"/>
      <c r="B1906" s="295"/>
      <c r="C1906" s="296"/>
      <c r="D1906" s="298"/>
      <c r="E1906" s="173" t="s">
        <v>1054</v>
      </c>
    </row>
    <row r="1907" spans="1:5" x14ac:dyDescent="0.25">
      <c r="A1907" s="299" t="s">
        <v>2001</v>
      </c>
      <c r="B1907" s="301" t="s">
        <v>1999</v>
      </c>
      <c r="C1907" s="302"/>
      <c r="D1907" s="305" t="s">
        <v>44</v>
      </c>
      <c r="E1907" s="170" t="s">
        <v>1053</v>
      </c>
    </row>
    <row r="1908" spans="1:5" x14ac:dyDescent="0.25">
      <c r="A1908" s="300"/>
      <c r="B1908" s="303"/>
      <c r="C1908" s="304"/>
      <c r="D1908" s="306"/>
      <c r="E1908" s="171" t="s">
        <v>1054</v>
      </c>
    </row>
    <row r="1909" spans="1:5" x14ac:dyDescent="0.25">
      <c r="A1909" s="291" t="s">
        <v>2002</v>
      </c>
      <c r="B1909" s="293" t="s">
        <v>1999</v>
      </c>
      <c r="C1909" s="294"/>
      <c r="D1909" s="297" t="s">
        <v>44</v>
      </c>
      <c r="E1909" s="172" t="s">
        <v>1053</v>
      </c>
    </row>
    <row r="1910" spans="1:5" x14ac:dyDescent="0.25">
      <c r="A1910" s="292"/>
      <c r="B1910" s="295"/>
      <c r="C1910" s="296"/>
      <c r="D1910" s="298"/>
      <c r="E1910" s="173" t="s">
        <v>1054</v>
      </c>
    </row>
    <row r="1911" spans="1:5" x14ac:dyDescent="0.25">
      <c r="A1911" s="299" t="s">
        <v>2003</v>
      </c>
      <c r="B1911" s="301" t="s">
        <v>2004</v>
      </c>
      <c r="C1911" s="302"/>
      <c r="D1911" s="305" t="s">
        <v>44</v>
      </c>
      <c r="E1911" s="170" t="s">
        <v>1053</v>
      </c>
    </row>
    <row r="1912" spans="1:5" x14ac:dyDescent="0.25">
      <c r="A1912" s="300"/>
      <c r="B1912" s="303"/>
      <c r="C1912" s="304"/>
      <c r="D1912" s="306"/>
      <c r="E1912" s="171" t="s">
        <v>1054</v>
      </c>
    </row>
    <row r="1913" spans="1:5" x14ac:dyDescent="0.25">
      <c r="A1913" s="291" t="s">
        <v>2005</v>
      </c>
      <c r="B1913" s="293" t="s">
        <v>2004</v>
      </c>
      <c r="C1913" s="294"/>
      <c r="D1913" s="297" t="s">
        <v>44</v>
      </c>
      <c r="E1913" s="172" t="s">
        <v>1053</v>
      </c>
    </row>
    <row r="1914" spans="1:5" x14ac:dyDescent="0.25">
      <c r="A1914" s="292"/>
      <c r="B1914" s="295"/>
      <c r="C1914" s="296"/>
      <c r="D1914" s="298"/>
      <c r="E1914" s="173" t="s">
        <v>1054</v>
      </c>
    </row>
    <row r="1915" spans="1:5" x14ac:dyDescent="0.25">
      <c r="A1915" s="299" t="s">
        <v>2006</v>
      </c>
      <c r="B1915" s="301" t="s">
        <v>2004</v>
      </c>
      <c r="C1915" s="302"/>
      <c r="D1915" s="305" t="s">
        <v>44</v>
      </c>
      <c r="E1915" s="170" t="s">
        <v>1053</v>
      </c>
    </row>
    <row r="1916" spans="1:5" x14ac:dyDescent="0.25">
      <c r="A1916" s="300"/>
      <c r="B1916" s="303"/>
      <c r="C1916" s="304"/>
      <c r="D1916" s="306"/>
      <c r="E1916" s="171" t="s">
        <v>1054</v>
      </c>
    </row>
    <row r="1917" spans="1:5" x14ac:dyDescent="0.25">
      <c r="A1917" s="291" t="s">
        <v>1354</v>
      </c>
      <c r="B1917" s="293" t="s">
        <v>2004</v>
      </c>
      <c r="C1917" s="294"/>
      <c r="D1917" s="297" t="s">
        <v>44</v>
      </c>
      <c r="E1917" s="172" t="s">
        <v>1053</v>
      </c>
    </row>
    <row r="1918" spans="1:5" x14ac:dyDescent="0.25">
      <c r="A1918" s="292"/>
      <c r="B1918" s="295"/>
      <c r="C1918" s="296"/>
      <c r="D1918" s="298"/>
      <c r="E1918" s="173" t="s">
        <v>1054</v>
      </c>
    </row>
    <row r="1919" spans="1:5" x14ac:dyDescent="0.25">
      <c r="A1919" s="299" t="s">
        <v>2007</v>
      </c>
      <c r="B1919" s="301" t="s">
        <v>2008</v>
      </c>
      <c r="C1919" s="302"/>
      <c r="D1919" s="305" t="s">
        <v>44</v>
      </c>
      <c r="E1919" s="170" t="s">
        <v>1053</v>
      </c>
    </row>
    <row r="1920" spans="1:5" x14ac:dyDescent="0.25">
      <c r="A1920" s="300"/>
      <c r="B1920" s="303"/>
      <c r="C1920" s="304"/>
      <c r="D1920" s="306"/>
      <c r="E1920" s="171" t="s">
        <v>1054</v>
      </c>
    </row>
    <row r="1921" spans="1:5" x14ac:dyDescent="0.25">
      <c r="A1921" s="291" t="s">
        <v>2009</v>
      </c>
      <c r="B1921" s="293" t="s">
        <v>2008</v>
      </c>
      <c r="C1921" s="294"/>
      <c r="D1921" s="297" t="s">
        <v>44</v>
      </c>
      <c r="E1921" s="172" t="s">
        <v>1053</v>
      </c>
    </row>
    <row r="1922" spans="1:5" x14ac:dyDescent="0.25">
      <c r="A1922" s="292"/>
      <c r="B1922" s="295"/>
      <c r="C1922" s="296"/>
      <c r="D1922" s="298"/>
      <c r="E1922" s="173" t="s">
        <v>1054</v>
      </c>
    </row>
    <row r="1923" spans="1:5" x14ac:dyDescent="0.25">
      <c r="A1923" s="299" t="s">
        <v>2010</v>
      </c>
      <c r="B1923" s="301" t="s">
        <v>2008</v>
      </c>
      <c r="C1923" s="302"/>
      <c r="D1923" s="305" t="s">
        <v>44</v>
      </c>
      <c r="E1923" s="170" t="s">
        <v>1053</v>
      </c>
    </row>
    <row r="1924" spans="1:5" x14ac:dyDescent="0.25">
      <c r="A1924" s="300"/>
      <c r="B1924" s="303"/>
      <c r="C1924" s="304"/>
      <c r="D1924" s="306"/>
      <c r="E1924" s="171" t="s">
        <v>1054</v>
      </c>
    </row>
    <row r="1925" spans="1:5" x14ac:dyDescent="0.25">
      <c r="A1925" s="291" t="s">
        <v>2011</v>
      </c>
      <c r="B1925" s="293" t="s">
        <v>2008</v>
      </c>
      <c r="C1925" s="294"/>
      <c r="D1925" s="297" t="s">
        <v>44</v>
      </c>
      <c r="E1925" s="172" t="s">
        <v>1053</v>
      </c>
    </row>
    <row r="1926" spans="1:5" x14ac:dyDescent="0.25">
      <c r="A1926" s="292"/>
      <c r="B1926" s="295"/>
      <c r="C1926" s="296"/>
      <c r="D1926" s="298"/>
      <c r="E1926" s="173" t="s">
        <v>1054</v>
      </c>
    </row>
    <row r="1927" spans="1:5" x14ac:dyDescent="0.25">
      <c r="A1927" s="299" t="s">
        <v>2012</v>
      </c>
      <c r="B1927" s="301" t="s">
        <v>2008</v>
      </c>
      <c r="C1927" s="302"/>
      <c r="D1927" s="305" t="s">
        <v>44</v>
      </c>
      <c r="E1927" s="170" t="s">
        <v>1053</v>
      </c>
    </row>
    <row r="1928" spans="1:5" x14ac:dyDescent="0.25">
      <c r="A1928" s="300"/>
      <c r="B1928" s="303"/>
      <c r="C1928" s="304"/>
      <c r="D1928" s="306"/>
      <c r="E1928" s="171" t="s">
        <v>1054</v>
      </c>
    </row>
    <row r="1929" spans="1:5" x14ac:dyDescent="0.25">
      <c r="A1929" s="291" t="s">
        <v>2013</v>
      </c>
      <c r="B1929" s="293" t="s">
        <v>2008</v>
      </c>
      <c r="C1929" s="294"/>
      <c r="D1929" s="297" t="s">
        <v>44</v>
      </c>
      <c r="E1929" s="172" t="s">
        <v>1053</v>
      </c>
    </row>
    <row r="1930" spans="1:5" x14ac:dyDescent="0.25">
      <c r="A1930" s="292"/>
      <c r="B1930" s="295"/>
      <c r="C1930" s="296"/>
      <c r="D1930" s="298"/>
      <c r="E1930" s="173" t="s">
        <v>1054</v>
      </c>
    </row>
    <row r="1931" spans="1:5" x14ac:dyDescent="0.25">
      <c r="A1931" s="299" t="s">
        <v>2014</v>
      </c>
      <c r="B1931" s="301" t="s">
        <v>2008</v>
      </c>
      <c r="C1931" s="302"/>
      <c r="D1931" s="305" t="s">
        <v>44</v>
      </c>
      <c r="E1931" s="170" t="s">
        <v>1053</v>
      </c>
    </row>
    <row r="1932" spans="1:5" x14ac:dyDescent="0.25">
      <c r="A1932" s="300"/>
      <c r="B1932" s="303"/>
      <c r="C1932" s="304"/>
      <c r="D1932" s="306"/>
      <c r="E1932" s="171" t="s">
        <v>1054</v>
      </c>
    </row>
    <row r="1933" spans="1:5" x14ac:dyDescent="0.25">
      <c r="A1933" s="291" t="s">
        <v>2015</v>
      </c>
      <c r="B1933" s="293" t="s">
        <v>2016</v>
      </c>
      <c r="C1933" s="294"/>
      <c r="D1933" s="297" t="s">
        <v>44</v>
      </c>
      <c r="E1933" s="172" t="s">
        <v>1053</v>
      </c>
    </row>
    <row r="1934" spans="1:5" x14ac:dyDescent="0.25">
      <c r="A1934" s="292"/>
      <c r="B1934" s="295"/>
      <c r="C1934" s="296"/>
      <c r="D1934" s="298"/>
      <c r="E1934" s="173" t="s">
        <v>1054</v>
      </c>
    </row>
    <row r="1935" spans="1:5" x14ac:dyDescent="0.25">
      <c r="A1935" s="299" t="s">
        <v>2017</v>
      </c>
      <c r="B1935" s="301" t="s">
        <v>2016</v>
      </c>
      <c r="C1935" s="302"/>
      <c r="D1935" s="305" t="s">
        <v>44</v>
      </c>
      <c r="E1935" s="170" t="s">
        <v>1053</v>
      </c>
    </row>
    <row r="1936" spans="1:5" x14ac:dyDescent="0.25">
      <c r="A1936" s="300"/>
      <c r="B1936" s="303"/>
      <c r="C1936" s="304"/>
      <c r="D1936" s="306"/>
      <c r="E1936" s="171" t="s">
        <v>1054</v>
      </c>
    </row>
    <row r="1937" spans="1:5" x14ac:dyDescent="0.25">
      <c r="A1937" s="291" t="s">
        <v>2018</v>
      </c>
      <c r="B1937" s="293" t="s">
        <v>2016</v>
      </c>
      <c r="C1937" s="294"/>
      <c r="D1937" s="297" t="s">
        <v>44</v>
      </c>
      <c r="E1937" s="172" t="s">
        <v>1053</v>
      </c>
    </row>
    <row r="1938" spans="1:5" x14ac:dyDescent="0.25">
      <c r="A1938" s="292"/>
      <c r="B1938" s="295"/>
      <c r="C1938" s="296"/>
      <c r="D1938" s="298"/>
      <c r="E1938" s="173" t="s">
        <v>1054</v>
      </c>
    </row>
    <row r="1939" spans="1:5" x14ac:dyDescent="0.25">
      <c r="A1939" s="299" t="s">
        <v>2019</v>
      </c>
      <c r="B1939" s="301" t="s">
        <v>2020</v>
      </c>
      <c r="C1939" s="302"/>
      <c r="D1939" s="305" t="s">
        <v>44</v>
      </c>
      <c r="E1939" s="170" t="s">
        <v>1053</v>
      </c>
    </row>
    <row r="1940" spans="1:5" x14ac:dyDescent="0.25">
      <c r="A1940" s="300"/>
      <c r="B1940" s="303"/>
      <c r="C1940" s="304"/>
      <c r="D1940" s="306"/>
      <c r="E1940" s="171" t="s">
        <v>1054</v>
      </c>
    </row>
    <row r="1941" spans="1:5" x14ac:dyDescent="0.25">
      <c r="A1941" s="291" t="s">
        <v>2021</v>
      </c>
      <c r="B1941" s="293" t="s">
        <v>2020</v>
      </c>
      <c r="C1941" s="294"/>
      <c r="D1941" s="297" t="s">
        <v>44</v>
      </c>
      <c r="E1941" s="172" t="s">
        <v>1053</v>
      </c>
    </row>
    <row r="1942" spans="1:5" x14ac:dyDescent="0.25">
      <c r="A1942" s="292"/>
      <c r="B1942" s="295"/>
      <c r="C1942" s="296"/>
      <c r="D1942" s="298"/>
      <c r="E1942" s="173" t="s">
        <v>1054</v>
      </c>
    </row>
    <row r="1943" spans="1:5" x14ac:dyDescent="0.25">
      <c r="A1943" s="299" t="s">
        <v>2022</v>
      </c>
      <c r="B1943" s="301" t="s">
        <v>2020</v>
      </c>
      <c r="C1943" s="302"/>
      <c r="D1943" s="305" t="s">
        <v>44</v>
      </c>
      <c r="E1943" s="170" t="s">
        <v>1053</v>
      </c>
    </row>
    <row r="1944" spans="1:5" x14ac:dyDescent="0.25">
      <c r="A1944" s="300"/>
      <c r="B1944" s="303"/>
      <c r="C1944" s="304"/>
      <c r="D1944" s="306"/>
      <c r="E1944" s="171" t="s">
        <v>1054</v>
      </c>
    </row>
    <row r="1945" spans="1:5" x14ac:dyDescent="0.25">
      <c r="A1945" s="291" t="s">
        <v>2023</v>
      </c>
      <c r="B1945" s="293" t="s">
        <v>2020</v>
      </c>
      <c r="C1945" s="294"/>
      <c r="D1945" s="297" t="s">
        <v>44</v>
      </c>
      <c r="E1945" s="172" t="s">
        <v>1053</v>
      </c>
    </row>
    <row r="1946" spans="1:5" x14ac:dyDescent="0.25">
      <c r="A1946" s="292"/>
      <c r="B1946" s="295"/>
      <c r="C1946" s="296"/>
      <c r="D1946" s="298"/>
      <c r="E1946" s="173" t="s">
        <v>1054</v>
      </c>
    </row>
    <row r="1947" spans="1:5" x14ac:dyDescent="0.25">
      <c r="A1947" s="299" t="s">
        <v>1830</v>
      </c>
      <c r="B1947" s="301"/>
      <c r="C1947" s="302"/>
      <c r="D1947" s="305" t="s">
        <v>44</v>
      </c>
      <c r="E1947" s="170" t="s">
        <v>1053</v>
      </c>
    </row>
    <row r="1948" spans="1:5" x14ac:dyDescent="0.25">
      <c r="A1948" s="300"/>
      <c r="B1948" s="303"/>
      <c r="C1948" s="304"/>
      <c r="D1948" s="306"/>
      <c r="E1948" s="171" t="s">
        <v>1054</v>
      </c>
    </row>
    <row r="1949" spans="1:5" x14ac:dyDescent="0.25">
      <c r="A1949" s="291" t="s">
        <v>1855</v>
      </c>
      <c r="B1949" s="293"/>
      <c r="C1949" s="294"/>
      <c r="D1949" s="297" t="s">
        <v>44</v>
      </c>
      <c r="E1949" s="172" t="s">
        <v>1053</v>
      </c>
    </row>
    <row r="1950" spans="1:5" x14ac:dyDescent="0.25">
      <c r="A1950" s="292"/>
      <c r="B1950" s="295"/>
      <c r="C1950" s="296"/>
      <c r="D1950" s="298"/>
      <c r="E1950" s="173" t="s">
        <v>1054</v>
      </c>
    </row>
    <row r="1951" spans="1:5" x14ac:dyDescent="0.25">
      <c r="A1951" s="299" t="s">
        <v>1863</v>
      </c>
      <c r="B1951" s="301"/>
      <c r="C1951" s="302"/>
      <c r="D1951" s="305" t="s">
        <v>44</v>
      </c>
      <c r="E1951" s="170" t="s">
        <v>1053</v>
      </c>
    </row>
    <row r="1952" spans="1:5" x14ac:dyDescent="0.25">
      <c r="A1952" s="300"/>
      <c r="B1952" s="303"/>
      <c r="C1952" s="304"/>
      <c r="D1952" s="306"/>
      <c r="E1952" s="171" t="s">
        <v>1054</v>
      </c>
    </row>
    <row r="1953" spans="1:5" x14ac:dyDescent="0.25">
      <c r="A1953" s="291" t="s">
        <v>1872</v>
      </c>
      <c r="B1953" s="293"/>
      <c r="C1953" s="294"/>
      <c r="D1953" s="297" t="s">
        <v>44</v>
      </c>
      <c r="E1953" s="172" t="s">
        <v>1053</v>
      </c>
    </row>
    <row r="1954" spans="1:5" x14ac:dyDescent="0.25">
      <c r="A1954" s="292"/>
      <c r="B1954" s="295"/>
      <c r="C1954" s="296"/>
      <c r="D1954" s="298"/>
      <c r="E1954" s="173" t="s">
        <v>1054</v>
      </c>
    </row>
    <row r="1955" spans="1:5" x14ac:dyDescent="0.25">
      <c r="A1955" s="299" t="s">
        <v>2024</v>
      </c>
      <c r="B1955" s="301"/>
      <c r="C1955" s="302"/>
      <c r="D1955" s="305" t="s">
        <v>44</v>
      </c>
      <c r="E1955" s="170" t="s">
        <v>1053</v>
      </c>
    </row>
    <row r="1956" spans="1:5" x14ac:dyDescent="0.25">
      <c r="A1956" s="300"/>
      <c r="B1956" s="303"/>
      <c r="C1956" s="304"/>
      <c r="D1956" s="306"/>
      <c r="E1956" s="171" t="s">
        <v>1054</v>
      </c>
    </row>
    <row r="1957" spans="1:5" x14ac:dyDescent="0.25">
      <c r="A1957" s="291" t="s">
        <v>1894</v>
      </c>
      <c r="B1957" s="293"/>
      <c r="C1957" s="294"/>
      <c r="D1957" s="297" t="s">
        <v>44</v>
      </c>
      <c r="E1957" s="172" t="s">
        <v>1053</v>
      </c>
    </row>
    <row r="1958" spans="1:5" x14ac:dyDescent="0.25">
      <c r="A1958" s="292"/>
      <c r="B1958" s="295"/>
      <c r="C1958" s="296"/>
      <c r="D1958" s="298"/>
      <c r="E1958" s="173" t="s">
        <v>1054</v>
      </c>
    </row>
    <row r="1959" spans="1:5" x14ac:dyDescent="0.25">
      <c r="A1959" s="299" t="s">
        <v>1902</v>
      </c>
      <c r="B1959" s="301"/>
      <c r="C1959" s="302"/>
      <c r="D1959" s="305" t="s">
        <v>44</v>
      </c>
      <c r="E1959" s="170" t="s">
        <v>1053</v>
      </c>
    </row>
    <row r="1960" spans="1:5" x14ac:dyDescent="0.25">
      <c r="A1960" s="300"/>
      <c r="B1960" s="303"/>
      <c r="C1960" s="304"/>
      <c r="D1960" s="306"/>
      <c r="E1960" s="171" t="s">
        <v>1054</v>
      </c>
    </row>
    <row r="1961" spans="1:5" x14ac:dyDescent="0.25">
      <c r="A1961" s="291" t="s">
        <v>1916</v>
      </c>
      <c r="B1961" s="293"/>
      <c r="C1961" s="294"/>
      <c r="D1961" s="297" t="s">
        <v>44</v>
      </c>
      <c r="E1961" s="172" t="s">
        <v>1053</v>
      </c>
    </row>
    <row r="1962" spans="1:5" x14ac:dyDescent="0.25">
      <c r="A1962" s="292"/>
      <c r="B1962" s="295"/>
      <c r="C1962" s="296"/>
      <c r="D1962" s="298"/>
      <c r="E1962" s="173" t="s">
        <v>1054</v>
      </c>
    </row>
    <row r="1963" spans="1:5" x14ac:dyDescent="0.25">
      <c r="A1963" s="299" t="s">
        <v>1922</v>
      </c>
      <c r="B1963" s="301"/>
      <c r="C1963" s="302"/>
      <c r="D1963" s="305" t="s">
        <v>44</v>
      </c>
      <c r="E1963" s="170" t="s">
        <v>1053</v>
      </c>
    </row>
    <row r="1964" spans="1:5" x14ac:dyDescent="0.25">
      <c r="A1964" s="300"/>
      <c r="B1964" s="303"/>
      <c r="C1964" s="304"/>
      <c r="D1964" s="306"/>
      <c r="E1964" s="171" t="s">
        <v>1054</v>
      </c>
    </row>
    <row r="1965" spans="1:5" x14ac:dyDescent="0.25">
      <c r="A1965" s="291" t="s">
        <v>1927</v>
      </c>
      <c r="B1965" s="293"/>
      <c r="C1965" s="294"/>
      <c r="D1965" s="297" t="s">
        <v>44</v>
      </c>
      <c r="E1965" s="172" t="s">
        <v>1053</v>
      </c>
    </row>
    <row r="1966" spans="1:5" x14ac:dyDescent="0.25">
      <c r="A1966" s="292"/>
      <c r="B1966" s="295"/>
      <c r="C1966" s="296"/>
      <c r="D1966" s="298"/>
      <c r="E1966" s="173" t="s">
        <v>1054</v>
      </c>
    </row>
    <row r="1967" spans="1:5" x14ac:dyDescent="0.25">
      <c r="A1967" s="299" t="s">
        <v>1937</v>
      </c>
      <c r="B1967" s="301"/>
      <c r="C1967" s="302"/>
      <c r="D1967" s="305" t="s">
        <v>44</v>
      </c>
      <c r="E1967" s="170" t="s">
        <v>1053</v>
      </c>
    </row>
    <row r="1968" spans="1:5" x14ac:dyDescent="0.25">
      <c r="A1968" s="300"/>
      <c r="B1968" s="303"/>
      <c r="C1968" s="304"/>
      <c r="D1968" s="306"/>
      <c r="E1968" s="171" t="s">
        <v>1054</v>
      </c>
    </row>
    <row r="1969" spans="1:5" x14ac:dyDescent="0.25">
      <c r="A1969" s="291" t="s">
        <v>1962</v>
      </c>
      <c r="B1969" s="293"/>
      <c r="C1969" s="294"/>
      <c r="D1969" s="297" t="s">
        <v>44</v>
      </c>
      <c r="E1969" s="172" t="s">
        <v>1053</v>
      </c>
    </row>
    <row r="1970" spans="1:5" x14ac:dyDescent="0.25">
      <c r="A1970" s="292"/>
      <c r="B1970" s="295"/>
      <c r="C1970" s="296"/>
      <c r="D1970" s="298"/>
      <c r="E1970" s="173" t="s">
        <v>1054</v>
      </c>
    </row>
    <row r="1971" spans="1:5" x14ac:dyDescent="0.25">
      <c r="A1971" s="299" t="s">
        <v>1980</v>
      </c>
      <c r="B1971" s="301"/>
      <c r="C1971" s="302"/>
      <c r="D1971" s="305" t="s">
        <v>44</v>
      </c>
      <c r="E1971" s="170" t="s">
        <v>1053</v>
      </c>
    </row>
    <row r="1972" spans="1:5" x14ac:dyDescent="0.25">
      <c r="A1972" s="300"/>
      <c r="B1972" s="303"/>
      <c r="C1972" s="304"/>
      <c r="D1972" s="306"/>
      <c r="E1972" s="171" t="s">
        <v>1054</v>
      </c>
    </row>
    <row r="1973" spans="1:5" x14ac:dyDescent="0.25">
      <c r="A1973" s="291" t="s">
        <v>1986</v>
      </c>
      <c r="B1973" s="293"/>
      <c r="C1973" s="294"/>
      <c r="D1973" s="297" t="s">
        <v>44</v>
      </c>
      <c r="E1973" s="172" t="s">
        <v>1053</v>
      </c>
    </row>
    <row r="1974" spans="1:5" x14ac:dyDescent="0.25">
      <c r="A1974" s="292"/>
      <c r="B1974" s="295"/>
      <c r="C1974" s="296"/>
      <c r="D1974" s="298"/>
      <c r="E1974" s="173" t="s">
        <v>1054</v>
      </c>
    </row>
    <row r="1975" spans="1:5" x14ac:dyDescent="0.25">
      <c r="A1975" s="299" t="s">
        <v>1999</v>
      </c>
      <c r="B1975" s="301"/>
      <c r="C1975" s="302"/>
      <c r="D1975" s="305" t="s">
        <v>44</v>
      </c>
      <c r="E1975" s="170" t="s">
        <v>1053</v>
      </c>
    </row>
    <row r="1976" spans="1:5" x14ac:dyDescent="0.25">
      <c r="A1976" s="300"/>
      <c r="B1976" s="303"/>
      <c r="C1976" s="304"/>
      <c r="D1976" s="306"/>
      <c r="E1976" s="171" t="s">
        <v>1054</v>
      </c>
    </row>
    <row r="1977" spans="1:5" x14ac:dyDescent="0.25">
      <c r="A1977" s="291" t="s">
        <v>2004</v>
      </c>
      <c r="B1977" s="293"/>
      <c r="C1977" s="294"/>
      <c r="D1977" s="297" t="s">
        <v>44</v>
      </c>
      <c r="E1977" s="172" t="s">
        <v>1053</v>
      </c>
    </row>
    <row r="1978" spans="1:5" x14ac:dyDescent="0.25">
      <c r="A1978" s="292"/>
      <c r="B1978" s="295"/>
      <c r="C1978" s="296"/>
      <c r="D1978" s="298"/>
      <c r="E1978" s="173" t="s">
        <v>1054</v>
      </c>
    </row>
    <row r="1979" spans="1:5" x14ac:dyDescent="0.25">
      <c r="A1979" s="299" t="s">
        <v>2008</v>
      </c>
      <c r="B1979" s="301"/>
      <c r="C1979" s="302"/>
      <c r="D1979" s="305" t="s">
        <v>44</v>
      </c>
      <c r="E1979" s="170" t="s">
        <v>1053</v>
      </c>
    </row>
    <row r="1980" spans="1:5" x14ac:dyDescent="0.25">
      <c r="A1980" s="300"/>
      <c r="B1980" s="303"/>
      <c r="C1980" s="304"/>
      <c r="D1980" s="306"/>
      <c r="E1980" s="171" t="s">
        <v>1054</v>
      </c>
    </row>
    <row r="1981" spans="1:5" x14ac:dyDescent="0.25">
      <c r="A1981" s="291" t="s">
        <v>2016</v>
      </c>
      <c r="B1981" s="293"/>
      <c r="C1981" s="294"/>
      <c r="D1981" s="297" t="s">
        <v>44</v>
      </c>
      <c r="E1981" s="172" t="s">
        <v>1053</v>
      </c>
    </row>
    <row r="1982" spans="1:5" x14ac:dyDescent="0.25">
      <c r="A1982" s="292"/>
      <c r="B1982" s="295"/>
      <c r="C1982" s="296"/>
      <c r="D1982" s="298"/>
      <c r="E1982" s="173" t="s">
        <v>1054</v>
      </c>
    </row>
    <row r="1983" spans="1:5" x14ac:dyDescent="0.25">
      <c r="A1983" s="299" t="s">
        <v>1946</v>
      </c>
      <c r="B1983" s="301"/>
      <c r="C1983" s="302"/>
      <c r="D1983" s="305" t="s">
        <v>44</v>
      </c>
      <c r="E1983" s="170" t="s">
        <v>1053</v>
      </c>
    </row>
    <row r="1984" spans="1:5" x14ac:dyDescent="0.25">
      <c r="A1984" s="300"/>
      <c r="B1984" s="303"/>
      <c r="C1984" s="304"/>
      <c r="D1984" s="306"/>
      <c r="E1984" s="171" t="s">
        <v>1054</v>
      </c>
    </row>
    <row r="1985" spans="1:5" x14ac:dyDescent="0.25">
      <c r="A1985" s="291" t="s">
        <v>2025</v>
      </c>
      <c r="B1985" s="293" t="s">
        <v>1830</v>
      </c>
      <c r="C1985" s="294"/>
      <c r="D1985" s="297" t="s">
        <v>44</v>
      </c>
      <c r="E1985" s="172" t="s">
        <v>1053</v>
      </c>
    </row>
    <row r="1986" spans="1:5" x14ac:dyDescent="0.25">
      <c r="A1986" s="292"/>
      <c r="B1986" s="295"/>
      <c r="C1986" s="296"/>
      <c r="D1986" s="298"/>
      <c r="E1986" s="173" t="s">
        <v>1054</v>
      </c>
    </row>
    <row r="1987" spans="1:5" x14ac:dyDescent="0.25">
      <c r="A1987" s="299" t="s">
        <v>2026</v>
      </c>
      <c r="B1987" s="301" t="s">
        <v>1830</v>
      </c>
      <c r="C1987" s="302"/>
      <c r="D1987" s="305" t="s">
        <v>44</v>
      </c>
      <c r="E1987" s="170" t="s">
        <v>1053</v>
      </c>
    </row>
    <row r="1988" spans="1:5" x14ac:dyDescent="0.25">
      <c r="A1988" s="300"/>
      <c r="B1988" s="303"/>
      <c r="C1988" s="304"/>
      <c r="D1988" s="306"/>
      <c r="E1988" s="171" t="s">
        <v>1054</v>
      </c>
    </row>
    <row r="1989" spans="1:5" x14ac:dyDescent="0.25">
      <c r="A1989" s="291" t="s">
        <v>2027</v>
      </c>
      <c r="B1989" s="293" t="s">
        <v>1830</v>
      </c>
      <c r="C1989" s="294"/>
      <c r="D1989" s="297" t="s">
        <v>44</v>
      </c>
      <c r="E1989" s="172" t="s">
        <v>1053</v>
      </c>
    </row>
    <row r="1990" spans="1:5" x14ac:dyDescent="0.25">
      <c r="A1990" s="292"/>
      <c r="B1990" s="295"/>
      <c r="C1990" s="296"/>
      <c r="D1990" s="298"/>
      <c r="E1990" s="173" t="s">
        <v>1054</v>
      </c>
    </row>
    <row r="1991" spans="1:5" x14ac:dyDescent="0.25">
      <c r="A1991" s="299" t="s">
        <v>2028</v>
      </c>
      <c r="B1991" s="301" t="s">
        <v>1855</v>
      </c>
      <c r="C1991" s="302"/>
      <c r="D1991" s="305" t="s">
        <v>44</v>
      </c>
      <c r="E1991" s="170" t="s">
        <v>1053</v>
      </c>
    </row>
    <row r="1992" spans="1:5" x14ac:dyDescent="0.25">
      <c r="A1992" s="300"/>
      <c r="B1992" s="303"/>
      <c r="C1992" s="304"/>
      <c r="D1992" s="306"/>
      <c r="E1992" s="171" t="s">
        <v>1054</v>
      </c>
    </row>
    <row r="1993" spans="1:5" x14ac:dyDescent="0.25">
      <c r="A1993" s="291" t="s">
        <v>2029</v>
      </c>
      <c r="B1993" s="293" t="s">
        <v>1855</v>
      </c>
      <c r="C1993" s="294"/>
      <c r="D1993" s="297" t="s">
        <v>44</v>
      </c>
      <c r="E1993" s="172" t="s">
        <v>1053</v>
      </c>
    </row>
    <row r="1994" spans="1:5" x14ac:dyDescent="0.25">
      <c r="A1994" s="292"/>
      <c r="B1994" s="295"/>
      <c r="C1994" s="296"/>
      <c r="D1994" s="298"/>
      <c r="E1994" s="173" t="s">
        <v>1054</v>
      </c>
    </row>
    <row r="1995" spans="1:5" x14ac:dyDescent="0.25">
      <c r="A1995" s="299" t="s">
        <v>1398</v>
      </c>
      <c r="B1995" s="301" t="s">
        <v>1863</v>
      </c>
      <c r="C1995" s="302"/>
      <c r="D1995" s="305" t="s">
        <v>44</v>
      </c>
      <c r="E1995" s="170" t="s">
        <v>1053</v>
      </c>
    </row>
    <row r="1996" spans="1:5" x14ac:dyDescent="0.25">
      <c r="A1996" s="300"/>
      <c r="B1996" s="303"/>
      <c r="C1996" s="304"/>
      <c r="D1996" s="306"/>
      <c r="E1996" s="171" t="s">
        <v>1054</v>
      </c>
    </row>
    <row r="1997" spans="1:5" x14ac:dyDescent="0.25">
      <c r="A1997" s="291" t="s">
        <v>2030</v>
      </c>
      <c r="B1997" s="293" t="s">
        <v>1863</v>
      </c>
      <c r="C1997" s="294"/>
      <c r="D1997" s="297" t="s">
        <v>44</v>
      </c>
      <c r="E1997" s="172" t="s">
        <v>1053</v>
      </c>
    </row>
    <row r="1998" spans="1:5" x14ac:dyDescent="0.25">
      <c r="A1998" s="292"/>
      <c r="B1998" s="295"/>
      <c r="C1998" s="296"/>
      <c r="D1998" s="298"/>
      <c r="E1998" s="173" t="s">
        <v>1054</v>
      </c>
    </row>
    <row r="1999" spans="1:5" x14ac:dyDescent="0.25">
      <c r="A1999" s="299" t="s">
        <v>2031</v>
      </c>
      <c r="B1999" s="301" t="s">
        <v>1863</v>
      </c>
      <c r="C1999" s="302"/>
      <c r="D1999" s="305" t="s">
        <v>44</v>
      </c>
      <c r="E1999" s="170" t="s">
        <v>1053</v>
      </c>
    </row>
    <row r="2000" spans="1:5" x14ac:dyDescent="0.25">
      <c r="A2000" s="300"/>
      <c r="B2000" s="303"/>
      <c r="C2000" s="304"/>
      <c r="D2000" s="306"/>
      <c r="E2000" s="171" t="s">
        <v>1054</v>
      </c>
    </row>
    <row r="2001" spans="1:5" x14ac:dyDescent="0.25">
      <c r="A2001" s="291" t="s">
        <v>2032</v>
      </c>
      <c r="B2001" s="293" t="s">
        <v>1894</v>
      </c>
      <c r="C2001" s="294"/>
      <c r="D2001" s="297" t="s">
        <v>44</v>
      </c>
      <c r="E2001" s="172" t="s">
        <v>1053</v>
      </c>
    </row>
    <row r="2002" spans="1:5" x14ac:dyDescent="0.25">
      <c r="A2002" s="292"/>
      <c r="B2002" s="295"/>
      <c r="C2002" s="296"/>
      <c r="D2002" s="298"/>
      <c r="E2002" s="173" t="s">
        <v>1054</v>
      </c>
    </row>
    <row r="2003" spans="1:5" x14ac:dyDescent="0.25">
      <c r="A2003" s="299" t="s">
        <v>2033</v>
      </c>
      <c r="B2003" s="301" t="s">
        <v>1902</v>
      </c>
      <c r="C2003" s="302"/>
      <c r="D2003" s="305" t="s">
        <v>44</v>
      </c>
      <c r="E2003" s="170" t="s">
        <v>1053</v>
      </c>
    </row>
    <row r="2004" spans="1:5" x14ac:dyDescent="0.25">
      <c r="A2004" s="300"/>
      <c r="B2004" s="303"/>
      <c r="C2004" s="304"/>
      <c r="D2004" s="306"/>
      <c r="E2004" s="171" t="s">
        <v>1054</v>
      </c>
    </row>
    <row r="2005" spans="1:5" x14ac:dyDescent="0.25">
      <c r="A2005" s="291" t="s">
        <v>2034</v>
      </c>
      <c r="B2005" s="293" t="s">
        <v>1916</v>
      </c>
      <c r="C2005" s="294"/>
      <c r="D2005" s="297" t="s">
        <v>44</v>
      </c>
      <c r="E2005" s="172" t="s">
        <v>1053</v>
      </c>
    </row>
    <row r="2006" spans="1:5" x14ac:dyDescent="0.25">
      <c r="A2006" s="292"/>
      <c r="B2006" s="295"/>
      <c r="C2006" s="296"/>
      <c r="D2006" s="298"/>
      <c r="E2006" s="173" t="s">
        <v>1054</v>
      </c>
    </row>
    <row r="2007" spans="1:5" x14ac:dyDescent="0.25">
      <c r="A2007" s="299" t="s">
        <v>2035</v>
      </c>
      <c r="B2007" s="301" t="s">
        <v>1927</v>
      </c>
      <c r="C2007" s="302"/>
      <c r="D2007" s="305" t="s">
        <v>44</v>
      </c>
      <c r="E2007" s="170" t="s">
        <v>1053</v>
      </c>
    </row>
    <row r="2008" spans="1:5" x14ac:dyDescent="0.25">
      <c r="A2008" s="300"/>
      <c r="B2008" s="303"/>
      <c r="C2008" s="304"/>
      <c r="D2008" s="306"/>
      <c r="E2008" s="171" t="s">
        <v>1054</v>
      </c>
    </row>
    <row r="2009" spans="1:5" x14ac:dyDescent="0.25">
      <c r="A2009" s="291" t="s">
        <v>2036</v>
      </c>
      <c r="B2009" s="293" t="s">
        <v>1927</v>
      </c>
      <c r="C2009" s="294"/>
      <c r="D2009" s="297" t="s">
        <v>44</v>
      </c>
      <c r="E2009" s="172" t="s">
        <v>1053</v>
      </c>
    </row>
    <row r="2010" spans="1:5" x14ac:dyDescent="0.25">
      <c r="A2010" s="292"/>
      <c r="B2010" s="295"/>
      <c r="C2010" s="296"/>
      <c r="D2010" s="298"/>
      <c r="E2010" s="173" t="s">
        <v>1054</v>
      </c>
    </row>
    <row r="2011" spans="1:5" x14ac:dyDescent="0.25">
      <c r="A2011" s="299" t="s">
        <v>2037</v>
      </c>
      <c r="B2011" s="301" t="s">
        <v>1937</v>
      </c>
      <c r="C2011" s="302"/>
      <c r="D2011" s="305" t="s">
        <v>44</v>
      </c>
      <c r="E2011" s="170" t="s">
        <v>1053</v>
      </c>
    </row>
    <row r="2012" spans="1:5" x14ac:dyDescent="0.25">
      <c r="A2012" s="300"/>
      <c r="B2012" s="303"/>
      <c r="C2012" s="304"/>
      <c r="D2012" s="306"/>
      <c r="E2012" s="171" t="s">
        <v>1054</v>
      </c>
    </row>
    <row r="2013" spans="1:5" x14ac:dyDescent="0.25">
      <c r="A2013" s="291" t="s">
        <v>2038</v>
      </c>
      <c r="B2013" s="293" t="s">
        <v>1937</v>
      </c>
      <c r="C2013" s="294"/>
      <c r="D2013" s="297" t="s">
        <v>44</v>
      </c>
      <c r="E2013" s="172" t="s">
        <v>1053</v>
      </c>
    </row>
    <row r="2014" spans="1:5" x14ac:dyDescent="0.25">
      <c r="A2014" s="292"/>
      <c r="B2014" s="295"/>
      <c r="C2014" s="296"/>
      <c r="D2014" s="298"/>
      <c r="E2014" s="173" t="s">
        <v>1054</v>
      </c>
    </row>
    <row r="2015" spans="1:5" x14ac:dyDescent="0.25">
      <c r="A2015" s="299" t="s">
        <v>2039</v>
      </c>
      <c r="B2015" s="301" t="s">
        <v>1980</v>
      </c>
      <c r="C2015" s="302"/>
      <c r="D2015" s="305" t="s">
        <v>44</v>
      </c>
      <c r="E2015" s="170" t="s">
        <v>1053</v>
      </c>
    </row>
    <row r="2016" spans="1:5" x14ac:dyDescent="0.25">
      <c r="A2016" s="300"/>
      <c r="B2016" s="303"/>
      <c r="C2016" s="304"/>
      <c r="D2016" s="306"/>
      <c r="E2016" s="171" t="s">
        <v>1054</v>
      </c>
    </row>
    <row r="2017" spans="1:5" x14ac:dyDescent="0.25">
      <c r="A2017" s="291" t="s">
        <v>2040</v>
      </c>
      <c r="B2017" s="293" t="s">
        <v>2008</v>
      </c>
      <c r="C2017" s="294"/>
      <c r="D2017" s="297" t="s">
        <v>44</v>
      </c>
      <c r="E2017" s="172" t="s">
        <v>1053</v>
      </c>
    </row>
    <row r="2018" spans="1:5" x14ac:dyDescent="0.25">
      <c r="A2018" s="292"/>
      <c r="B2018" s="295"/>
      <c r="C2018" s="296"/>
      <c r="D2018" s="298"/>
      <c r="E2018" s="173" t="s">
        <v>1054</v>
      </c>
    </row>
    <row r="2019" spans="1:5" x14ac:dyDescent="0.25">
      <c r="A2019" s="166" t="s">
        <v>2041</v>
      </c>
      <c r="B2019" s="282"/>
      <c r="C2019" s="283"/>
      <c r="D2019" s="157" t="s">
        <v>44</v>
      </c>
      <c r="E2019" s="167"/>
    </row>
    <row r="2020" spans="1:5" x14ac:dyDescent="0.25">
      <c r="A2020" s="291" t="s">
        <v>2042</v>
      </c>
      <c r="B2020" s="293" t="s">
        <v>1962</v>
      </c>
      <c r="C2020" s="294"/>
      <c r="D2020" s="297" t="s">
        <v>44</v>
      </c>
      <c r="E2020" s="172" t="s">
        <v>1053</v>
      </c>
    </row>
    <row r="2021" spans="1:5" x14ac:dyDescent="0.25">
      <c r="A2021" s="292"/>
      <c r="B2021" s="295"/>
      <c r="C2021" s="296"/>
      <c r="D2021" s="298"/>
      <c r="E2021" s="173" t="s">
        <v>1054</v>
      </c>
    </row>
    <row r="2022" spans="1:5" x14ac:dyDescent="0.25">
      <c r="A2022" s="299" t="s">
        <v>2043</v>
      </c>
      <c r="B2022" s="301" t="s">
        <v>1986</v>
      </c>
      <c r="C2022" s="302"/>
      <c r="D2022" s="305" t="s">
        <v>44</v>
      </c>
      <c r="E2022" s="170" t="s">
        <v>1053</v>
      </c>
    </row>
    <row r="2023" spans="1:5" x14ac:dyDescent="0.25">
      <c r="A2023" s="300"/>
      <c r="B2023" s="303"/>
      <c r="C2023" s="304"/>
      <c r="D2023" s="306"/>
      <c r="E2023" s="171" t="s">
        <v>1054</v>
      </c>
    </row>
    <row r="2024" spans="1:5" x14ac:dyDescent="0.25">
      <c r="A2024" s="291" t="s">
        <v>2044</v>
      </c>
      <c r="B2024" s="293" t="s">
        <v>2016</v>
      </c>
      <c r="C2024" s="294"/>
      <c r="D2024" s="297" t="s">
        <v>44</v>
      </c>
      <c r="E2024" s="172" t="s">
        <v>1053</v>
      </c>
    </row>
    <row r="2025" spans="1:5" x14ac:dyDescent="0.25">
      <c r="A2025" s="292"/>
      <c r="B2025" s="295"/>
      <c r="C2025" s="296"/>
      <c r="D2025" s="298"/>
      <c r="E2025" s="173" t="s">
        <v>1054</v>
      </c>
    </row>
    <row r="2026" spans="1:5" x14ac:dyDescent="0.25">
      <c r="A2026" s="299" t="s">
        <v>2045</v>
      </c>
      <c r="B2026" s="301" t="s">
        <v>2020</v>
      </c>
      <c r="C2026" s="302"/>
      <c r="D2026" s="305" t="s">
        <v>44</v>
      </c>
      <c r="E2026" s="170" t="s">
        <v>1053</v>
      </c>
    </row>
    <row r="2027" spans="1:5" x14ac:dyDescent="0.25">
      <c r="A2027" s="300"/>
      <c r="B2027" s="303"/>
      <c r="C2027" s="304"/>
      <c r="D2027" s="306"/>
      <c r="E2027" s="171" t="s">
        <v>1054</v>
      </c>
    </row>
    <row r="2028" spans="1:5" x14ac:dyDescent="0.25">
      <c r="A2028" s="291" t="s">
        <v>2046</v>
      </c>
      <c r="B2028" s="293" t="s">
        <v>1962</v>
      </c>
      <c r="C2028" s="294"/>
      <c r="D2028" s="297" t="s">
        <v>44</v>
      </c>
      <c r="E2028" s="172" t="s">
        <v>1053</v>
      </c>
    </row>
    <row r="2029" spans="1:5" x14ac:dyDescent="0.25">
      <c r="A2029" s="292"/>
      <c r="B2029" s="295"/>
      <c r="C2029" s="296"/>
      <c r="D2029" s="298"/>
      <c r="E2029" s="173" t="s">
        <v>1054</v>
      </c>
    </row>
    <row r="2030" spans="1:5" x14ac:dyDescent="0.25">
      <c r="A2030" s="299" t="s">
        <v>2047</v>
      </c>
      <c r="B2030" s="301" t="s">
        <v>1855</v>
      </c>
      <c r="C2030" s="302"/>
      <c r="D2030" s="305" t="s">
        <v>44</v>
      </c>
      <c r="E2030" s="170" t="s">
        <v>1053</v>
      </c>
    </row>
    <row r="2031" spans="1:5" x14ac:dyDescent="0.25">
      <c r="A2031" s="300"/>
      <c r="B2031" s="303"/>
      <c r="C2031" s="304"/>
      <c r="D2031" s="306"/>
      <c r="E2031" s="171" t="s">
        <v>1054</v>
      </c>
    </row>
    <row r="2032" spans="1:5" x14ac:dyDescent="0.25">
      <c r="A2032" s="291" t="s">
        <v>2048</v>
      </c>
      <c r="B2032" s="293" t="s">
        <v>1872</v>
      </c>
      <c r="C2032" s="294"/>
      <c r="D2032" s="297" t="s">
        <v>44</v>
      </c>
      <c r="E2032" s="172" t="s">
        <v>1053</v>
      </c>
    </row>
    <row r="2033" spans="1:5" x14ac:dyDescent="0.25">
      <c r="A2033" s="292"/>
      <c r="B2033" s="295"/>
      <c r="C2033" s="296"/>
      <c r="D2033" s="298"/>
      <c r="E2033" s="173" t="s">
        <v>1054</v>
      </c>
    </row>
    <row r="2034" spans="1:5" x14ac:dyDescent="0.25">
      <c r="A2034" s="299" t="s">
        <v>2049</v>
      </c>
      <c r="B2034" s="301" t="s">
        <v>1927</v>
      </c>
      <c r="C2034" s="302"/>
      <c r="D2034" s="305" t="s">
        <v>44</v>
      </c>
      <c r="E2034" s="170" t="s">
        <v>1053</v>
      </c>
    </row>
    <row r="2035" spans="1:5" x14ac:dyDescent="0.25">
      <c r="A2035" s="300"/>
      <c r="B2035" s="303"/>
      <c r="C2035" s="304"/>
      <c r="D2035" s="306"/>
      <c r="E2035" s="171" t="s">
        <v>1054</v>
      </c>
    </row>
    <row r="2036" spans="1:5" x14ac:dyDescent="0.25">
      <c r="A2036" s="291" t="s">
        <v>2050</v>
      </c>
      <c r="B2036" s="293" t="s">
        <v>1962</v>
      </c>
      <c r="C2036" s="294"/>
      <c r="D2036" s="297" t="s">
        <v>44</v>
      </c>
      <c r="E2036" s="172" t="s">
        <v>1053</v>
      </c>
    </row>
    <row r="2037" spans="1:5" x14ac:dyDescent="0.25">
      <c r="A2037" s="292"/>
      <c r="B2037" s="295"/>
      <c r="C2037" s="296"/>
      <c r="D2037" s="298"/>
      <c r="E2037" s="173" t="s">
        <v>1054</v>
      </c>
    </row>
    <row r="2038" spans="1:5" x14ac:dyDescent="0.25">
      <c r="A2038" s="299" t="s">
        <v>1478</v>
      </c>
      <c r="B2038" s="301" t="s">
        <v>1980</v>
      </c>
      <c r="C2038" s="302"/>
      <c r="D2038" s="305" t="s">
        <v>44</v>
      </c>
      <c r="E2038" s="170" t="s">
        <v>1053</v>
      </c>
    </row>
    <row r="2039" spans="1:5" x14ac:dyDescent="0.25">
      <c r="A2039" s="300"/>
      <c r="B2039" s="303"/>
      <c r="C2039" s="304"/>
      <c r="D2039" s="306"/>
      <c r="E2039" s="171" t="s">
        <v>1054</v>
      </c>
    </row>
    <row r="2040" spans="1:5" x14ac:dyDescent="0.25">
      <c r="A2040" s="291" t="s">
        <v>2051</v>
      </c>
      <c r="B2040" s="293" t="s">
        <v>1986</v>
      </c>
      <c r="C2040" s="294"/>
      <c r="D2040" s="297" t="s">
        <v>44</v>
      </c>
      <c r="E2040" s="172" t="s">
        <v>1053</v>
      </c>
    </row>
    <row r="2041" spans="1:5" x14ac:dyDescent="0.25">
      <c r="A2041" s="292"/>
      <c r="B2041" s="295"/>
      <c r="C2041" s="296"/>
      <c r="D2041" s="298"/>
      <c r="E2041" s="173" t="s">
        <v>1054</v>
      </c>
    </row>
    <row r="2042" spans="1:5" x14ac:dyDescent="0.25">
      <c r="A2042" s="299" t="s">
        <v>2052</v>
      </c>
      <c r="B2042" s="301" t="s">
        <v>2008</v>
      </c>
      <c r="C2042" s="302"/>
      <c r="D2042" s="305" t="s">
        <v>44</v>
      </c>
      <c r="E2042" s="170" t="s">
        <v>1053</v>
      </c>
    </row>
    <row r="2043" spans="1:5" x14ac:dyDescent="0.25">
      <c r="A2043" s="300"/>
      <c r="B2043" s="303"/>
      <c r="C2043" s="304"/>
      <c r="D2043" s="306"/>
      <c r="E2043" s="171" t="s">
        <v>1054</v>
      </c>
    </row>
    <row r="2044" spans="1:5" x14ac:dyDescent="0.25">
      <c r="A2044" s="291" t="s">
        <v>2053</v>
      </c>
      <c r="B2044" s="293" t="s">
        <v>1830</v>
      </c>
      <c r="C2044" s="294"/>
      <c r="D2044" s="297" t="s">
        <v>44</v>
      </c>
      <c r="E2044" s="172" t="s">
        <v>1053</v>
      </c>
    </row>
    <row r="2045" spans="1:5" x14ac:dyDescent="0.25">
      <c r="A2045" s="292"/>
      <c r="B2045" s="295"/>
      <c r="C2045" s="296"/>
      <c r="D2045" s="298"/>
      <c r="E2045" s="173" t="s">
        <v>1054</v>
      </c>
    </row>
    <row r="2046" spans="1:5" x14ac:dyDescent="0.25">
      <c r="A2046" s="299" t="s">
        <v>2054</v>
      </c>
      <c r="B2046" s="301" t="s">
        <v>1855</v>
      </c>
      <c r="C2046" s="302"/>
      <c r="D2046" s="305" t="s">
        <v>44</v>
      </c>
      <c r="E2046" s="170" t="s">
        <v>1053</v>
      </c>
    </row>
    <row r="2047" spans="1:5" x14ac:dyDescent="0.25">
      <c r="A2047" s="300"/>
      <c r="B2047" s="303"/>
      <c r="C2047" s="304"/>
      <c r="D2047" s="306"/>
      <c r="E2047" s="171" t="s">
        <v>1054</v>
      </c>
    </row>
    <row r="2048" spans="1:5" x14ac:dyDescent="0.25">
      <c r="A2048" s="291" t="s">
        <v>2020</v>
      </c>
      <c r="B2048" s="293"/>
      <c r="C2048" s="294"/>
      <c r="D2048" s="297" t="s">
        <v>44</v>
      </c>
      <c r="E2048" s="172" t="s">
        <v>1053</v>
      </c>
    </row>
    <row r="2049" spans="1:5" x14ac:dyDescent="0.25">
      <c r="A2049" s="292"/>
      <c r="B2049" s="295"/>
      <c r="C2049" s="296"/>
      <c r="D2049" s="298"/>
      <c r="E2049" s="173" t="s">
        <v>1054</v>
      </c>
    </row>
    <row r="2050" spans="1:5" x14ac:dyDescent="0.25">
      <c r="A2050" s="299" t="s">
        <v>1878</v>
      </c>
      <c r="B2050" s="301"/>
      <c r="C2050" s="302"/>
      <c r="D2050" s="305" t="s">
        <v>44</v>
      </c>
      <c r="E2050" s="170" t="s">
        <v>1053</v>
      </c>
    </row>
    <row r="2051" spans="1:5" ht="14.4" thickBot="1" x14ac:dyDescent="0.3">
      <c r="A2051" s="307"/>
      <c r="B2051" s="308"/>
      <c r="C2051" s="309"/>
      <c r="D2051" s="310"/>
      <c r="E2051" s="174" t="s">
        <v>1054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3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7" name="Control 1">
          <controlPr defaultSize="0" r:id="rId205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7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F20" sqref="F20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11" t="s">
        <v>48</v>
      </c>
      <c r="L1" s="311"/>
    </row>
    <row r="2" spans="1:12" x14ac:dyDescent="0.6">
      <c r="A2" s="312" t="s">
        <v>49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 x14ac:dyDescent="0.6">
      <c r="A3" s="312" t="str">
        <f>'1.สรุปรายงานการส่งงบ '!A3:H3</f>
        <v xml:space="preserve">สำหรับเดือน กุมภาพันธ์ 2568  ปีงบประมาณ พ.ศ.2568 (ข้อมูล ณ วันที่ 26 มีนาคม 2568  เวลา 09.30 น.) 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</row>
    <row r="4" spans="1:12" x14ac:dyDescent="0.6">
      <c r="A4" s="313" t="s">
        <v>50</v>
      </c>
      <c r="B4" s="313"/>
      <c r="C4" s="313" t="s">
        <v>51</v>
      </c>
      <c r="D4" s="313"/>
      <c r="E4" s="313" t="s">
        <v>52</v>
      </c>
      <c r="F4" s="313"/>
      <c r="G4" s="314" t="s">
        <v>53</v>
      </c>
      <c r="H4" s="314"/>
      <c r="I4" s="314" t="s">
        <v>54</v>
      </c>
      <c r="J4" s="314"/>
      <c r="K4" s="314" t="s">
        <v>55</v>
      </c>
      <c r="L4" s="314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50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50</v>
      </c>
      <c r="C7" s="10" t="s">
        <v>59</v>
      </c>
      <c r="D7" s="49">
        <v>40</v>
      </c>
      <c r="E7" s="3" t="s">
        <v>60</v>
      </c>
      <c r="F7" s="177">
        <v>35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40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50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40</v>
      </c>
      <c r="E10" s="3" t="s">
        <v>76</v>
      </c>
      <c r="F10" s="177">
        <v>50</v>
      </c>
      <c r="G10" s="3" t="s">
        <v>77</v>
      </c>
      <c r="H10" s="262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60" t="s">
        <v>89</v>
      </c>
      <c r="H11" s="261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35</v>
      </c>
      <c r="C12" s="10" t="s">
        <v>86</v>
      </c>
      <c r="D12" s="49">
        <v>40</v>
      </c>
      <c r="E12" s="3" t="s">
        <v>87</v>
      </c>
      <c r="F12" s="49">
        <v>50</v>
      </c>
      <c r="G12" s="4"/>
      <c r="H12" s="258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50</v>
      </c>
      <c r="E13" s="3" t="s">
        <v>93</v>
      </c>
      <c r="F13" s="49">
        <v>50</v>
      </c>
      <c r="G13" s="4"/>
      <c r="H13" s="258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46.25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8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50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35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46.666666666666664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48.928571428571431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50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G9" sqref="G9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0.296875" style="202" hidden="1" customWidth="1"/>
    <col min="9" max="9" width="8.3984375" style="188" hidden="1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38" t="s">
        <v>480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190" t="s">
        <v>481</v>
      </c>
    </row>
    <row r="2" spans="1:18" ht="24" customHeight="1" x14ac:dyDescent="0.7">
      <c r="A2" s="339" t="str">
        <f>'1.สรุปรายงานการส่งงบ '!A3:H3</f>
        <v xml:space="preserve">สำหรับเดือน กุมภาพันธ์ 2568  ปีงบประมาณ พ.ศ.2568 (ข้อมูล ณ วันที่ 26 มีนาคม 2568  เวลา 09.30 น.)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73"/>
      <c r="N2" s="74"/>
      <c r="O2" s="74"/>
      <c r="P2" s="74"/>
    </row>
    <row r="3" spans="1:18" s="191" customFormat="1" ht="36.75" customHeight="1" x14ac:dyDescent="0.25">
      <c r="A3" s="331" t="s">
        <v>45</v>
      </c>
      <c r="B3" s="331" t="s">
        <v>124</v>
      </c>
      <c r="C3" s="331" t="s">
        <v>125</v>
      </c>
      <c r="D3" s="331" t="s">
        <v>126</v>
      </c>
      <c r="E3" s="331" t="s">
        <v>56</v>
      </c>
      <c r="F3" s="331" t="s">
        <v>127</v>
      </c>
      <c r="G3" s="331" t="s">
        <v>128</v>
      </c>
      <c r="H3" s="333" t="s">
        <v>129</v>
      </c>
      <c r="I3" s="331" t="s">
        <v>130</v>
      </c>
      <c r="J3" s="328" t="s">
        <v>131</v>
      </c>
      <c r="K3" s="329" t="s">
        <v>132</v>
      </c>
      <c r="L3" s="319" t="s">
        <v>476</v>
      </c>
      <c r="M3" s="319" t="s">
        <v>4</v>
      </c>
      <c r="N3" s="316" t="s">
        <v>133</v>
      </c>
      <c r="O3" s="317"/>
      <c r="P3" s="318"/>
      <c r="Q3" s="321" t="s">
        <v>5</v>
      </c>
      <c r="R3" s="315" t="s">
        <v>479</v>
      </c>
    </row>
    <row r="4" spans="1:18" s="191" customFormat="1" ht="55.8" customHeight="1" x14ac:dyDescent="0.25">
      <c r="A4" s="332"/>
      <c r="B4" s="332"/>
      <c r="C4" s="332"/>
      <c r="D4" s="332"/>
      <c r="E4" s="332"/>
      <c r="F4" s="332"/>
      <c r="G4" s="332"/>
      <c r="H4" s="334"/>
      <c r="I4" s="332"/>
      <c r="J4" s="328"/>
      <c r="K4" s="330"/>
      <c r="L4" s="320"/>
      <c r="M4" s="320"/>
      <c r="N4" s="75" t="s">
        <v>134</v>
      </c>
      <c r="O4" s="75" t="s">
        <v>135</v>
      </c>
      <c r="P4" s="75" t="s">
        <v>47</v>
      </c>
      <c r="Q4" s="321"/>
      <c r="R4" s="315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551284</v>
      </c>
      <c r="K6" s="210">
        <f>บึงกาฬ!AM10</f>
        <v>780052.24</v>
      </c>
      <c r="L6" s="211">
        <f>บึงกาฬ!AN10</f>
        <v>2920990.96</v>
      </c>
      <c r="M6" s="211">
        <f>บึงกาฬ!AO10</f>
        <v>3148575.5</v>
      </c>
      <c r="N6" s="3"/>
      <c r="O6" s="3"/>
      <c r="P6" s="3"/>
      <c r="Q6" s="77">
        <f>L6-M6</f>
        <v>-227584.54000000004</v>
      </c>
      <c r="R6" s="78">
        <f>L6/H6</f>
        <v>356.87122296884547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193538.9</v>
      </c>
      <c r="K7" s="210">
        <f>บึงกาฬ!AM11</f>
        <v>152908.57</v>
      </c>
      <c r="L7" s="211">
        <f>บึงกาฬ!AN11</f>
        <v>1367977.42</v>
      </c>
      <c r="M7" s="211">
        <f>บึงกาฬ!AO11</f>
        <v>1569940.29</v>
      </c>
      <c r="N7" s="3"/>
      <c r="O7" s="3"/>
      <c r="P7" s="3"/>
      <c r="Q7" s="77">
        <f t="shared" ref="Q7:Q70" si="0">L7-M7</f>
        <v>-201962.87000000011</v>
      </c>
      <c r="R7" s="78">
        <f t="shared" ref="R7:R70" si="1">L7/H7</f>
        <v>315.78426131117266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993486.64</v>
      </c>
      <c r="K8" s="210">
        <f>บึงกาฬ!AM12</f>
        <v>577764.55999999994</v>
      </c>
      <c r="L8" s="211">
        <f>บึงกาฬ!AN12</f>
        <v>1973932.4500000002</v>
      </c>
      <c r="M8" s="211">
        <f>บึงกาฬ!AO12</f>
        <v>1802213.6099999999</v>
      </c>
      <c r="N8" s="3"/>
      <c r="O8" s="3"/>
      <c r="P8" s="3"/>
      <c r="Q8" s="77">
        <f t="shared" si="0"/>
        <v>171718.84000000032</v>
      </c>
      <c r="R8" s="78">
        <f t="shared" si="1"/>
        <v>660.84112822229667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1004257.64</v>
      </c>
      <c r="K9" s="210">
        <f>บึงกาฬ!AM13</f>
        <v>1085446.98</v>
      </c>
      <c r="L9" s="211">
        <f>บึงกาฬ!AN13</f>
        <v>1402133.89</v>
      </c>
      <c r="M9" s="211">
        <f>บึงกาฬ!AO13</f>
        <v>1393437.2</v>
      </c>
      <c r="N9" s="3"/>
      <c r="O9" s="3"/>
      <c r="P9" s="3"/>
      <c r="Q9" s="77">
        <f t="shared" si="0"/>
        <v>8696.6899999999441</v>
      </c>
      <c r="R9" s="78">
        <f t="shared" si="1"/>
        <v>617.95235345967387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1626126.22</v>
      </c>
      <c r="K10" s="210">
        <f>บึงกาฬ!AM14</f>
        <v>1723912.67</v>
      </c>
      <c r="L10" s="211">
        <f>บึงกาฬ!AN14</f>
        <v>2483801.67</v>
      </c>
      <c r="M10" s="211">
        <f>บึงกาฬ!AO14</f>
        <v>1979587.9200000002</v>
      </c>
      <c r="N10" s="3"/>
      <c r="O10" s="3"/>
      <c r="P10" s="3"/>
      <c r="Q10" s="77">
        <f t="shared" si="0"/>
        <v>504213.74999999977</v>
      </c>
      <c r="R10" s="78">
        <f t="shared" si="1"/>
        <v>363.34137946167345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153445.76999999999</v>
      </c>
      <c r="K11" s="210">
        <f>บึงกาฬ!AM15</f>
        <v>-39390.749999999884</v>
      </c>
      <c r="L11" s="211">
        <f>บึงกาฬ!AN15</f>
        <v>1592346.12</v>
      </c>
      <c r="M11" s="211">
        <f>บึงกาฬ!AO15</f>
        <v>1713084.93</v>
      </c>
      <c r="N11" s="3"/>
      <c r="O11" s="3"/>
      <c r="P11" s="3"/>
      <c r="Q11" s="77">
        <f t="shared" si="0"/>
        <v>-120738.80999999982</v>
      </c>
      <c r="R11" s="78">
        <f t="shared" si="1"/>
        <v>295.8651282051282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19457.5</v>
      </c>
      <c r="K12" s="210">
        <f>บึงกาฬ!AM16</f>
        <v>341552.70999999996</v>
      </c>
      <c r="L12" s="211">
        <f>บึงกาฬ!AN16</f>
        <v>1342844.92</v>
      </c>
      <c r="M12" s="211">
        <f>บึงกาฬ!AO16</f>
        <v>1452666.29</v>
      </c>
      <c r="N12" s="3"/>
      <c r="O12" s="3"/>
      <c r="P12" s="3"/>
      <c r="Q12" s="77">
        <f t="shared" si="0"/>
        <v>-109821.37000000011</v>
      </c>
      <c r="R12" s="78">
        <f t="shared" si="1"/>
        <v>241.47543966912426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172931.96</v>
      </c>
      <c r="K13" s="210">
        <f>บึงกาฬ!AM17</f>
        <v>327783.15000000002</v>
      </c>
      <c r="L13" s="211">
        <f>บึงกาฬ!AN17</f>
        <v>1541478.6400000001</v>
      </c>
      <c r="M13" s="211">
        <f>บึงกาฬ!AO17</f>
        <v>1368432.9200000002</v>
      </c>
      <c r="N13" s="3"/>
      <c r="O13" s="3"/>
      <c r="P13" s="3"/>
      <c r="Q13" s="77">
        <f t="shared" si="0"/>
        <v>173045.71999999997</v>
      </c>
      <c r="R13" s="78">
        <f t="shared" si="1"/>
        <v>387.69583501006042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230874.08</v>
      </c>
      <c r="K14" s="210">
        <f>บึงกาฬ!AM18</f>
        <v>321414.01</v>
      </c>
      <c r="L14" s="211">
        <f>บึงกาฬ!AN18</f>
        <v>980404.3899999999</v>
      </c>
      <c r="M14" s="211">
        <f>บึงกาฬ!AO18</f>
        <v>1191506.94</v>
      </c>
      <c r="N14" s="3"/>
      <c r="O14" s="3"/>
      <c r="P14" s="3"/>
      <c r="Q14" s="77">
        <f t="shared" si="0"/>
        <v>-211102.55000000005</v>
      </c>
      <c r="R14" s="78">
        <f t="shared" si="1"/>
        <v>368.43456971063506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291812.2</v>
      </c>
      <c r="K15" s="210">
        <f>บึงกาฬ!AM19</f>
        <v>399473.44000000006</v>
      </c>
      <c r="L15" s="211">
        <f>บึงกาฬ!AN19</f>
        <v>2594933.54</v>
      </c>
      <c r="M15" s="211">
        <f>บึงกาฬ!AO19</f>
        <v>2096819.61</v>
      </c>
      <c r="N15" s="3"/>
      <c r="O15" s="3"/>
      <c r="P15" s="3"/>
      <c r="Q15" s="77">
        <f t="shared" si="0"/>
        <v>498113.92999999993</v>
      </c>
      <c r="R15" s="78">
        <f t="shared" si="1"/>
        <v>628.92233155598649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15685.21</v>
      </c>
      <c r="K16" s="210">
        <f>บึงกาฬ!AM20</f>
        <v>-391139.37</v>
      </c>
      <c r="L16" s="211">
        <f>บึงกาฬ!AN20</f>
        <v>2092649.94</v>
      </c>
      <c r="M16" s="211">
        <f>บึงกาฬ!AO20</f>
        <v>2461466.83</v>
      </c>
      <c r="N16" s="3"/>
      <c r="O16" s="3"/>
      <c r="P16" s="3"/>
      <c r="Q16" s="77">
        <f t="shared" si="0"/>
        <v>-368816.89000000013</v>
      </c>
      <c r="R16" s="78">
        <f t="shared" si="1"/>
        <v>295.78091024734982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80865.240000000005</v>
      </c>
      <c r="K17" s="210">
        <f>บึงกาฬ!AM21</f>
        <v>122243.43</v>
      </c>
      <c r="L17" s="211">
        <f>บึงกาฬ!AN21</f>
        <v>975317.29</v>
      </c>
      <c r="M17" s="211">
        <f>บึงกาฬ!AO21</f>
        <v>1302045.3499999999</v>
      </c>
      <c r="N17" s="3"/>
      <c r="O17" s="3"/>
      <c r="P17" s="3"/>
      <c r="Q17" s="77">
        <f t="shared" si="0"/>
        <v>-326728.05999999982</v>
      </c>
      <c r="R17" s="78">
        <f t="shared" si="1"/>
        <v>232.49518235995234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119796.03</v>
      </c>
      <c r="K18" s="210">
        <f>บึงกาฬ!AM22</f>
        <v>168258.77000000002</v>
      </c>
      <c r="L18" s="211">
        <f>บึงกาฬ!AN22</f>
        <v>1387659.47</v>
      </c>
      <c r="M18" s="211">
        <f>บึงกาฬ!AO22</f>
        <v>2049692.0999999999</v>
      </c>
      <c r="N18" s="3"/>
      <c r="O18" s="3"/>
      <c r="P18" s="3"/>
      <c r="Q18" s="77">
        <f t="shared" si="0"/>
        <v>-662032.62999999989</v>
      </c>
      <c r="R18" s="78">
        <f t="shared" si="1"/>
        <v>350.15379005803686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417917.97</v>
      </c>
      <c r="K19" s="210">
        <f>บึงกาฬ!AM23</f>
        <v>607270.66999999993</v>
      </c>
      <c r="L19" s="211">
        <f>บึงกาฬ!AN23</f>
        <v>1248073.3600000001</v>
      </c>
      <c r="M19" s="211">
        <f>บึงกาฬ!AO23</f>
        <v>1181603.3799999999</v>
      </c>
      <c r="N19" s="3"/>
      <c r="O19" s="3"/>
      <c r="P19" s="3"/>
      <c r="Q19" s="77">
        <f t="shared" si="0"/>
        <v>66469.980000000214</v>
      </c>
      <c r="R19" s="78">
        <f t="shared" si="1"/>
        <v>1055.0070667793746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5871479.3600000003</v>
      </c>
      <c r="K20" s="215">
        <f>SUM(K5:K19)</f>
        <v>6177551.0800000001</v>
      </c>
      <c r="L20" s="215">
        <f>SUM(L5:L19)</f>
        <v>23904544.060000002</v>
      </c>
      <c r="M20" s="215">
        <f>SUM(M5:M19)</f>
        <v>24711072.870000001</v>
      </c>
      <c r="N20" s="213">
        <v>14</v>
      </c>
      <c r="O20" s="213">
        <v>14</v>
      </c>
      <c r="P20" s="213">
        <f>N20-O20</f>
        <v>0</v>
      </c>
      <c r="Q20" s="77">
        <f t="shared" si="0"/>
        <v>-806528.80999999866</v>
      </c>
      <c r="R20" s="78">
        <f>L20/H20</f>
        <v>381.06429133921034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891596.52</v>
      </c>
      <c r="K22" s="210">
        <f>บึงกาฬ!AM24</f>
        <v>919784.31</v>
      </c>
      <c r="L22" s="211">
        <f>บึงกาฬ!AN24</f>
        <v>3151695.52</v>
      </c>
      <c r="M22" s="211">
        <f>บึงกาฬ!AO24</f>
        <v>2613178.33</v>
      </c>
      <c r="N22" s="3"/>
      <c r="O22" s="3"/>
      <c r="P22" s="3"/>
      <c r="Q22" s="77">
        <f t="shared" si="0"/>
        <v>538517.18999999994</v>
      </c>
      <c r="R22" s="78">
        <f t="shared" si="1"/>
        <v>511.30686567164179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696764.51</v>
      </c>
      <c r="K23" s="210">
        <f>บึงกาฬ!AM25</f>
        <v>752492.9</v>
      </c>
      <c r="L23" s="211">
        <f>บึงกาฬ!AN25</f>
        <v>1686344.5000000002</v>
      </c>
      <c r="M23" s="211">
        <f>บึงกาฬ!AO25</f>
        <v>1981892.3200000003</v>
      </c>
      <c r="N23" s="3"/>
      <c r="O23" s="3"/>
      <c r="P23" s="3"/>
      <c r="Q23" s="77">
        <f t="shared" si="0"/>
        <v>-295547.82000000007</v>
      </c>
      <c r="R23" s="78">
        <f t="shared" si="1"/>
        <v>388.82741526400741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574012.62</v>
      </c>
      <c r="K24" s="210">
        <f>บึงกาฬ!AM26</f>
        <v>643840.22</v>
      </c>
      <c r="L24" s="211">
        <f>บึงกาฬ!AN26</f>
        <v>1736641.4700000002</v>
      </c>
      <c r="M24" s="211">
        <f>บึงกาฬ!AO26</f>
        <v>1267096.2799999998</v>
      </c>
      <c r="N24" s="3"/>
      <c r="O24" s="3"/>
      <c r="P24" s="3"/>
      <c r="Q24" s="77">
        <f t="shared" si="0"/>
        <v>469545.19000000041</v>
      </c>
      <c r="R24" s="78">
        <f t="shared" si="1"/>
        <v>469.99769147496625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298835.69</v>
      </c>
      <c r="K25" s="210">
        <f>บึงกาฬ!AM27</f>
        <v>-239536.52000000002</v>
      </c>
      <c r="L25" s="211">
        <f>บึงกาฬ!AN27</f>
        <v>1844575.8199999998</v>
      </c>
      <c r="M25" s="211">
        <f>บึงกาฬ!AO27</f>
        <v>1837905.44</v>
      </c>
      <c r="N25" s="3"/>
      <c r="O25" s="3"/>
      <c r="P25" s="3"/>
      <c r="Q25" s="77">
        <f t="shared" si="0"/>
        <v>6670.3799999998882</v>
      </c>
      <c r="R25" s="78">
        <f t="shared" si="1"/>
        <v>430.8749871525344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298545.24</v>
      </c>
      <c r="K26" s="210">
        <f>บึงกาฬ!AM28</f>
        <v>315353.12</v>
      </c>
      <c r="L26" s="211">
        <f>บึงกาฬ!AN28</f>
        <v>1702689.9500000002</v>
      </c>
      <c r="M26" s="211">
        <f>บึงกาฬ!AO28</f>
        <v>1765329.2200000002</v>
      </c>
      <c r="N26" s="3"/>
      <c r="O26" s="3"/>
      <c r="P26" s="3"/>
      <c r="Q26" s="77">
        <f t="shared" si="0"/>
        <v>-62639.270000000019</v>
      </c>
      <c r="R26" s="78">
        <f t="shared" si="1"/>
        <v>636.51960747663554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252660.65</v>
      </c>
      <c r="K27" s="210">
        <f>บึงกาฬ!AM29</f>
        <v>529709.51000000013</v>
      </c>
      <c r="L27" s="211">
        <f>บึงกาฬ!AN29</f>
        <v>2003516.4300000002</v>
      </c>
      <c r="M27" s="211">
        <f>บึงกาฬ!AO29</f>
        <v>1670473.4100000001</v>
      </c>
      <c r="N27" s="3"/>
      <c r="O27" s="3"/>
      <c r="P27" s="3"/>
      <c r="Q27" s="77">
        <f t="shared" si="0"/>
        <v>333043.02</v>
      </c>
      <c r="R27" s="78">
        <f t="shared" si="1"/>
        <v>626.49044090056293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1432616.35</v>
      </c>
      <c r="K28" s="210">
        <f>บึงกาฬ!AM30</f>
        <v>1459928.75</v>
      </c>
      <c r="L28" s="211">
        <f>บึงกาฬ!AN30</f>
        <v>1739644.65</v>
      </c>
      <c r="M28" s="211">
        <f>บึงกาฬ!AO30</f>
        <v>943916.94000000006</v>
      </c>
      <c r="N28" s="3"/>
      <c r="O28" s="3"/>
      <c r="P28" s="3"/>
      <c r="Q28" s="77">
        <f t="shared" si="0"/>
        <v>795727.70999999985</v>
      </c>
      <c r="R28" s="78">
        <f t="shared" si="1"/>
        <v>938.82603885590925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807594.27</v>
      </c>
      <c r="K29" s="210">
        <f>บึงกาฬ!AM31</f>
        <v>808817.02</v>
      </c>
      <c r="L29" s="211">
        <f>บึงกาฬ!AN31</f>
        <v>1969305.99</v>
      </c>
      <c r="M29" s="211">
        <f>บึงกาฬ!AO31</f>
        <v>1179703.8499999999</v>
      </c>
      <c r="N29" s="3"/>
      <c r="O29" s="3"/>
      <c r="P29" s="3"/>
      <c r="Q29" s="77">
        <f t="shared" si="0"/>
        <v>789602.14000000013</v>
      </c>
      <c r="R29" s="78">
        <f t="shared" si="1"/>
        <v>694.15086006344734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513517.32</v>
      </c>
      <c r="K30" s="210">
        <f>บึงกาฬ!AM32</f>
        <v>487166.32000000007</v>
      </c>
      <c r="L30" s="211">
        <f>บึงกาฬ!AN32</f>
        <v>1753416.56</v>
      </c>
      <c r="M30" s="211">
        <f>บึงกาฬ!AO32</f>
        <v>1851703.4300000002</v>
      </c>
      <c r="N30" s="3"/>
      <c r="O30" s="3"/>
      <c r="P30" s="3"/>
      <c r="Q30" s="77">
        <f t="shared" si="0"/>
        <v>-98286.870000000112</v>
      </c>
      <c r="R30" s="78">
        <f t="shared" si="1"/>
        <v>252.326458483235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398910.28</v>
      </c>
      <c r="K31" s="210">
        <f>บึงกาฬ!AM33</f>
        <v>418572.14</v>
      </c>
      <c r="L31" s="211">
        <f>บึงกาฬ!AN33</f>
        <v>1474841.73</v>
      </c>
      <c r="M31" s="211">
        <f>บึงกาฬ!AO33</f>
        <v>1191565.02</v>
      </c>
      <c r="N31" s="3"/>
      <c r="O31" s="3"/>
      <c r="P31" s="3"/>
      <c r="Q31" s="77">
        <f t="shared" si="0"/>
        <v>283276.70999999996</v>
      </c>
      <c r="R31" s="78">
        <f t="shared" si="1"/>
        <v>281.19003431839849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1365483.62</v>
      </c>
      <c r="K32" s="210">
        <f>บึงกาฬ!AM34</f>
        <v>1678463.2300000002</v>
      </c>
      <c r="L32" s="211">
        <f>บึงกาฬ!AN34</f>
        <v>2457516.2599999998</v>
      </c>
      <c r="M32" s="211">
        <f>บึงกาฬ!AO34</f>
        <v>1679280.22</v>
      </c>
      <c r="N32" s="3"/>
      <c r="O32" s="3"/>
      <c r="P32" s="3"/>
      <c r="Q32" s="77">
        <f t="shared" si="0"/>
        <v>778236.0399999998</v>
      </c>
      <c r="R32" s="78">
        <f t="shared" si="1"/>
        <v>499.90159886086246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184479.57</v>
      </c>
      <c r="K33" s="210">
        <f>บึงกาฬ!AM35</f>
        <v>203460.38</v>
      </c>
      <c r="L33" s="211">
        <f>บึงกาฬ!AN35</f>
        <v>1076540.81</v>
      </c>
      <c r="M33" s="211">
        <f>บึงกาฬ!AO35</f>
        <v>1127529.04</v>
      </c>
      <c r="N33" s="3"/>
      <c r="O33" s="3"/>
      <c r="P33" s="3"/>
      <c r="Q33" s="77">
        <f t="shared" si="0"/>
        <v>-50988.229999999981</v>
      </c>
      <c r="R33" s="78">
        <f t="shared" si="1"/>
        <v>721.54209785522789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7715016.6400000006</v>
      </c>
      <c r="K34" s="215">
        <f>SUM(K21:K33)</f>
        <v>7978051.3800000008</v>
      </c>
      <c r="L34" s="215">
        <f>SUM(L21:L33)</f>
        <v>22596729.690000001</v>
      </c>
      <c r="M34" s="215">
        <f>SUM(M21:M33)</f>
        <v>19109573.499999996</v>
      </c>
      <c r="N34" s="213">
        <v>12</v>
      </c>
      <c r="O34" s="213">
        <v>12</v>
      </c>
      <c r="P34" s="213">
        <f>N34-O34</f>
        <v>0</v>
      </c>
      <c r="Q34" s="77">
        <f t="shared" si="0"/>
        <v>3487156.1900000051</v>
      </c>
      <c r="R34" s="78">
        <f>L34/H34</f>
        <v>474.30270958398057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250230.01</v>
      </c>
      <c r="K36" s="210">
        <f>บึงกาฬ!AM36</f>
        <v>253448.38</v>
      </c>
      <c r="L36" s="211">
        <f>บึงกาฬ!AN36</f>
        <v>1680582.34</v>
      </c>
      <c r="M36" s="211">
        <f>บึงกาฬ!AO36</f>
        <v>1769565.92</v>
      </c>
      <c r="N36" s="3"/>
      <c r="O36" s="3"/>
      <c r="P36" s="3"/>
      <c r="Q36" s="77">
        <f t="shared" si="0"/>
        <v>-88983.579999999842</v>
      </c>
      <c r="R36" s="78">
        <f t="shared" si="1"/>
        <v>268.33503752195435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306873.53000000003</v>
      </c>
      <c r="K37" s="210">
        <f>บึงกาฬ!AM37</f>
        <v>369575.4</v>
      </c>
      <c r="L37" s="211">
        <f>บึงกาฬ!AN37</f>
        <v>1041631.32</v>
      </c>
      <c r="M37" s="211">
        <f>บึงกาฬ!AO37</f>
        <v>964853.08</v>
      </c>
      <c r="N37" s="3"/>
      <c r="O37" s="3"/>
      <c r="P37" s="3"/>
      <c r="Q37" s="77">
        <f t="shared" si="0"/>
        <v>76778.239999999991</v>
      </c>
      <c r="R37" s="78">
        <f t="shared" si="1"/>
        <v>244.11326927583781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161663.44</v>
      </c>
      <c r="K38" s="210">
        <f>บึงกาฬ!AM38</f>
        <v>121417.59999999998</v>
      </c>
      <c r="L38" s="211">
        <f>บึงกาฬ!AN38</f>
        <v>3649989.66</v>
      </c>
      <c r="M38" s="211">
        <f>บึงกาฬ!AO38</f>
        <v>3828045.09</v>
      </c>
      <c r="N38" s="3"/>
      <c r="O38" s="3"/>
      <c r="P38" s="3"/>
      <c r="Q38" s="77">
        <f t="shared" si="0"/>
        <v>-178055.4299999997</v>
      </c>
      <c r="R38" s="78">
        <f t="shared" si="1"/>
        <v>645.90155016811184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12229.93</v>
      </c>
      <c r="K39" s="210">
        <f>บึงกาฬ!AM39</f>
        <v>86930.569999999992</v>
      </c>
      <c r="L39" s="211">
        <f>บึงกาฬ!AN39</f>
        <v>736230.24</v>
      </c>
      <c r="M39" s="211">
        <f>บึงกาฬ!AO39</f>
        <v>974028.71</v>
      </c>
      <c r="N39" s="3"/>
      <c r="O39" s="3"/>
      <c r="P39" s="3"/>
      <c r="Q39" s="77">
        <f t="shared" si="0"/>
        <v>-237798.46999999997</v>
      </c>
      <c r="R39" s="78">
        <f t="shared" si="1"/>
        <v>293.43572738142689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104837.62</v>
      </c>
      <c r="K40" s="210">
        <f>บึงกาฬ!AM40</f>
        <v>108248.44</v>
      </c>
      <c r="L40" s="211">
        <f>บึงกาฬ!AN40</f>
        <v>772709.06</v>
      </c>
      <c r="M40" s="211">
        <f>บึงกาฬ!AO40</f>
        <v>1017524.7999999999</v>
      </c>
      <c r="N40" s="3"/>
      <c r="O40" s="3"/>
      <c r="P40" s="3"/>
      <c r="Q40" s="77">
        <f t="shared" si="0"/>
        <v>-244815.73999999987</v>
      </c>
      <c r="R40" s="78">
        <f t="shared" si="1"/>
        <v>356.90949653579679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710084.45</v>
      </c>
      <c r="K41" s="210">
        <f>บึงกาฬ!AM41</f>
        <v>710061.25</v>
      </c>
      <c r="L41" s="211">
        <f>บึงกาฬ!AN41</f>
        <v>1094377.69</v>
      </c>
      <c r="M41" s="211">
        <f>บึงกาฬ!AO41</f>
        <v>610211.74000000011</v>
      </c>
      <c r="N41" s="3"/>
      <c r="O41" s="3"/>
      <c r="P41" s="3"/>
      <c r="Q41" s="77">
        <f t="shared" si="0"/>
        <v>484165.94999999984</v>
      </c>
      <c r="R41" s="78">
        <f t="shared" si="1"/>
        <v>431.70717554240628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1053482.68</v>
      </c>
      <c r="K42" s="210">
        <f>บึงกาฬ!AM42</f>
        <v>1268021.81</v>
      </c>
      <c r="L42" s="211">
        <f>บึงกาฬ!AN42</f>
        <v>2201279.9300000002</v>
      </c>
      <c r="M42" s="211">
        <f>บึงกาฬ!AO42</f>
        <v>1233062.94</v>
      </c>
      <c r="N42" s="3"/>
      <c r="O42" s="3"/>
      <c r="P42" s="3"/>
      <c r="Q42" s="77">
        <f t="shared" si="0"/>
        <v>968216.99000000022</v>
      </c>
      <c r="R42" s="78">
        <f t="shared" si="1"/>
        <v>482.31374452234883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50044.85</v>
      </c>
      <c r="K43" s="210">
        <f>บึงกาฬ!AM43</f>
        <v>69620.800000000003</v>
      </c>
      <c r="L43" s="211">
        <f>บึงกาฬ!AN43</f>
        <v>880292.84000000008</v>
      </c>
      <c r="M43" s="211">
        <f>บึงกาฬ!AO43</f>
        <v>979237.46</v>
      </c>
      <c r="N43" s="3"/>
      <c r="O43" s="3"/>
      <c r="P43" s="3"/>
      <c r="Q43" s="77">
        <f t="shared" si="0"/>
        <v>-98944.619999999879</v>
      </c>
      <c r="R43" s="78">
        <f t="shared" si="1"/>
        <v>311.60808495575225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214276.86</v>
      </c>
      <c r="K44" s="210">
        <f>บึงกาฬ!AM44</f>
        <v>235510.63</v>
      </c>
      <c r="L44" s="211">
        <f>บึงกาฬ!AN44</f>
        <v>985015.13</v>
      </c>
      <c r="M44" s="211">
        <f>บึงกาฬ!AO44</f>
        <v>1100740.53</v>
      </c>
      <c r="N44" s="3"/>
      <c r="O44" s="3"/>
      <c r="P44" s="3"/>
      <c r="Q44" s="77">
        <f t="shared" si="0"/>
        <v>-115725.40000000002</v>
      </c>
      <c r="R44" s="78">
        <f t="shared" si="1"/>
        <v>281.67432942522163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46109.96</v>
      </c>
      <c r="K45" s="210">
        <f>บึงกาฬ!AM45</f>
        <v>99115.239999999991</v>
      </c>
      <c r="L45" s="211">
        <f>บึงกาฬ!AN45</f>
        <v>918823.94</v>
      </c>
      <c r="M45" s="211">
        <f>บึงกาฬ!AO45</f>
        <v>1022954.61</v>
      </c>
      <c r="N45" s="3" t="s">
        <v>198</v>
      </c>
      <c r="O45" s="3"/>
      <c r="P45" s="3"/>
      <c r="Q45" s="77">
        <f t="shared" si="0"/>
        <v>-104130.67000000004</v>
      </c>
      <c r="R45" s="78">
        <f t="shared" si="1"/>
        <v>216.3975365049458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49674.44</v>
      </c>
      <c r="K46" s="210">
        <f>บึงกาฬ!AM46</f>
        <v>65715.350000000006</v>
      </c>
      <c r="L46" s="211">
        <f>บึงกาฬ!AN46</f>
        <v>1185941.44</v>
      </c>
      <c r="M46" s="211">
        <f>บึงกาฬ!AO46</f>
        <v>1295058.6599999999</v>
      </c>
      <c r="N46" s="3"/>
      <c r="O46" s="3"/>
      <c r="P46" s="3"/>
      <c r="Q46" s="77">
        <f t="shared" si="0"/>
        <v>-109117.21999999997</v>
      </c>
      <c r="R46" s="78">
        <f t="shared" si="1"/>
        <v>392.82591586618082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2959507.77</v>
      </c>
      <c r="K47" s="215">
        <f>SUM(K35:K46)</f>
        <v>3387665.47</v>
      </c>
      <c r="L47" s="215">
        <f>SUM(L35:L46)</f>
        <v>15146873.59</v>
      </c>
      <c r="M47" s="215">
        <f>SUM(M35:M46)</f>
        <v>14795283.539999997</v>
      </c>
      <c r="N47" s="213">
        <v>11</v>
      </c>
      <c r="O47" s="213">
        <v>11</v>
      </c>
      <c r="P47" s="213">
        <f>N47-O47</f>
        <v>0</v>
      </c>
      <c r="Q47" s="77">
        <f t="shared" si="0"/>
        <v>351590.05000000261</v>
      </c>
      <c r="R47" s="78">
        <f>L47/H47</f>
        <v>364.62467417731881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275657.63</v>
      </c>
      <c r="K49" s="210">
        <f>บึงกาฬ!AM47</f>
        <v>541405</v>
      </c>
      <c r="L49" s="211">
        <f>บึงกาฬ!AN47</f>
        <v>820961.32000000007</v>
      </c>
      <c r="M49" s="211">
        <f>บึงกาฬ!AO47</f>
        <v>2050284.42</v>
      </c>
      <c r="N49" s="3"/>
      <c r="O49" s="3"/>
      <c r="P49" s="3"/>
      <c r="Q49" s="77">
        <f t="shared" si="0"/>
        <v>-1229323.0999999999</v>
      </c>
      <c r="R49" s="78">
        <f t="shared" si="1"/>
        <v>290.60577699115049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621916.06999999995</v>
      </c>
      <c r="K50" s="210">
        <f>บึงกาฬ!AM48</f>
        <v>566277.92999999993</v>
      </c>
      <c r="L50" s="211">
        <f>บึงกาฬ!AN48</f>
        <v>1577805.47</v>
      </c>
      <c r="M50" s="211">
        <f>บึงกาฬ!AO48</f>
        <v>1571266.84</v>
      </c>
      <c r="N50" s="3"/>
      <c r="O50" s="3"/>
      <c r="P50" s="3"/>
      <c r="Q50" s="77">
        <f t="shared" si="0"/>
        <v>6538.6299999998882</v>
      </c>
      <c r="R50" s="78">
        <f t="shared" si="1"/>
        <v>413.25444473546361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753692.08</v>
      </c>
      <c r="K51" s="210">
        <f>บึงกาฬ!AM49</f>
        <v>931927.14999999991</v>
      </c>
      <c r="L51" s="211">
        <f>บึงกาฬ!AN49</f>
        <v>1076765.8399999999</v>
      </c>
      <c r="M51" s="211">
        <f>บึงกาฬ!AO49</f>
        <v>825196.54</v>
      </c>
      <c r="N51" s="3"/>
      <c r="O51" s="3"/>
      <c r="P51" s="3"/>
      <c r="Q51" s="77">
        <f t="shared" si="0"/>
        <v>251569.29999999981</v>
      </c>
      <c r="R51" s="78">
        <f t="shared" si="1"/>
        <v>527.30942213516153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1651265.7799999998</v>
      </c>
      <c r="K52" s="215">
        <f>SUM(K48:K51)</f>
        <v>2039610.0799999998</v>
      </c>
      <c r="L52" s="215">
        <f>SUM(L48:L51)</f>
        <v>3475532.63</v>
      </c>
      <c r="M52" s="215">
        <f>SUM(M48:M51)</f>
        <v>4446747.8</v>
      </c>
      <c r="N52" s="213">
        <v>3</v>
      </c>
      <c r="O52" s="213">
        <v>3</v>
      </c>
      <c r="P52" s="213">
        <f>N52-O52</f>
        <v>0</v>
      </c>
      <c r="Q52" s="77">
        <f t="shared" si="0"/>
        <v>-971215.16999999993</v>
      </c>
      <c r="R52" s="78">
        <f>L52/H52</f>
        <v>400.17646862406446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1609399</v>
      </c>
      <c r="K54" s="210">
        <f>บึงกาฬ!AM50</f>
        <v>1662137.77</v>
      </c>
      <c r="L54" s="211">
        <f>บึงกาฬ!AN50</f>
        <v>1352876.87</v>
      </c>
      <c r="M54" s="211">
        <f>บึงกาฬ!AO50</f>
        <v>666948.03999999992</v>
      </c>
      <c r="N54" s="3"/>
      <c r="O54" s="3"/>
      <c r="P54" s="3"/>
      <c r="Q54" s="77">
        <f t="shared" si="0"/>
        <v>685928.83000000019</v>
      </c>
      <c r="R54" s="78">
        <f t="shared" si="1"/>
        <v>463.94954389574764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820304.05</v>
      </c>
      <c r="K55" s="210">
        <f>บึงกาฬ!AM51</f>
        <v>250764.96999999997</v>
      </c>
      <c r="L55" s="211">
        <f>บึงกาฬ!AN51</f>
        <v>2606086.7599999998</v>
      </c>
      <c r="M55" s="211">
        <f>บึงกาฬ!AO51</f>
        <v>2621229.12</v>
      </c>
      <c r="N55" s="3"/>
      <c r="O55" s="3"/>
      <c r="P55" s="3"/>
      <c r="Q55" s="77">
        <f t="shared" si="0"/>
        <v>-15142.360000000335</v>
      </c>
      <c r="R55" s="78">
        <f t="shared" si="1"/>
        <v>265.9815023474178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632023.77</v>
      </c>
      <c r="K56" s="210">
        <f>บึงกาฬ!AM52</f>
        <v>796060.93</v>
      </c>
      <c r="L56" s="211">
        <f>บึงกาฬ!AN52</f>
        <v>2020557.79</v>
      </c>
      <c r="M56" s="211">
        <f>บึงกาฬ!AO52</f>
        <v>1560718.31</v>
      </c>
      <c r="N56" s="3"/>
      <c r="O56" s="3"/>
      <c r="P56" s="3"/>
      <c r="Q56" s="77">
        <f t="shared" si="0"/>
        <v>459839.48</v>
      </c>
      <c r="R56" s="78">
        <f t="shared" si="1"/>
        <v>417.21201527978525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1736711.29</v>
      </c>
      <c r="K57" s="210">
        <f>บึงกาฬ!AM53</f>
        <v>1543648.93</v>
      </c>
      <c r="L57" s="211">
        <f>บึงกาฬ!AN53</f>
        <v>2176768.9699999997</v>
      </c>
      <c r="M57" s="211">
        <f>บึงกาฬ!AO53</f>
        <v>1982810.5600000003</v>
      </c>
      <c r="N57" s="3"/>
      <c r="O57" s="3"/>
      <c r="P57" s="3"/>
      <c r="Q57" s="77">
        <f t="shared" si="0"/>
        <v>193958.40999999945</v>
      </c>
      <c r="R57" s="78">
        <f t="shared" si="1"/>
        <v>387.94670646943501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4798438.1099999994</v>
      </c>
      <c r="K58" s="215">
        <f>SUM(K53:K57)</f>
        <v>4252612.5999999996</v>
      </c>
      <c r="L58" s="215">
        <f>SUM(L53:L57)</f>
        <v>8156290.3899999997</v>
      </c>
      <c r="M58" s="215">
        <f>SUM(M53:M57)</f>
        <v>6831706.0300000012</v>
      </c>
      <c r="N58" s="213">
        <v>4</v>
      </c>
      <c r="O58" s="213">
        <v>4</v>
      </c>
      <c r="P58" s="213">
        <f>N58-O58</f>
        <v>0</v>
      </c>
      <c r="Q58" s="77">
        <f t="shared" si="0"/>
        <v>1324584.3599999985</v>
      </c>
      <c r="R58" s="78">
        <f>L58/H58</f>
        <v>352.04982691643647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661251.37</v>
      </c>
      <c r="K60" s="218">
        <f>บึงกาฬ!AM54</f>
        <v>679837.65</v>
      </c>
      <c r="L60" s="211">
        <f>บึงกาฬ!AN54</f>
        <v>1469538.2</v>
      </c>
      <c r="M60" s="211">
        <f>บึงกาฬ!AO54</f>
        <v>1836690.17</v>
      </c>
      <c r="N60" s="40"/>
      <c r="O60" s="40"/>
      <c r="P60" s="40"/>
      <c r="Q60" s="80">
        <f t="shared" si="0"/>
        <v>-367151.97</v>
      </c>
      <c r="R60" s="192">
        <f t="shared" si="1"/>
        <v>516.53363796133567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2765549.08</v>
      </c>
      <c r="K61" s="218">
        <f>บึงกาฬ!AM55</f>
        <v>2912903.77</v>
      </c>
      <c r="L61" s="211">
        <f>บึงกาฬ!AN55</f>
        <v>3309327.59</v>
      </c>
      <c r="M61" s="211">
        <f>บึงกาฬ!AO55</f>
        <v>1990649.8000000003</v>
      </c>
      <c r="N61" s="3"/>
      <c r="O61" s="3"/>
      <c r="P61" s="3"/>
      <c r="Q61" s="77">
        <f t="shared" si="0"/>
        <v>1318677.7899999996</v>
      </c>
      <c r="R61" s="78">
        <f t="shared" si="1"/>
        <v>693.05289842931938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1087225.7</v>
      </c>
      <c r="K62" s="211">
        <f>บึงกาฬ!AM56</f>
        <v>1157128.24</v>
      </c>
      <c r="L62" s="211">
        <f>บึงกาฬ!AN56</f>
        <v>2138710.6799999997</v>
      </c>
      <c r="M62" s="211">
        <f>บึงกาฬ!AO56</f>
        <v>1479737.95</v>
      </c>
      <c r="N62" s="3"/>
      <c r="O62" s="3"/>
      <c r="P62" s="3"/>
      <c r="Q62" s="77">
        <f t="shared" si="0"/>
        <v>658972.72999999975</v>
      </c>
      <c r="R62" s="78">
        <f t="shared" si="1"/>
        <v>883.03496284062749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1075439.9099999999</v>
      </c>
      <c r="K63" s="211">
        <f>บึงกาฬ!AM57</f>
        <v>1089140.46</v>
      </c>
      <c r="L63" s="211">
        <f>บึงกาฬ!AN57</f>
        <v>2097785.29</v>
      </c>
      <c r="M63" s="211">
        <f>บึงกาฬ!AO57</f>
        <v>1787281.47</v>
      </c>
      <c r="N63" s="3"/>
      <c r="O63" s="3"/>
      <c r="P63" s="3"/>
      <c r="Q63" s="77">
        <f t="shared" si="0"/>
        <v>310503.82000000007</v>
      </c>
      <c r="R63" s="78">
        <f t="shared" si="1"/>
        <v>486.27382707464074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567399.75</v>
      </c>
      <c r="K64" s="211">
        <f>บึงกาฬ!AM58</f>
        <v>647879.88</v>
      </c>
      <c r="L64" s="211">
        <f>บึงกาฬ!AN58</f>
        <v>1374668.24</v>
      </c>
      <c r="M64" s="211">
        <f>บึงกาฬ!AO58</f>
        <v>1472417.79</v>
      </c>
      <c r="N64" s="3"/>
      <c r="O64" s="3"/>
      <c r="P64" s="3"/>
      <c r="Q64" s="77">
        <f t="shared" si="0"/>
        <v>-97749.550000000047</v>
      </c>
      <c r="R64" s="78">
        <f t="shared" si="1"/>
        <v>424.28032098765431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253555.01</v>
      </c>
      <c r="K65" s="211">
        <f>บึงกาฬ!AM59</f>
        <v>230351.74000000002</v>
      </c>
      <c r="L65" s="211">
        <f>บึงกาฬ!AN59</f>
        <v>1017081.02</v>
      </c>
      <c r="M65" s="211">
        <f>บึงกาฬ!AO59</f>
        <v>862434.11</v>
      </c>
      <c r="N65" s="40"/>
      <c r="O65" s="40"/>
      <c r="P65" s="40"/>
      <c r="Q65" s="80">
        <f t="shared" si="0"/>
        <v>154646.91000000003</v>
      </c>
      <c r="R65" s="192">
        <f t="shared" si="1"/>
        <v>892.17633333333333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6410420.8200000003</v>
      </c>
      <c r="K66" s="215">
        <f>SUM(K60:K65)</f>
        <v>6717241.7400000002</v>
      </c>
      <c r="L66" s="215">
        <f>SUM(L59:L65)</f>
        <v>11407111.02</v>
      </c>
      <c r="M66" s="215">
        <f>SUM(M59:M65)</f>
        <v>9429211.2899999991</v>
      </c>
      <c r="N66" s="213">
        <v>6</v>
      </c>
      <c r="O66" s="213">
        <v>6</v>
      </c>
      <c r="P66" s="213">
        <f>N66-O66</f>
        <v>0</v>
      </c>
      <c r="Q66" s="77">
        <f t="shared" si="0"/>
        <v>1977899.7300000004</v>
      </c>
      <c r="R66" s="78">
        <f>L66/H66</f>
        <v>608.83385034158835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336338.62</v>
      </c>
      <c r="K68" s="210">
        <f>บึงกาฬ!AM60</f>
        <v>333742.77</v>
      </c>
      <c r="L68" s="211">
        <f>บึงกาฬ!AN60</f>
        <v>1704529.0899999999</v>
      </c>
      <c r="M68" s="211">
        <f>บึงกาฬ!AO60</f>
        <v>1739805.7</v>
      </c>
      <c r="N68" s="3"/>
      <c r="O68" s="3"/>
      <c r="P68" s="3"/>
      <c r="Q68" s="77">
        <f t="shared" si="0"/>
        <v>-35276.610000000102</v>
      </c>
      <c r="R68" s="78">
        <f t="shared" si="1"/>
        <v>464.44934332425066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309033.33</v>
      </c>
      <c r="K69" s="210">
        <f>บึงกาฬ!AM61</f>
        <v>452910.63</v>
      </c>
      <c r="L69" s="211">
        <f>บึงกาฬ!AN61</f>
        <v>2276307.65</v>
      </c>
      <c r="M69" s="211">
        <f>บึงกาฬ!AO61</f>
        <v>2227463.94</v>
      </c>
      <c r="N69" s="3"/>
      <c r="O69" s="3"/>
      <c r="P69" s="3"/>
      <c r="Q69" s="77">
        <f t="shared" si="0"/>
        <v>48843.709999999963</v>
      </c>
      <c r="R69" s="78">
        <f t="shared" si="1"/>
        <v>652.79829366217371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538167.32999999996</v>
      </c>
      <c r="K70" s="210">
        <f>บึงกาฬ!AM62</f>
        <v>569102.38</v>
      </c>
      <c r="L70" s="211">
        <f>บึงกาฬ!AN62</f>
        <v>2808908.7800000003</v>
      </c>
      <c r="M70" s="211">
        <f>บึงกาฬ!AO62</f>
        <v>2416154.1</v>
      </c>
      <c r="N70" s="3"/>
      <c r="O70" s="3"/>
      <c r="P70" s="3"/>
      <c r="Q70" s="77">
        <f t="shared" si="0"/>
        <v>392754.68000000017</v>
      </c>
      <c r="R70" s="78">
        <f t="shared" si="1"/>
        <v>446.85153993000324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159382.88</v>
      </c>
      <c r="K71" s="210">
        <f>บึงกาฬ!AM63</f>
        <v>138572.43</v>
      </c>
      <c r="L71" s="211">
        <f>บึงกาฬ!AN63</f>
        <v>1571200.2000000002</v>
      </c>
      <c r="M71" s="211">
        <f>บึงกาฬ!AO63</f>
        <v>1538209.8499999999</v>
      </c>
      <c r="N71" s="3"/>
      <c r="O71" s="3"/>
      <c r="P71" s="3"/>
      <c r="Q71" s="77">
        <f t="shared" ref="Q71:Q82" si="2">L71-M71</f>
        <v>32990.350000000326</v>
      </c>
      <c r="R71" s="78">
        <f t="shared" ref="R71:R82" si="3">L71/H71</f>
        <v>457.27596041909203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169121.66</v>
      </c>
      <c r="K72" s="210">
        <f>บึงกาฬ!AM64</f>
        <v>156268.81</v>
      </c>
      <c r="L72" s="211">
        <f>บึงกาฬ!AN64</f>
        <v>1887625.3</v>
      </c>
      <c r="M72" s="211">
        <f>บึงกาฬ!AO64</f>
        <v>1837328.8299999998</v>
      </c>
      <c r="N72" s="3"/>
      <c r="O72" s="3"/>
      <c r="P72" s="3"/>
      <c r="Q72" s="77">
        <f t="shared" si="2"/>
        <v>50296.470000000205</v>
      </c>
      <c r="R72" s="78">
        <f t="shared" si="3"/>
        <v>520.15026178010476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206475.82</v>
      </c>
      <c r="K73" s="210">
        <f>บึงกาฬ!AM65</f>
        <v>175312.39</v>
      </c>
      <c r="L73" s="211">
        <f>บึงกาฬ!AN65</f>
        <v>2296343.2400000002</v>
      </c>
      <c r="M73" s="211">
        <f>บึงกาฬ!AO65</f>
        <v>1801896.5799999998</v>
      </c>
      <c r="N73" s="3"/>
      <c r="O73" s="3"/>
      <c r="P73" s="3"/>
      <c r="Q73" s="77">
        <f t="shared" si="2"/>
        <v>494446.66000000038</v>
      </c>
      <c r="R73" s="78">
        <f t="shared" si="3"/>
        <v>502.15246883883668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1718519.6399999997</v>
      </c>
      <c r="K74" s="215">
        <f>SUM(K67:K73)</f>
        <v>1825909.4100000001</v>
      </c>
      <c r="L74" s="215">
        <f>SUM(L67:L73)</f>
        <v>12544914.26</v>
      </c>
      <c r="M74" s="215">
        <f>SUM(M67:M73)</f>
        <v>11560859</v>
      </c>
      <c r="N74" s="213">
        <v>6</v>
      </c>
      <c r="O74" s="213">
        <v>6</v>
      </c>
      <c r="P74" s="213">
        <f>N74-O74</f>
        <v>0</v>
      </c>
      <c r="Q74" s="77">
        <f>L74-M74</f>
        <v>984055.25999999978</v>
      </c>
      <c r="R74" s="78">
        <f>L74/H74</f>
        <v>500.17600015948324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1038126.86</v>
      </c>
      <c r="K76" s="210">
        <f>บึงกาฬ!AM66</f>
        <v>757155.05999999994</v>
      </c>
      <c r="L76" s="210">
        <f>บึงกาฬ!AN66</f>
        <v>1941249.29</v>
      </c>
      <c r="M76" s="210">
        <f>บึงกาฬ!AO66</f>
        <v>1994827.78</v>
      </c>
      <c r="N76" s="3"/>
      <c r="O76" s="3"/>
      <c r="P76" s="3"/>
      <c r="Q76" s="77">
        <f>L76-M76</f>
        <v>-53578.489999999991</v>
      </c>
      <c r="R76" s="78">
        <f t="shared" si="3"/>
        <v>337.49118393602225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675177.61</v>
      </c>
      <c r="K77" s="210">
        <f>บึงกาฬ!AM67</f>
        <v>695047.12</v>
      </c>
      <c r="L77" s="210">
        <f>บึงกาฬ!AN67</f>
        <v>2159076.1</v>
      </c>
      <c r="M77" s="210">
        <f>บึงกาฬ!AO67</f>
        <v>1892141.58</v>
      </c>
      <c r="N77" s="3"/>
      <c r="O77" s="3"/>
      <c r="P77" s="3"/>
      <c r="Q77" s="77">
        <f t="shared" si="2"/>
        <v>266934.52</v>
      </c>
      <c r="R77" s="78">
        <f t="shared" si="3"/>
        <v>492.60234998859232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407663.69</v>
      </c>
      <c r="K78" s="210">
        <f>บึงกาฬ!AM68</f>
        <v>374760.8</v>
      </c>
      <c r="L78" s="210">
        <f>บึงกาฬ!AN68</f>
        <v>1489144.6400000001</v>
      </c>
      <c r="M78" s="210">
        <f>บึงกาฬ!AO68</f>
        <v>1169725.94</v>
      </c>
      <c r="N78" s="3"/>
      <c r="O78" s="3"/>
      <c r="P78" s="3"/>
      <c r="Q78" s="77">
        <f t="shared" si="2"/>
        <v>319418.70000000019</v>
      </c>
      <c r="R78" s="78">
        <f t="shared" si="3"/>
        <v>754.76160162189569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563205.15</v>
      </c>
      <c r="K79" s="210">
        <f>บึงกาฬ!AM69</f>
        <v>350803.02</v>
      </c>
      <c r="L79" s="210">
        <f>บึงกาฬ!AN69</f>
        <v>2459667.3200000003</v>
      </c>
      <c r="M79" s="210">
        <f>บึงกาฬ!AO69</f>
        <v>2331460.3199999998</v>
      </c>
      <c r="N79" s="3"/>
      <c r="O79" s="3"/>
      <c r="P79" s="3"/>
      <c r="Q79" s="77">
        <f t="shared" si="2"/>
        <v>128207.00000000047</v>
      </c>
      <c r="R79" s="78">
        <f t="shared" si="3"/>
        <v>491.24571999201123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1035155.48</v>
      </c>
      <c r="K80" s="210">
        <f>บึงกาฬ!AM70</f>
        <v>1058769.9200000002</v>
      </c>
      <c r="L80" s="210">
        <f>บึงกาฬ!AN70</f>
        <v>2774830.54</v>
      </c>
      <c r="M80" s="210">
        <f>บึงกาฬ!AO70</f>
        <v>1792715.9200000002</v>
      </c>
      <c r="N80" s="3"/>
      <c r="O80" s="3"/>
      <c r="P80" s="3"/>
      <c r="Q80" s="77">
        <f t="shared" si="2"/>
        <v>982114.61999999988</v>
      </c>
      <c r="R80" s="78">
        <f t="shared" si="3"/>
        <v>521.78084618277546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3719328.79</v>
      </c>
      <c r="K81" s="215">
        <f>SUM(K75:K80)</f>
        <v>3236535.92</v>
      </c>
      <c r="L81" s="215">
        <f>SUM(L75:L80)</f>
        <v>10823967.890000001</v>
      </c>
      <c r="M81" s="215">
        <f>SUM(M75:M80)</f>
        <v>9180871.540000001</v>
      </c>
      <c r="N81" s="213">
        <v>5</v>
      </c>
      <c r="O81" s="213">
        <v>5</v>
      </c>
      <c r="P81" s="213">
        <f>N81-O81</f>
        <v>0</v>
      </c>
      <c r="Q81" s="77">
        <f t="shared" si="2"/>
        <v>1643096.3499999996</v>
      </c>
      <c r="R81" s="78">
        <f t="shared" si="3"/>
        <v>482.50202335844517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34843976.910000004</v>
      </c>
      <c r="K82" s="222">
        <f t="shared" si="4"/>
        <v>35615177.68</v>
      </c>
      <c r="L82" s="221">
        <f t="shared" si="4"/>
        <v>108055963.53</v>
      </c>
      <c r="M82" s="221">
        <f t="shared" si="4"/>
        <v>100065325.57000001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7990637.9599999934</v>
      </c>
      <c r="R82" s="78">
        <f t="shared" si="3"/>
        <v>432.19446489638705</v>
      </c>
    </row>
    <row r="83" spans="1:18" ht="25.8" customHeight="1" thickTop="1" thickBot="1" x14ac:dyDescent="0.75">
      <c r="A83" s="223"/>
      <c r="B83" s="224"/>
      <c r="C83" s="224"/>
      <c r="D83" s="224"/>
      <c r="E83" s="325" t="s">
        <v>241</v>
      </c>
      <c r="F83" s="326"/>
      <c r="G83" s="327"/>
      <c r="H83" s="225"/>
      <c r="I83" s="223"/>
      <c r="J83" s="263">
        <f>J82/O82</f>
        <v>571212.7362295083</v>
      </c>
      <c r="K83" s="264">
        <f>K82/O82</f>
        <v>583855.37180327869</v>
      </c>
      <c r="L83" s="263">
        <f>L82/O82</f>
        <v>1771409.2381967213</v>
      </c>
      <c r="M83" s="263">
        <f>M82/O82</f>
        <v>1640415.1732786887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558088.25</v>
      </c>
      <c r="K85" s="210">
        <f>อุดรธานี!AQ10</f>
        <v>1199347.76</v>
      </c>
      <c r="L85" s="210">
        <f>อุดรธานี!AR10</f>
        <v>2220881.4300000002</v>
      </c>
      <c r="M85" s="210">
        <f>อุดรธานี!AS10</f>
        <v>3176187.82</v>
      </c>
      <c r="N85" s="3"/>
      <c r="O85" s="3"/>
      <c r="P85" s="3"/>
      <c r="Q85" s="77">
        <f t="shared" ref="Q85:Q99" si="5">L85-M85</f>
        <v>-955306.38999999966</v>
      </c>
      <c r="R85" s="78">
        <f t="shared" ref="R85:R99" si="6">L85/H85</f>
        <v>284.40023434498659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1900550.23</v>
      </c>
      <c r="K86" s="210">
        <f>อุดรธานี!AQ11</f>
        <v>1996983.12</v>
      </c>
      <c r="L86" s="210">
        <f>อุดรธานี!AR11</f>
        <v>1218810.78</v>
      </c>
      <c r="M86" s="210">
        <f>อุดรธานี!AS11</f>
        <v>2345029.42</v>
      </c>
      <c r="N86" s="3"/>
      <c r="O86" s="3"/>
      <c r="P86" s="3"/>
      <c r="Q86" s="77">
        <f t="shared" si="5"/>
        <v>-1126218.6399999999</v>
      </c>
      <c r="R86" s="78">
        <f t="shared" si="6"/>
        <v>226.83989949748744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478645.98</v>
      </c>
      <c r="K87" s="210">
        <f>อุดรธานี!AQ12</f>
        <v>642494.57000000007</v>
      </c>
      <c r="L87" s="210">
        <f>อุดรธานี!AR12</f>
        <v>875825.27</v>
      </c>
      <c r="M87" s="210">
        <f>อุดรธานี!AS12</f>
        <v>1512286.3699999999</v>
      </c>
      <c r="N87" s="3"/>
      <c r="O87" s="3"/>
      <c r="P87" s="3"/>
      <c r="Q87" s="77">
        <f t="shared" si="5"/>
        <v>-636461.09999999986</v>
      </c>
      <c r="R87" s="78">
        <f t="shared" si="6"/>
        <v>190.60397606093579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1530528.16</v>
      </c>
      <c r="K88" s="210">
        <f>อุดรธานี!AQ13</f>
        <v>2176374.92</v>
      </c>
      <c r="L88" s="210">
        <f>อุดรธานี!AR13</f>
        <v>3108618.9699999997</v>
      </c>
      <c r="M88" s="210">
        <f>อุดรธานี!AS13</f>
        <v>4034122.9800000004</v>
      </c>
      <c r="N88" s="3"/>
      <c r="O88" s="3"/>
      <c r="P88" s="3"/>
      <c r="Q88" s="77">
        <f t="shared" si="5"/>
        <v>-925504.01000000071</v>
      </c>
      <c r="R88" s="78">
        <f t="shared" si="6"/>
        <v>380.95820710784312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1865639.76</v>
      </c>
      <c r="K89" s="210">
        <f>อุดรธานี!AQ14</f>
        <v>2298438.7200000002</v>
      </c>
      <c r="L89" s="210">
        <f>อุดรธานี!AR14</f>
        <v>2070290.52</v>
      </c>
      <c r="M89" s="210">
        <f>อุดรธานี!AS14</f>
        <v>3183796.8600000003</v>
      </c>
      <c r="N89" s="3"/>
      <c r="O89" s="3"/>
      <c r="P89" s="3"/>
      <c r="Q89" s="77">
        <f t="shared" si="5"/>
        <v>-1113506.3400000003</v>
      </c>
      <c r="R89" s="78">
        <f t="shared" si="6"/>
        <v>224.76284008251005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966173.29</v>
      </c>
      <c r="K90" s="210">
        <f>อุดรธานี!AQ15</f>
        <v>1106105.5900000001</v>
      </c>
      <c r="L90" s="210">
        <f>อุดรธานี!AR15</f>
        <v>935398.17999999993</v>
      </c>
      <c r="M90" s="210">
        <f>อุดรธานี!AS15</f>
        <v>1779339.0299999998</v>
      </c>
      <c r="N90" s="3"/>
      <c r="O90" s="3"/>
      <c r="P90" s="3"/>
      <c r="Q90" s="77">
        <f t="shared" si="5"/>
        <v>-843940.84999999986</v>
      </c>
      <c r="R90" s="78">
        <f t="shared" si="6"/>
        <v>197.34138818565398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1066401.1499999999</v>
      </c>
      <c r="K91" s="210">
        <f>อุดรธานี!AQ16</f>
        <v>1458517.8</v>
      </c>
      <c r="L91" s="210">
        <f>อุดรธานี!AR16</f>
        <v>1870829.9</v>
      </c>
      <c r="M91" s="210">
        <f>อุดรธานี!AS16</f>
        <v>2850766.25</v>
      </c>
      <c r="N91" s="3"/>
      <c r="O91" s="3"/>
      <c r="P91" s="3"/>
      <c r="Q91" s="77">
        <f t="shared" si="5"/>
        <v>-979936.35000000009</v>
      </c>
      <c r="R91" s="78">
        <f t="shared" si="6"/>
        <v>225.21125556759358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1572134.35</v>
      </c>
      <c r="K92" s="210">
        <f>อุดรธานี!AQ17</f>
        <v>2625224.1500000004</v>
      </c>
      <c r="L92" s="210">
        <f>อุดรธานี!AR17</f>
        <v>1425558.6300000001</v>
      </c>
      <c r="M92" s="210">
        <f>อุดรธานี!AS17</f>
        <v>2237675.96</v>
      </c>
      <c r="N92" s="3"/>
      <c r="O92" s="3"/>
      <c r="P92" s="3"/>
      <c r="Q92" s="77">
        <f t="shared" si="5"/>
        <v>-812117.32999999984</v>
      </c>
      <c r="R92" s="78">
        <f t="shared" si="6"/>
        <v>156.51719696969698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1425702.75</v>
      </c>
      <c r="K93" s="210">
        <f>อุดรธานี!AQ18</f>
        <v>1797104.6500000001</v>
      </c>
      <c r="L93" s="210">
        <f>อุดรธานี!AR18</f>
        <v>1766862.65</v>
      </c>
      <c r="M93" s="210">
        <f>อุดรธานี!AS18</f>
        <v>2731697.7199999997</v>
      </c>
      <c r="N93" s="3"/>
      <c r="O93" s="3"/>
      <c r="P93" s="3"/>
      <c r="Q93" s="77">
        <f t="shared" si="5"/>
        <v>-964835.06999999983</v>
      </c>
      <c r="R93" s="78">
        <f t="shared" si="6"/>
        <v>277.45958699748741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1431565.48</v>
      </c>
      <c r="K94" s="210">
        <f>อุดรธานี!AQ19</f>
        <v>1736220.02</v>
      </c>
      <c r="L94" s="210">
        <f>อุดรธานี!AR19</f>
        <v>1645294.83</v>
      </c>
      <c r="M94" s="210">
        <f>อุดรธานี!AS19</f>
        <v>2562982.2400000002</v>
      </c>
      <c r="N94" s="3"/>
      <c r="O94" s="3"/>
      <c r="P94" s="3"/>
      <c r="Q94" s="77">
        <f t="shared" si="5"/>
        <v>-917687.41000000015</v>
      </c>
      <c r="R94" s="78">
        <f t="shared" si="6"/>
        <v>314.70826893649581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1780033.47</v>
      </c>
      <c r="K95" s="210">
        <f>อุดรธานี!AQ20</f>
        <v>2034264.61</v>
      </c>
      <c r="L95" s="210">
        <f>อุดรธานี!AR20</f>
        <v>2488618.33</v>
      </c>
      <c r="M95" s="210">
        <f>อุดรธานี!AS20</f>
        <v>3997487.53</v>
      </c>
      <c r="N95" s="3"/>
      <c r="O95" s="3"/>
      <c r="P95" s="3"/>
      <c r="Q95" s="77">
        <f t="shared" si="5"/>
        <v>-1508869.1999999997</v>
      </c>
      <c r="R95" s="78">
        <f t="shared" si="6"/>
        <v>232.1039293042343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2437159.34</v>
      </c>
      <c r="K96" s="210">
        <f>อุดรธานี!AQ21</f>
        <v>2585095.8999999994</v>
      </c>
      <c r="L96" s="210">
        <f>อุดรธานี!AR21</f>
        <v>3084024</v>
      </c>
      <c r="M96" s="210">
        <f>อุดรธานี!AS21</f>
        <v>3386375.29</v>
      </c>
      <c r="N96" s="3"/>
      <c r="O96" s="3"/>
      <c r="P96" s="3"/>
      <c r="Q96" s="77">
        <f t="shared" si="5"/>
        <v>-302351.29000000004</v>
      </c>
      <c r="R96" s="78">
        <f t="shared" si="6"/>
        <v>337.4574898785425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2583281.7999999998</v>
      </c>
      <c r="K97" s="210">
        <f>อุดรธานี!AQ22</f>
        <v>5745963.5099999998</v>
      </c>
      <c r="L97" s="210">
        <f>อุดรธานี!AR22</f>
        <v>2798486.08</v>
      </c>
      <c r="M97" s="210">
        <f>อุดรธานี!AS22</f>
        <v>3981032.5900000003</v>
      </c>
      <c r="N97" s="3"/>
      <c r="O97" s="3"/>
      <c r="P97" s="3"/>
      <c r="Q97" s="77">
        <f t="shared" si="5"/>
        <v>-1182546.5100000002</v>
      </c>
      <c r="R97" s="78">
        <f t="shared" si="6"/>
        <v>200.02044743049103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2528113.9300000002</v>
      </c>
      <c r="K98" s="210">
        <f>อุดรธานี!AQ23</f>
        <v>1718461.9400000004</v>
      </c>
      <c r="L98" s="210">
        <f>อุดรธานี!AR23</f>
        <v>2003583</v>
      </c>
      <c r="M98" s="210">
        <f>อุดรธานี!AS23</f>
        <v>2664504.13</v>
      </c>
      <c r="N98" s="3"/>
      <c r="O98" s="3"/>
      <c r="P98" s="3"/>
      <c r="Q98" s="77">
        <f t="shared" si="5"/>
        <v>-660921.12999999989</v>
      </c>
      <c r="R98" s="78">
        <f t="shared" si="6"/>
        <v>313.45165832290365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460016.75</v>
      </c>
      <c r="K99" s="210">
        <f>อุดรธานี!AQ24</f>
        <v>591594.03</v>
      </c>
      <c r="L99" s="210">
        <f>อุดรธานี!AR24</f>
        <v>1240917.03</v>
      </c>
      <c r="M99" s="210">
        <f>อุดรธานี!AS24</f>
        <v>1803618.97</v>
      </c>
      <c r="N99" s="3"/>
      <c r="O99" s="3"/>
      <c r="P99" s="3"/>
      <c r="Q99" s="77">
        <f t="shared" si="5"/>
        <v>-562701.93999999994</v>
      </c>
      <c r="R99" s="78">
        <f t="shared" si="6"/>
        <v>255.43784067517498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1887057.9</v>
      </c>
      <c r="K100" s="210">
        <f>อุดรธานี!AQ25</f>
        <v>2302048.71</v>
      </c>
      <c r="L100" s="210">
        <f>อุดรธานี!AR25</f>
        <v>2087428.8599999999</v>
      </c>
      <c r="M100" s="210">
        <f>อุดรธานี!AS25</f>
        <v>2170105.0699999998</v>
      </c>
      <c r="N100" s="3"/>
      <c r="O100" s="3"/>
      <c r="P100" s="3"/>
      <c r="Q100" s="77">
        <f t="shared" ref="Q100:Q162" si="7">L100-M100</f>
        <v>-82676.209999999963</v>
      </c>
      <c r="R100" s="78">
        <f t="shared" ref="R100:R162" si="8">L100/H100</f>
        <v>414.33681222707423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976314.85</v>
      </c>
      <c r="K101" s="210">
        <f>อุดรธานี!AQ26</f>
        <v>1623222.11</v>
      </c>
      <c r="L101" s="210">
        <f>อุดรธานี!AR26</f>
        <v>1292328.6600000001</v>
      </c>
      <c r="M101" s="210">
        <f>อุดรธานี!AS26</f>
        <v>1828526.5</v>
      </c>
      <c r="N101" s="3"/>
      <c r="O101" s="3"/>
      <c r="P101" s="3"/>
      <c r="Q101" s="77">
        <f t="shared" si="7"/>
        <v>-536197.83999999985</v>
      </c>
      <c r="R101" s="78">
        <f t="shared" si="8"/>
        <v>257.12866295264627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1422368.17</v>
      </c>
      <c r="K102" s="210">
        <f>อุดรธานี!AQ27</f>
        <v>2207975.2200000002</v>
      </c>
      <c r="L102" s="210">
        <f>อุดรธานี!AR27</f>
        <v>2743752.2800000003</v>
      </c>
      <c r="M102" s="210">
        <f>อุดรธานี!AS27</f>
        <v>3061366.9099999997</v>
      </c>
      <c r="N102" s="3"/>
      <c r="O102" s="3"/>
      <c r="P102" s="3"/>
      <c r="Q102" s="77">
        <f t="shared" si="7"/>
        <v>-317614.62999999942</v>
      </c>
      <c r="R102" s="78">
        <f t="shared" si="8"/>
        <v>597.76738126361658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2367341.41</v>
      </c>
      <c r="K103" s="210">
        <f>อุดรธานี!AQ28</f>
        <v>2606236.7999999998</v>
      </c>
      <c r="L103" s="210">
        <f>อุดรธานี!AR28</f>
        <v>3020739.01</v>
      </c>
      <c r="M103" s="210">
        <f>อุดรธานี!AS28</f>
        <v>3302228.3</v>
      </c>
      <c r="N103" s="3"/>
      <c r="O103" s="3"/>
      <c r="P103" s="3"/>
      <c r="Q103" s="77">
        <f t="shared" si="7"/>
        <v>-281489.29000000004</v>
      </c>
      <c r="R103" s="78">
        <f t="shared" si="8"/>
        <v>391.03417605177992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1290402.6299999999</v>
      </c>
      <c r="K104" s="210">
        <f>อุดรธานี!AQ29</f>
        <v>1601587.5699999998</v>
      </c>
      <c r="L104" s="210">
        <f>อุดรธานี!AR29</f>
        <v>1866535.0899999999</v>
      </c>
      <c r="M104" s="210">
        <f>อุดรธานี!AS29</f>
        <v>2843897.24</v>
      </c>
      <c r="N104" s="3"/>
      <c r="O104" s="3"/>
      <c r="P104" s="3"/>
      <c r="Q104" s="77">
        <f t="shared" si="7"/>
        <v>-977362.15000000037</v>
      </c>
      <c r="R104" s="78">
        <f t="shared" si="8"/>
        <v>332.00553006047664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1531312.31</v>
      </c>
      <c r="K105" s="210">
        <f>อุดรธานี!AQ30</f>
        <v>1676993.93</v>
      </c>
      <c r="L105" s="210">
        <f>อุดรธานี!AR30</f>
        <v>3666784.62</v>
      </c>
      <c r="M105" s="210">
        <f>อุดรธานี!AS30</f>
        <v>3323343.45</v>
      </c>
      <c r="N105" s="3"/>
      <c r="O105" s="3"/>
      <c r="P105" s="3"/>
      <c r="Q105" s="77">
        <f t="shared" si="7"/>
        <v>343441.16999999993</v>
      </c>
      <c r="R105" s="78">
        <f t="shared" si="8"/>
        <v>637.47994089012525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414740.51</v>
      </c>
      <c r="K106" s="210">
        <f>อุดรธานี!AQ31</f>
        <v>653370.64</v>
      </c>
      <c r="L106" s="210">
        <f>อุดรธานี!AR31</f>
        <v>1153897.78</v>
      </c>
      <c r="M106" s="210">
        <f>อุดรธานี!AS31</f>
        <v>1829233.99</v>
      </c>
      <c r="N106" s="3"/>
      <c r="O106" s="3"/>
      <c r="P106" s="3"/>
      <c r="Q106" s="77">
        <f t="shared" si="7"/>
        <v>-675336.21</v>
      </c>
      <c r="R106" s="78">
        <f t="shared" si="8"/>
        <v>311.35935779816515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1552673.4</v>
      </c>
      <c r="K107" s="210">
        <f>อุดรธานี!AQ32</f>
        <v>2144117.44</v>
      </c>
      <c r="L107" s="210">
        <f>อุดรธานี!AR32</f>
        <v>1703573.94</v>
      </c>
      <c r="M107" s="210">
        <f>อุดรธานี!AS32</f>
        <v>2571713.3400000003</v>
      </c>
      <c r="N107" s="3"/>
      <c r="O107" s="3"/>
      <c r="P107" s="3"/>
      <c r="Q107" s="77">
        <f t="shared" si="7"/>
        <v>-868139.40000000037</v>
      </c>
      <c r="R107" s="78">
        <f t="shared" si="8"/>
        <v>263.34424795176994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1931252.84</v>
      </c>
      <c r="K108" s="210">
        <f>อุดรธานี!AQ33</f>
        <v>2302458.8200000003</v>
      </c>
      <c r="L108" s="210">
        <f>อุดรธานี!AR33</f>
        <v>1544063.56</v>
      </c>
      <c r="M108" s="210">
        <f>อุดรธานี!AS33</f>
        <v>2455776.58</v>
      </c>
      <c r="N108" s="3"/>
      <c r="O108" s="3"/>
      <c r="P108" s="3"/>
      <c r="Q108" s="77">
        <f t="shared" si="7"/>
        <v>-911713.02</v>
      </c>
      <c r="R108" s="78">
        <f t="shared" si="8"/>
        <v>180.06572128279885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1281718.95</v>
      </c>
      <c r="K109" s="210">
        <f>อุดรธานี!AQ34</f>
        <v>2091962.62</v>
      </c>
      <c r="L109" s="210">
        <f>อุดรธานี!AR34</f>
        <v>952913.32</v>
      </c>
      <c r="M109" s="210">
        <f>อุดรธานี!AS34</f>
        <v>1402535.21</v>
      </c>
      <c r="N109" s="3"/>
      <c r="O109" s="3"/>
      <c r="P109" s="3"/>
      <c r="Q109" s="77">
        <f t="shared" si="7"/>
        <v>-449621.89</v>
      </c>
      <c r="R109" s="78">
        <f t="shared" si="8"/>
        <v>352.40877218934907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1045931.8</v>
      </c>
      <c r="K110" s="210">
        <f>อุดรธานี!AQ35</f>
        <v>1379990</v>
      </c>
      <c r="L110" s="210">
        <f>อุดรธานี!AR35</f>
        <v>2240348.14</v>
      </c>
      <c r="M110" s="210">
        <f>อุดรธานี!AS35</f>
        <v>2672849.5099999998</v>
      </c>
      <c r="N110" s="3"/>
      <c r="O110" s="3"/>
      <c r="P110" s="3"/>
      <c r="Q110" s="77">
        <f t="shared" si="7"/>
        <v>-432501.36999999965</v>
      </c>
      <c r="R110" s="78">
        <f t="shared" si="8"/>
        <v>404.32198881068399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38285149.460000001</v>
      </c>
      <c r="K111" s="231">
        <f>SUM(K84:K110)</f>
        <v>50302155.149999999</v>
      </c>
      <c r="L111" s="215">
        <f>SUM(L84:L110)</f>
        <v>51026364.859999999</v>
      </c>
      <c r="M111" s="215">
        <f>SUM(M84:M110)</f>
        <v>69708479.260000005</v>
      </c>
      <c r="N111" s="213">
        <v>26</v>
      </c>
      <c r="O111" s="213">
        <v>26</v>
      </c>
      <c r="P111" s="213">
        <f>N111-O111</f>
        <v>0</v>
      </c>
      <c r="Q111" s="77">
        <f t="shared" si="7"/>
        <v>-18682114.400000006</v>
      </c>
      <c r="R111" s="78">
        <f>L111/H111</f>
        <v>291.99803638361306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958698.27</v>
      </c>
      <c r="K113" s="210">
        <f>อุดรธานี!AQ36</f>
        <v>621694.34000000008</v>
      </c>
      <c r="L113" s="210">
        <f>อุดรธานี!AR36</f>
        <v>1920855.2</v>
      </c>
      <c r="M113" s="210">
        <f>อุดรธานี!AS36</f>
        <v>2181689.0099999998</v>
      </c>
      <c r="N113" s="3"/>
      <c r="O113" s="3"/>
      <c r="P113" s="3"/>
      <c r="Q113" s="77">
        <f t="shared" si="7"/>
        <v>-260833.80999999982</v>
      </c>
      <c r="R113" s="78">
        <f t="shared" si="8"/>
        <v>560.50633206886494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1680736.45</v>
      </c>
      <c r="K114" s="210">
        <f>อุดรธานี!AQ37</f>
        <v>1678004.52</v>
      </c>
      <c r="L114" s="210">
        <f>อุดรธานี!AR37</f>
        <v>1532771.75</v>
      </c>
      <c r="M114" s="210">
        <f>อุดรธานี!AS37</f>
        <v>1749859.1799999997</v>
      </c>
      <c r="N114" s="3"/>
      <c r="O114" s="3"/>
      <c r="P114" s="3"/>
      <c r="Q114" s="77">
        <f t="shared" si="7"/>
        <v>-217087.4299999997</v>
      </c>
      <c r="R114" s="78">
        <f t="shared" si="8"/>
        <v>379.39894801980199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947351.59</v>
      </c>
      <c r="K115" s="210">
        <f>อุดรธานี!AQ38</f>
        <v>966151.14</v>
      </c>
      <c r="L115" s="210">
        <f>อุดรธานี!AR38</f>
        <v>2740375.38</v>
      </c>
      <c r="M115" s="210">
        <f>อุดรธานี!AS38</f>
        <v>2506233.8199999998</v>
      </c>
      <c r="N115" s="3"/>
      <c r="O115" s="3"/>
      <c r="P115" s="3"/>
      <c r="Q115" s="77">
        <f t="shared" si="7"/>
        <v>234141.56000000006</v>
      </c>
      <c r="R115" s="78">
        <f t="shared" si="8"/>
        <v>725.54285941223191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556269.56999999995</v>
      </c>
      <c r="K116" s="210">
        <f>อุดรธานี!AQ39</f>
        <v>616270.97</v>
      </c>
      <c r="L116" s="210">
        <f>อุดรธานี!AR39</f>
        <v>1308136.7200000002</v>
      </c>
      <c r="M116" s="210">
        <f>อุดรธานี!AS39</f>
        <v>1300096.4400000002</v>
      </c>
      <c r="N116" s="3"/>
      <c r="O116" s="3"/>
      <c r="P116" s="3"/>
      <c r="Q116" s="77">
        <f t="shared" si="7"/>
        <v>8040.2800000000279</v>
      </c>
      <c r="R116" s="78">
        <f t="shared" si="8"/>
        <v>360.46754477817586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3047488.35</v>
      </c>
      <c r="K117" s="210">
        <f>อุดรธานี!AQ40</f>
        <v>3066615.44</v>
      </c>
      <c r="L117" s="210">
        <f>อุดรธานี!AR40</f>
        <v>3411821.9400000004</v>
      </c>
      <c r="M117" s="210">
        <f>อุดรธานี!AS40</f>
        <v>3067590.38</v>
      </c>
      <c r="N117" s="3"/>
      <c r="O117" s="3"/>
      <c r="P117" s="3"/>
      <c r="Q117" s="77">
        <f t="shared" si="7"/>
        <v>344231.56000000052</v>
      </c>
      <c r="R117" s="78">
        <f t="shared" si="8"/>
        <v>462.61992406779666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1291576.56</v>
      </c>
      <c r="K118" s="210">
        <f>อุดรธานี!AQ41</f>
        <v>1340635.22</v>
      </c>
      <c r="L118" s="210">
        <f>อุดรธานี!AR41</f>
        <v>2180408.64</v>
      </c>
      <c r="M118" s="210">
        <f>อุดรธานี!AS41</f>
        <v>2707180.43</v>
      </c>
      <c r="N118" s="3"/>
      <c r="O118" s="3"/>
      <c r="P118" s="3"/>
      <c r="Q118" s="77">
        <f t="shared" si="7"/>
        <v>-526771.79</v>
      </c>
      <c r="R118" s="78">
        <f t="shared" si="8"/>
        <v>301.99565650969532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755806.85</v>
      </c>
      <c r="K119" s="210">
        <f>อุดรธานี!AQ42</f>
        <v>756372.79</v>
      </c>
      <c r="L119" s="210">
        <f>อุดรธานี!AR42</f>
        <v>1689057.53</v>
      </c>
      <c r="M119" s="210">
        <f>อุดรธานี!AS42</f>
        <v>2007543.8999999997</v>
      </c>
      <c r="N119" s="3"/>
      <c r="O119" s="3"/>
      <c r="P119" s="3"/>
      <c r="Q119" s="77">
        <f t="shared" si="7"/>
        <v>-318486.36999999965</v>
      </c>
      <c r="R119" s="78">
        <f t="shared" si="8"/>
        <v>575.88050801227416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433605.46</v>
      </c>
      <c r="K120" s="210">
        <f>อุดรธานี!AQ43</f>
        <v>374016.06000000006</v>
      </c>
      <c r="L120" s="210">
        <f>อุดรธานี!AR43</f>
        <v>1163000.76</v>
      </c>
      <c r="M120" s="210">
        <f>อุดรธานี!AS43</f>
        <v>1330501.75</v>
      </c>
      <c r="N120" s="3"/>
      <c r="O120" s="3"/>
      <c r="P120" s="3"/>
      <c r="Q120" s="77">
        <f t="shared" si="7"/>
        <v>-167500.99</v>
      </c>
      <c r="R120" s="78">
        <f t="shared" si="8"/>
        <v>342.05904705882352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1279654.43</v>
      </c>
      <c r="K121" s="210">
        <f>อุดรธานี!AQ44</f>
        <v>1314934.53</v>
      </c>
      <c r="L121" s="210">
        <f>อุดรธานี!AR44</f>
        <v>1625484.5299999998</v>
      </c>
      <c r="M121" s="210">
        <f>อุดรธานี!AS44</f>
        <v>1207963.48</v>
      </c>
      <c r="N121" s="3"/>
      <c r="O121" s="3"/>
      <c r="P121" s="3"/>
      <c r="Q121" s="77">
        <f t="shared" si="7"/>
        <v>417521.04999999981</v>
      </c>
      <c r="R121" s="78">
        <f t="shared" si="8"/>
        <v>796.41574228319439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837870.75</v>
      </c>
      <c r="K122" s="210">
        <f>อุดรธานี!AQ45</f>
        <v>922945.46</v>
      </c>
      <c r="L122" s="210">
        <f>อุดรธานี!AR45</f>
        <v>1718037.31</v>
      </c>
      <c r="M122" s="210">
        <f>อุดรธานี!AS45</f>
        <v>1602835.6300000001</v>
      </c>
      <c r="N122" s="3"/>
      <c r="O122" s="3"/>
      <c r="P122" s="3"/>
      <c r="Q122" s="77">
        <f t="shared" si="7"/>
        <v>115201.67999999993</v>
      </c>
      <c r="R122" s="78">
        <f t="shared" si="8"/>
        <v>459.61404761904765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920926.62</v>
      </c>
      <c r="K123" s="210">
        <f>อุดรธานี!AQ46</f>
        <v>929240.14999999991</v>
      </c>
      <c r="L123" s="210">
        <f>อุดรธานี!AR46</f>
        <v>1704039.63</v>
      </c>
      <c r="M123" s="210">
        <f>อุดรธานี!AS46</f>
        <v>1838693.7700000003</v>
      </c>
      <c r="N123" s="3"/>
      <c r="O123" s="3"/>
      <c r="P123" s="3"/>
      <c r="Q123" s="77">
        <f t="shared" si="7"/>
        <v>-134654.14000000036</v>
      </c>
      <c r="R123" s="78">
        <f t="shared" si="8"/>
        <v>476.78780917739226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12709984.899999999</v>
      </c>
      <c r="K124" s="215">
        <f>SUM(K112:K123)</f>
        <v>12586880.619999999</v>
      </c>
      <c r="L124" s="215">
        <f>SUM(L112:L123)</f>
        <v>20993989.390000001</v>
      </c>
      <c r="M124" s="215">
        <f>SUM(M112:M123)</f>
        <v>21500187.789999999</v>
      </c>
      <c r="N124" s="213">
        <v>11</v>
      </c>
      <c r="O124" s="213">
        <v>11</v>
      </c>
      <c r="P124" s="213">
        <f>N124-O124</f>
        <v>0</v>
      </c>
      <c r="Q124" s="77">
        <f t="shared" si="7"/>
        <v>-506198.39999999851</v>
      </c>
      <c r="R124" s="78">
        <f>L124/H124</f>
        <v>464.94196283828677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208855.11</v>
      </c>
      <c r="K126" s="210">
        <f>อุดรธานี!AQ47</f>
        <v>646184.20000000007</v>
      </c>
      <c r="L126" s="210">
        <f>อุดรธานี!AR47</f>
        <v>1320094.56</v>
      </c>
      <c r="M126" s="210">
        <f>อุดรธานี!AS47</f>
        <v>1255493.77</v>
      </c>
      <c r="N126" s="3"/>
      <c r="O126" s="3"/>
      <c r="P126" s="3"/>
      <c r="Q126" s="77">
        <f t="shared" si="7"/>
        <v>64600.790000000037</v>
      </c>
      <c r="R126" s="78">
        <f t="shared" si="8"/>
        <v>402.83630149527011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362700.48</v>
      </c>
      <c r="K127" s="210">
        <f>อุดรธานี!AQ48</f>
        <v>401087.43</v>
      </c>
      <c r="L127" s="210">
        <f>อุดรธานี!AR48</f>
        <v>2394374.9699999997</v>
      </c>
      <c r="M127" s="210">
        <f>อุดรธานี!AS48</f>
        <v>2186646.4300000002</v>
      </c>
      <c r="N127" s="3"/>
      <c r="O127" s="3"/>
      <c r="P127" s="3"/>
      <c r="Q127" s="77">
        <f t="shared" si="7"/>
        <v>207728.53999999957</v>
      </c>
      <c r="R127" s="78">
        <f t="shared" si="8"/>
        <v>701.95689533861025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594948.05000000005</v>
      </c>
      <c r="K128" s="210">
        <f>อุดรธานี!AQ49</f>
        <v>1271765.1000000001</v>
      </c>
      <c r="L128" s="210">
        <f>อุดรธานี!AR49</f>
        <v>3139355.69</v>
      </c>
      <c r="M128" s="210">
        <f>อุดรธานี!AS49</f>
        <v>2104511.2199999997</v>
      </c>
      <c r="N128" s="233"/>
      <c r="O128" s="233"/>
      <c r="P128" s="233"/>
      <c r="Q128" s="194">
        <f t="shared" si="7"/>
        <v>1034844.4700000002</v>
      </c>
      <c r="R128" s="194">
        <f t="shared" si="8"/>
        <v>1084.780818935729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178209</v>
      </c>
      <c r="K129" s="210">
        <f>อุดรธานี!AQ50</f>
        <v>325652.61</v>
      </c>
      <c r="L129" s="210">
        <f>อุดรธานี!AR50</f>
        <v>1747766.04</v>
      </c>
      <c r="M129" s="210">
        <f>อุดรธานี!AS50</f>
        <v>1659868.39</v>
      </c>
      <c r="N129" s="233"/>
      <c r="O129" s="233"/>
      <c r="P129" s="233"/>
      <c r="Q129" s="194">
        <f t="shared" si="7"/>
        <v>87897.65000000014</v>
      </c>
      <c r="R129" s="194">
        <f t="shared" si="8"/>
        <v>711.05209113100079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659241.15</v>
      </c>
      <c r="K130" s="210">
        <f>อุดรธานี!AQ51</f>
        <v>955296.82</v>
      </c>
      <c r="L130" s="210">
        <f>อุดรธานี!AR51</f>
        <v>2365023.4500000002</v>
      </c>
      <c r="M130" s="210">
        <f>อุดรธานี!AS51</f>
        <v>2202213.1300000004</v>
      </c>
      <c r="N130" s="233"/>
      <c r="O130" s="233"/>
      <c r="P130" s="233"/>
      <c r="Q130" s="194">
        <f t="shared" si="7"/>
        <v>162810.31999999983</v>
      </c>
      <c r="R130" s="194">
        <f t="shared" si="8"/>
        <v>450.22338663620792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306125.40999999997</v>
      </c>
      <c r="K131" s="210">
        <f>อุดรธานี!AQ52</f>
        <v>758627.40999999992</v>
      </c>
      <c r="L131" s="210">
        <f>อุดรธานี!AR52</f>
        <v>1556136.15</v>
      </c>
      <c r="M131" s="210">
        <f>อุดรธานี!AS52</f>
        <v>1391930.42</v>
      </c>
      <c r="N131" s="3"/>
      <c r="O131" s="3"/>
      <c r="P131" s="3"/>
      <c r="Q131" s="196">
        <f t="shared" si="7"/>
        <v>164205.72999999998</v>
      </c>
      <c r="R131" s="197">
        <f t="shared" si="8"/>
        <v>718.76958429561193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219868.24</v>
      </c>
      <c r="K132" s="210">
        <f>อุดรธานี!AQ53</f>
        <v>390601.03</v>
      </c>
      <c r="L132" s="210">
        <f>อุดรธานี!AR53</f>
        <v>1134120.0899999999</v>
      </c>
      <c r="M132" s="210">
        <f>อุดรธานี!AS53</f>
        <v>1080858.68</v>
      </c>
      <c r="N132" s="3"/>
      <c r="O132" s="3"/>
      <c r="P132" s="3"/>
      <c r="Q132" s="196">
        <f t="shared" si="7"/>
        <v>53261.409999999916</v>
      </c>
      <c r="R132" s="197">
        <f t="shared" si="8"/>
        <v>450.04765476190471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1033305.86</v>
      </c>
      <c r="K133" s="210">
        <f>อุดรธานี!AQ54</f>
        <v>1535780.6999999997</v>
      </c>
      <c r="L133" s="210">
        <f>อุดรธานี!AR54</f>
        <v>3304295.15</v>
      </c>
      <c r="M133" s="210">
        <f>อุดรธานี!AS54</f>
        <v>2794660.5200000005</v>
      </c>
      <c r="N133" s="233"/>
      <c r="O133" s="233"/>
      <c r="P133" s="233"/>
      <c r="Q133" s="194">
        <f t="shared" si="7"/>
        <v>509634.62999999942</v>
      </c>
      <c r="R133" s="194">
        <f t="shared" si="8"/>
        <v>462.07455600615299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258748.2</v>
      </c>
      <c r="K134" s="210">
        <f>อุดรธานี!AQ55</f>
        <v>277596.09999999998</v>
      </c>
      <c r="L134" s="210">
        <f>อุดรธานี!AR55</f>
        <v>2026644.1800000002</v>
      </c>
      <c r="M134" s="210">
        <f>อุดรธานี!AS55</f>
        <v>1902478.72</v>
      </c>
      <c r="N134" s="3"/>
      <c r="O134" s="3"/>
      <c r="P134" s="3"/>
      <c r="Q134" s="196">
        <f t="shared" si="7"/>
        <v>124165.4600000002</v>
      </c>
      <c r="R134" s="197">
        <f t="shared" si="8"/>
        <v>299.71076308784387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379704.7</v>
      </c>
      <c r="K135" s="210">
        <f>อุดรธานี!AQ56</f>
        <v>1232024.48</v>
      </c>
      <c r="L135" s="210">
        <f>อุดรธานี!AR56</f>
        <v>2443637.0499999998</v>
      </c>
      <c r="M135" s="210">
        <f>อุดรธานี!AS56</f>
        <v>1646778.6400000001</v>
      </c>
      <c r="N135" s="233"/>
      <c r="O135" s="233"/>
      <c r="P135" s="233"/>
      <c r="Q135" s="194">
        <f t="shared" si="7"/>
        <v>796858.40999999968</v>
      </c>
      <c r="R135" s="194">
        <f t="shared" si="8"/>
        <v>639.6955628272251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646962</v>
      </c>
      <c r="K136" s="210">
        <f>อุดรธานี!AQ57</f>
        <v>644842.31999999995</v>
      </c>
      <c r="L136" s="210">
        <f>อุดรธานี!AR57</f>
        <v>2073916.8900000001</v>
      </c>
      <c r="M136" s="210">
        <f>อุดรธานี!AS57</f>
        <v>1681677.73</v>
      </c>
      <c r="N136" s="233"/>
      <c r="O136" s="233"/>
      <c r="P136" s="233"/>
      <c r="Q136" s="194">
        <f t="shared" si="7"/>
        <v>392239.16000000015</v>
      </c>
      <c r="R136" s="194">
        <f t="shared" si="8"/>
        <v>746.28171644476436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4848668.2</v>
      </c>
      <c r="K137" s="215">
        <f>SUM(K125:K136)</f>
        <v>8439458.2000000011</v>
      </c>
      <c r="L137" s="215">
        <f>SUM(L125:L136)</f>
        <v>23505364.220000003</v>
      </c>
      <c r="M137" s="215">
        <f>SUM(M125:M136)</f>
        <v>19907117.649999999</v>
      </c>
      <c r="N137" s="213">
        <v>11</v>
      </c>
      <c r="O137" s="213">
        <v>11</v>
      </c>
      <c r="P137" s="213">
        <f>N137-O137</f>
        <v>0</v>
      </c>
      <c r="Q137" s="80">
        <f t="shared" si="7"/>
        <v>3598246.570000004</v>
      </c>
      <c r="R137" s="78">
        <f>L137/H137</f>
        <v>553.19755754295136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3345838.03</v>
      </c>
      <c r="K139" s="210">
        <f>อุดรธานี!AQ58</f>
        <v>4018579.7999999993</v>
      </c>
      <c r="L139" s="210">
        <f>อุดรธานี!AR58</f>
        <v>1523881.01</v>
      </c>
      <c r="M139" s="210">
        <f>อุดรธานี!AS58</f>
        <v>2430761.5</v>
      </c>
      <c r="N139" s="235"/>
      <c r="O139" s="235"/>
      <c r="P139" s="235"/>
      <c r="Q139" s="80">
        <f t="shared" si="7"/>
        <v>-906880.49</v>
      </c>
      <c r="R139" s="192">
        <f t="shared" si="8"/>
        <v>325.61560042735044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4463818</v>
      </c>
      <c r="K140" s="210">
        <f>อุดรธานี!AQ59</f>
        <v>4834676.57</v>
      </c>
      <c r="L140" s="210">
        <f>อุดรธานี!AR59</f>
        <v>5975084.9500000002</v>
      </c>
      <c r="M140" s="210">
        <f>อุดรธานี!AS59</f>
        <v>4763758.47</v>
      </c>
      <c r="N140" s="3"/>
      <c r="O140" s="3"/>
      <c r="P140" s="3"/>
      <c r="Q140" s="77">
        <f t="shared" si="7"/>
        <v>1211326.4800000004</v>
      </c>
      <c r="R140" s="78">
        <f t="shared" si="8"/>
        <v>699.00385470285448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2412853.37</v>
      </c>
      <c r="K141" s="210">
        <f>อุดรธานี!AQ60</f>
        <v>3352766.5100000002</v>
      </c>
      <c r="L141" s="210">
        <f>อุดรธานี!AR60</f>
        <v>1116419.0699999998</v>
      </c>
      <c r="M141" s="210">
        <f>อุดรธานี!AS60</f>
        <v>999400.11999999988</v>
      </c>
      <c r="N141" s="3"/>
      <c r="O141" s="3"/>
      <c r="P141" s="3"/>
      <c r="Q141" s="77">
        <f t="shared" si="7"/>
        <v>117018.94999999995</v>
      </c>
      <c r="R141" s="78">
        <f t="shared" si="8"/>
        <v>247.48815561959651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664956.06999999995</v>
      </c>
      <c r="K142" s="210">
        <f>อุดรธานี!AQ61</f>
        <v>960199.57</v>
      </c>
      <c r="L142" s="210">
        <f>อุดรธานี!AR61</f>
        <v>1441210.35</v>
      </c>
      <c r="M142" s="210">
        <f>อุดรธานี!AS61</f>
        <v>1696868.1099999999</v>
      </c>
      <c r="N142" s="3"/>
      <c r="O142" s="3"/>
      <c r="P142" s="3"/>
      <c r="Q142" s="77">
        <f t="shared" si="7"/>
        <v>-255657.75999999978</v>
      </c>
      <c r="R142" s="78">
        <f t="shared" si="8"/>
        <v>459.86290682833442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1925359.64</v>
      </c>
      <c r="K143" s="210">
        <f>อุดรธานี!AQ62</f>
        <v>2683067.23</v>
      </c>
      <c r="L143" s="210">
        <f>อุดรธานี!AR62</f>
        <v>1879080.77</v>
      </c>
      <c r="M143" s="210">
        <f>อุดรธานี!AS62</f>
        <v>1991088.7</v>
      </c>
      <c r="N143" s="3"/>
      <c r="O143" s="3"/>
      <c r="P143" s="3"/>
      <c r="Q143" s="77">
        <f t="shared" si="7"/>
        <v>-112007.92999999993</v>
      </c>
      <c r="R143" s="78">
        <f t="shared" si="8"/>
        <v>262.55145591728376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1225734.3600000001</v>
      </c>
      <c r="K144" s="210">
        <f>อุดรธานี!AQ63</f>
        <v>3722166.33</v>
      </c>
      <c r="L144" s="210">
        <f>อุดรธานี!AR63</f>
        <v>3308964.9</v>
      </c>
      <c r="M144" s="210">
        <f>อุดรธานี!AS63</f>
        <v>2343450.1300000004</v>
      </c>
      <c r="N144" s="3"/>
      <c r="O144" s="3"/>
      <c r="P144" s="3"/>
      <c r="Q144" s="77">
        <f t="shared" si="7"/>
        <v>965514.76999999955</v>
      </c>
      <c r="R144" s="78">
        <f t="shared" si="8"/>
        <v>573.57685907436291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1403238.16</v>
      </c>
      <c r="K145" s="210">
        <f>อุดรธานี!AQ65</f>
        <v>1442680.39</v>
      </c>
      <c r="L145" s="210">
        <f>อุดรธานี!AR65</f>
        <v>1733753.42</v>
      </c>
      <c r="M145" s="210">
        <f>อุดรธานี!AS65</f>
        <v>1930356.52</v>
      </c>
      <c r="N145" s="3"/>
      <c r="O145" s="3"/>
      <c r="P145" s="3"/>
      <c r="Q145" s="77">
        <f t="shared" si="7"/>
        <v>-196603.10000000009</v>
      </c>
      <c r="R145" s="78">
        <f t="shared" si="8"/>
        <v>509.7775418994413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759577.92</v>
      </c>
      <c r="K146" s="210">
        <f>อุดรธานี!AQ66</f>
        <v>836556.6</v>
      </c>
      <c r="L146" s="210">
        <f>อุดรธานี!AR66</f>
        <v>1664390.46</v>
      </c>
      <c r="M146" s="210">
        <f>อุดรธานี!AS66</f>
        <v>1619029.41</v>
      </c>
      <c r="N146" s="3"/>
      <c r="O146" s="3"/>
      <c r="P146" s="3"/>
      <c r="Q146" s="77">
        <f t="shared" si="7"/>
        <v>45361.050000000047</v>
      </c>
      <c r="R146" s="78">
        <f t="shared" si="8"/>
        <v>354.05029993618376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346581.09</v>
      </c>
      <c r="K147" s="210">
        <f>อุดรธานี!AQ67</f>
        <v>2098803.11</v>
      </c>
      <c r="L147" s="210">
        <f>อุดรธานี!AR67</f>
        <v>1116550.48</v>
      </c>
      <c r="M147" s="210">
        <f>อุดรธานี!AS67</f>
        <v>1206293.56</v>
      </c>
      <c r="N147" s="3"/>
      <c r="O147" s="3"/>
      <c r="P147" s="3"/>
      <c r="Q147" s="77">
        <f t="shared" si="7"/>
        <v>-89743.080000000075</v>
      </c>
      <c r="R147" s="78">
        <f t="shared" si="8"/>
        <v>378.62003390979993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1192105.5</v>
      </c>
      <c r="K148" s="210">
        <f>อุดรธานี!AQ68</f>
        <v>1862025.34</v>
      </c>
      <c r="L148" s="210">
        <f>อุดรธานี!AR68</f>
        <v>1667875.25</v>
      </c>
      <c r="M148" s="210">
        <f>อุดรธานี!AS68</f>
        <v>1880229.96</v>
      </c>
      <c r="N148" s="3"/>
      <c r="O148" s="3"/>
      <c r="P148" s="3"/>
      <c r="Q148" s="77">
        <f t="shared" si="7"/>
        <v>-212354.70999999996</v>
      </c>
      <c r="R148" s="78">
        <f t="shared" si="8"/>
        <v>378.80428117192821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861494.19</v>
      </c>
      <c r="K149" s="210">
        <f>อุดรธานี!AQ69</f>
        <v>1838704.41</v>
      </c>
      <c r="L149" s="210">
        <f>อุดรธานี!AR69</f>
        <v>1593131.7</v>
      </c>
      <c r="M149" s="210">
        <f>อุดรธานี!AS69</f>
        <v>1854701.65</v>
      </c>
      <c r="N149" s="3"/>
      <c r="O149" s="3"/>
      <c r="P149" s="3"/>
      <c r="Q149" s="77">
        <f t="shared" si="7"/>
        <v>-261569.94999999995</v>
      </c>
      <c r="R149" s="78">
        <f t="shared" si="8"/>
        <v>608.76259075277028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1113495.3</v>
      </c>
      <c r="K150" s="210">
        <f>อุดรธานี!AQ70</f>
        <v>1216709.6800000002</v>
      </c>
      <c r="L150" s="210">
        <f>อุดรธานี!AR70</f>
        <v>936410.57000000007</v>
      </c>
      <c r="M150" s="210">
        <f>อุดรธานี!AS70</f>
        <v>1024904.72</v>
      </c>
      <c r="N150" s="3"/>
      <c r="O150" s="3"/>
      <c r="P150" s="3"/>
      <c r="Q150" s="77">
        <f t="shared" si="7"/>
        <v>-88494.149999999907</v>
      </c>
      <c r="R150" s="78">
        <f t="shared" si="8"/>
        <v>211.47483514001809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492154.27</v>
      </c>
      <c r="K151" s="210">
        <f>อุดรธานี!AQ71</f>
        <v>1111660.97</v>
      </c>
      <c r="L151" s="210">
        <f>อุดรธานี!AR71</f>
        <v>1354775.45</v>
      </c>
      <c r="M151" s="210">
        <f>อุดรธานี!AS71</f>
        <v>1647636.9</v>
      </c>
      <c r="N151" s="3"/>
      <c r="O151" s="3"/>
      <c r="P151" s="3"/>
      <c r="Q151" s="77">
        <f t="shared" si="7"/>
        <v>-292861.44999999995</v>
      </c>
      <c r="R151" s="78">
        <f t="shared" si="8"/>
        <v>519.66837360951286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1668654.99</v>
      </c>
      <c r="K152" s="210">
        <f>อุดรธานี!AQ72</f>
        <v>3856697.9999999995</v>
      </c>
      <c r="L152" s="210">
        <f>อุดรธานี!AR72</f>
        <v>1482175.75</v>
      </c>
      <c r="M152" s="210">
        <f>อุดรธานี!AS72</f>
        <v>2220294.08</v>
      </c>
      <c r="N152" s="3"/>
      <c r="O152" s="3"/>
      <c r="P152" s="3"/>
      <c r="Q152" s="77">
        <f t="shared" si="7"/>
        <v>-738118.33000000007</v>
      </c>
      <c r="R152" s="78">
        <f t="shared" si="8"/>
        <v>289.71379007036745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2466024.39</v>
      </c>
      <c r="K153" s="210">
        <f>อุดรธานี!AQ73</f>
        <v>3292052.5300000003</v>
      </c>
      <c r="L153" s="210">
        <f>อุดรธานี!AR73</f>
        <v>1240025.45</v>
      </c>
      <c r="M153" s="210">
        <f>อุดรธานี!AS73</f>
        <v>1490995.86</v>
      </c>
      <c r="N153" s="40"/>
      <c r="O153" s="40"/>
      <c r="P153" s="40"/>
      <c r="Q153" s="77">
        <f t="shared" si="7"/>
        <v>-250970.41000000015</v>
      </c>
      <c r="R153" s="78">
        <f t="shared" si="8"/>
        <v>223.10641417776176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1503776.85</v>
      </c>
      <c r="K154" s="210">
        <f>อุดรธานี!AQ74</f>
        <v>2025864.5100000002</v>
      </c>
      <c r="L154" s="210">
        <f>อุดรธานี!AR74</f>
        <v>2088054.58</v>
      </c>
      <c r="M154" s="210">
        <f>อุดรธานี!AS74</f>
        <v>2138879.59</v>
      </c>
      <c r="N154" s="3"/>
      <c r="O154" s="3"/>
      <c r="P154" s="3"/>
      <c r="Q154" s="77">
        <f t="shared" si="7"/>
        <v>-50825.009999999776</v>
      </c>
      <c r="R154" s="78">
        <f t="shared" si="8"/>
        <v>738.61145383799078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25845662.130000003</v>
      </c>
      <c r="K155" s="215">
        <f>SUM(K138:K154)</f>
        <v>39153211.549999997</v>
      </c>
      <c r="L155" s="215">
        <f>SUM(L138:L154)</f>
        <v>30121784.159999996</v>
      </c>
      <c r="M155" s="215">
        <f>SUM(M138:M154)</f>
        <v>31238649.27999999</v>
      </c>
      <c r="N155" s="213">
        <v>16</v>
      </c>
      <c r="O155" s="213">
        <v>16</v>
      </c>
      <c r="P155" s="213">
        <f>N155-O155</f>
        <v>0</v>
      </c>
      <c r="Q155" s="77">
        <f t="shared" si="7"/>
        <v>-1116865.1199999936</v>
      </c>
      <c r="R155" s="78">
        <f>L155/H155</f>
        <v>432.91487604018448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1591884.99</v>
      </c>
      <c r="K157" s="210">
        <f>อุดรธานี!AQ75</f>
        <v>1716663.75</v>
      </c>
      <c r="L157" s="210">
        <f>อุดรธานี!AR75</f>
        <v>2257473.9500000002</v>
      </c>
      <c r="M157" s="210">
        <f>อุดรธานี!AS75</f>
        <v>1894279.02</v>
      </c>
      <c r="N157" s="3"/>
      <c r="O157" s="3"/>
      <c r="P157" s="3"/>
      <c r="Q157" s="77">
        <f t="shared" si="7"/>
        <v>363194.93000000017</v>
      </c>
      <c r="R157" s="78">
        <f t="shared" si="8"/>
        <v>608.15569773706898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623787.91</v>
      </c>
      <c r="K158" s="210">
        <f>อุดรธานี!AQ76</f>
        <v>820006.11</v>
      </c>
      <c r="L158" s="210">
        <f>อุดรธานี!AR76</f>
        <v>2339104.08</v>
      </c>
      <c r="M158" s="210">
        <f>อุดรธานี!AS76</f>
        <v>2811011.9600000004</v>
      </c>
      <c r="N158" s="3"/>
      <c r="O158" s="3"/>
      <c r="P158" s="3"/>
      <c r="Q158" s="77">
        <f t="shared" si="7"/>
        <v>-471907.88000000035</v>
      </c>
      <c r="R158" s="78">
        <f t="shared" si="8"/>
        <v>473.40701882210078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487663.39</v>
      </c>
      <c r="K159" s="210">
        <f>อุดรธานี!AQ77</f>
        <v>-84135.849999999977</v>
      </c>
      <c r="L159" s="210">
        <f>อุดรธานี!AR77</f>
        <v>1184501.54</v>
      </c>
      <c r="M159" s="210">
        <f>อุดรธานี!AS77</f>
        <v>1991958.31</v>
      </c>
      <c r="N159" s="3"/>
      <c r="O159" s="3"/>
      <c r="P159" s="3"/>
      <c r="Q159" s="77">
        <f t="shared" si="7"/>
        <v>-807456.77</v>
      </c>
      <c r="R159" s="78">
        <f t="shared" si="8"/>
        <v>374.72367605188231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1570135.45</v>
      </c>
      <c r="K160" s="210">
        <f>อุดรธานี!AQ78</f>
        <v>2178771.0499999998</v>
      </c>
      <c r="L160" s="210">
        <f>อุดรธานี!AR78</f>
        <v>4275761.01</v>
      </c>
      <c r="M160" s="210">
        <f>อุดรธานี!AS78</f>
        <v>3140228.9499999997</v>
      </c>
      <c r="N160" s="3"/>
      <c r="O160" s="3"/>
      <c r="P160" s="3"/>
      <c r="Q160" s="77">
        <f t="shared" si="7"/>
        <v>1135532.06</v>
      </c>
      <c r="R160" s="78">
        <f t="shared" si="8"/>
        <v>702.44143420404134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641026.26</v>
      </c>
      <c r="K161" s="210">
        <f>อุดรธานี!AQ79</f>
        <v>1012305.29</v>
      </c>
      <c r="L161" s="210">
        <f>อุดรธานี!AR79</f>
        <v>1232083.8599999999</v>
      </c>
      <c r="M161" s="210">
        <f>อุดรธานี!AS79</f>
        <v>1153328.22</v>
      </c>
      <c r="N161" s="3"/>
      <c r="O161" s="3"/>
      <c r="P161" s="3"/>
      <c r="Q161" s="77">
        <f t="shared" si="7"/>
        <v>78755.639999999898</v>
      </c>
      <c r="R161" s="78">
        <f t="shared" si="8"/>
        <v>378.86957564575641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49990.31</v>
      </c>
      <c r="K162" s="210">
        <f>อุดรธานี!AQ80</f>
        <v>-290931.37</v>
      </c>
      <c r="L162" s="210">
        <f>อุดรธานี!AR80</f>
        <v>1040154.47</v>
      </c>
      <c r="M162" s="210">
        <f>อุดรธานี!AS80</f>
        <v>1295141.1400000001</v>
      </c>
      <c r="N162" s="3"/>
      <c r="O162" s="3"/>
      <c r="P162" s="3"/>
      <c r="Q162" s="77">
        <f t="shared" si="7"/>
        <v>-254986.67000000016</v>
      </c>
      <c r="R162" s="78">
        <f t="shared" si="8"/>
        <v>428.04710699588475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163298.23000000001</v>
      </c>
      <c r="K163" s="210">
        <f>อุดรธานี!AQ81</f>
        <v>889093.54999999993</v>
      </c>
      <c r="L163" s="210">
        <f>อุดรธานี!AR81</f>
        <v>2439372.9500000002</v>
      </c>
      <c r="M163" s="210">
        <f>อุดรธานี!AS81</f>
        <v>1834213.04</v>
      </c>
      <c r="N163" s="3"/>
      <c r="O163" s="3"/>
      <c r="P163" s="3"/>
      <c r="Q163" s="77">
        <f t="shared" ref="Q163:Q226" si="9">L163-M163</f>
        <v>605159.91000000015</v>
      </c>
      <c r="R163" s="78">
        <f t="shared" ref="R163:R226" si="10">L163/H163</f>
        <v>902.46871994080664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616632.93999999994</v>
      </c>
      <c r="K164" s="210">
        <f>อุดรธานี!AQ82</f>
        <v>838052.95</v>
      </c>
      <c r="L164" s="210">
        <f>อุดรธานี!AR82</f>
        <v>1134498.4300000002</v>
      </c>
      <c r="M164" s="210">
        <f>อุดรธานี!AS82</f>
        <v>710165.55999999994</v>
      </c>
      <c r="N164" s="3"/>
      <c r="O164" s="3"/>
      <c r="P164" s="3"/>
      <c r="Q164" s="77">
        <f t="shared" si="9"/>
        <v>424332.87000000023</v>
      </c>
      <c r="R164" s="78">
        <f t="shared" si="10"/>
        <v>684.67014484007257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335671.36</v>
      </c>
      <c r="K165" s="210">
        <f>อุดรธานี!AQ83</f>
        <v>718377.23999999987</v>
      </c>
      <c r="L165" s="210">
        <f>อุดรธานี!AR83</f>
        <v>2030836.57</v>
      </c>
      <c r="M165" s="210">
        <f>อุดรธานี!AS83</f>
        <v>1794303.76</v>
      </c>
      <c r="N165" s="3"/>
      <c r="O165" s="3"/>
      <c r="P165" s="3"/>
      <c r="Q165" s="77">
        <f t="shared" si="9"/>
        <v>236532.81000000006</v>
      </c>
      <c r="R165" s="78">
        <f t="shared" si="10"/>
        <v>816.58084841174104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6080090.8400000008</v>
      </c>
      <c r="K166" s="215">
        <f>SUM(K156:K165)</f>
        <v>7798202.7199999997</v>
      </c>
      <c r="L166" s="215">
        <f>SUM(L156:L165)</f>
        <v>17933786.859999999</v>
      </c>
      <c r="M166" s="215">
        <f>SUM(M156:M165)</f>
        <v>16624629.960000001</v>
      </c>
      <c r="N166" s="213">
        <v>9</v>
      </c>
      <c r="O166" s="213">
        <v>9</v>
      </c>
      <c r="P166" s="213">
        <f>N166-O166</f>
        <v>0</v>
      </c>
      <c r="Q166" s="77">
        <f t="shared" si="9"/>
        <v>1309156.8999999985</v>
      </c>
      <c r="R166" s="78">
        <f>L166/H166</f>
        <v>143.38082524504708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831233.49</v>
      </c>
      <c r="K168" s="210">
        <f>อุดรธานี!AQ84</f>
        <v>969025.23</v>
      </c>
      <c r="L168" s="210">
        <f>อุดรธานี!AR84</f>
        <v>1215190.1400000001</v>
      </c>
      <c r="M168" s="210">
        <f>อุดรธานี!AS84</f>
        <v>1501375.5000000002</v>
      </c>
      <c r="N168" s="3"/>
      <c r="O168" s="3"/>
      <c r="P168" s="3"/>
      <c r="Q168" s="77">
        <f t="shared" si="9"/>
        <v>-286185.3600000001</v>
      </c>
      <c r="R168" s="78">
        <f t="shared" si="10"/>
        <v>316.45576562500003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3162005.02</v>
      </c>
      <c r="K169" s="210">
        <f>อุดรธานี!AQ85</f>
        <v>2270665.8899999997</v>
      </c>
      <c r="L169" s="210">
        <f>อุดรธานี!AR85</f>
        <v>2586219.8400000003</v>
      </c>
      <c r="M169" s="210">
        <f>อุดรธานี!AS85</f>
        <v>3183681.31</v>
      </c>
      <c r="N169" s="3"/>
      <c r="O169" s="3"/>
      <c r="P169" s="3"/>
      <c r="Q169" s="77">
        <f t="shared" si="9"/>
        <v>-597461.46999999974</v>
      </c>
      <c r="R169" s="78">
        <f t="shared" si="10"/>
        <v>328.03397260273977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5204704.3099999996</v>
      </c>
      <c r="K170" s="210">
        <f>อุดรธานี!AQ86</f>
        <v>4516915.0299999993</v>
      </c>
      <c r="L170" s="210">
        <f>อุดรธานี!AR86</f>
        <v>1859374.67</v>
      </c>
      <c r="M170" s="210">
        <f>อุดรธานี!AS86</f>
        <v>1940708.41</v>
      </c>
      <c r="N170" s="3"/>
      <c r="O170" s="3"/>
      <c r="P170" s="3"/>
      <c r="Q170" s="77">
        <f t="shared" si="9"/>
        <v>-81333.739999999991</v>
      </c>
      <c r="R170" s="78">
        <f t="shared" si="10"/>
        <v>237.01397960484385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781838.62</v>
      </c>
      <c r="K171" s="210">
        <f>อุดรธานี!AQ87</f>
        <v>1059498.2600000002</v>
      </c>
      <c r="L171" s="210">
        <f>อุดรธานี!AR87</f>
        <v>1991341.4300000002</v>
      </c>
      <c r="M171" s="210">
        <f>อุดรธานี!AS87</f>
        <v>2178721.7800000003</v>
      </c>
      <c r="N171" s="3"/>
      <c r="O171" s="3"/>
      <c r="P171" s="3"/>
      <c r="Q171" s="77">
        <f t="shared" si="9"/>
        <v>-187380.35000000009</v>
      </c>
      <c r="R171" s="78">
        <f t="shared" si="10"/>
        <v>313.74530171734682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648084.22</v>
      </c>
      <c r="K172" s="210">
        <f>อุดรธานี!AQ88</f>
        <v>895487.33</v>
      </c>
      <c r="L172" s="210">
        <f>อุดรธานี!AR88</f>
        <v>1691565.17</v>
      </c>
      <c r="M172" s="210">
        <f>อุดรธานี!AS88</f>
        <v>2021894.78</v>
      </c>
      <c r="N172" s="3"/>
      <c r="O172" s="3"/>
      <c r="P172" s="3"/>
      <c r="Q172" s="77">
        <f t="shared" si="9"/>
        <v>-330329.6100000001</v>
      </c>
      <c r="R172" s="78">
        <f t="shared" si="10"/>
        <v>414.19323457394711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2038348.37</v>
      </c>
      <c r="K173" s="210">
        <f>อุดรธานี!AQ89</f>
        <v>2248261.44</v>
      </c>
      <c r="L173" s="210">
        <f>อุดรธานี!AR89</f>
        <v>2499192.71</v>
      </c>
      <c r="M173" s="210">
        <f>อุดรธานี!AS89</f>
        <v>2829015.1299999994</v>
      </c>
      <c r="N173" s="3"/>
      <c r="O173" s="3"/>
      <c r="P173" s="3"/>
      <c r="Q173" s="77">
        <f t="shared" si="9"/>
        <v>-329822.41999999946</v>
      </c>
      <c r="R173" s="78">
        <f t="shared" si="10"/>
        <v>308.1238700530144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1547594.25</v>
      </c>
      <c r="K174" s="210">
        <f>อุดรธานี!AQ90</f>
        <v>503417.34000000008</v>
      </c>
      <c r="L174" s="210">
        <f>อุดรธานี!AR90</f>
        <v>1508437.5</v>
      </c>
      <c r="M174" s="210">
        <f>อุดรธานี!AS90</f>
        <v>1576170.37</v>
      </c>
      <c r="N174" s="3"/>
      <c r="O174" s="3"/>
      <c r="P174" s="3"/>
      <c r="Q174" s="77">
        <f t="shared" si="9"/>
        <v>-67732.870000000112</v>
      </c>
      <c r="R174" s="78">
        <f t="shared" si="10"/>
        <v>369.35296278158665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1924136.66</v>
      </c>
      <c r="K175" s="210">
        <f>อุดรธานี!AQ91</f>
        <v>1721928.41</v>
      </c>
      <c r="L175" s="210">
        <f>อุดรธานี!AR91</f>
        <v>2541535.8600000003</v>
      </c>
      <c r="M175" s="210">
        <f>อุดรธานี!AS91</f>
        <v>2988171.92</v>
      </c>
      <c r="N175" s="3"/>
      <c r="O175" s="3"/>
      <c r="P175" s="3"/>
      <c r="Q175" s="77">
        <f t="shared" si="9"/>
        <v>-446636.05999999959</v>
      </c>
      <c r="R175" s="78">
        <f t="shared" si="10"/>
        <v>410.32222473361321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2099655.67</v>
      </c>
      <c r="K176" s="210">
        <f>อุดรธานี!AQ92</f>
        <v>1910231.7299999997</v>
      </c>
      <c r="L176" s="210">
        <f>อุดรธานี!AR92</f>
        <v>1536530.04</v>
      </c>
      <c r="M176" s="210">
        <f>อุดรธานี!AS92</f>
        <v>1916106.4500000002</v>
      </c>
      <c r="N176" s="3"/>
      <c r="O176" s="3"/>
      <c r="P176" s="3"/>
      <c r="Q176" s="77">
        <f t="shared" si="9"/>
        <v>-379576.41000000015</v>
      </c>
      <c r="R176" s="78">
        <f t="shared" si="10"/>
        <v>317.39930592852716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2327289.2599999998</v>
      </c>
      <c r="K177" s="210">
        <f>อุดรธานี!AQ93</f>
        <v>2621170.9799999995</v>
      </c>
      <c r="L177" s="210">
        <f>อุดรธานี!AR93</f>
        <v>1892586.67</v>
      </c>
      <c r="M177" s="210">
        <f>อุดรธานี!AS93</f>
        <v>1952611.0899999999</v>
      </c>
      <c r="N177" s="3"/>
      <c r="O177" s="3"/>
      <c r="P177" s="3"/>
      <c r="Q177" s="77">
        <f t="shared" si="9"/>
        <v>-60024.419999999925</v>
      </c>
      <c r="R177" s="78">
        <f t="shared" si="10"/>
        <v>289.78512785178378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2040587.74</v>
      </c>
      <c r="K178" s="210">
        <f>อุดรธานี!AQ94</f>
        <v>1832844.36</v>
      </c>
      <c r="L178" s="210">
        <f>อุดรธานี!AR94</f>
        <v>1395730.8199999998</v>
      </c>
      <c r="M178" s="210">
        <f>อุดรธานี!AS94</f>
        <v>1648766.53</v>
      </c>
      <c r="N178" s="3"/>
      <c r="O178" s="3"/>
      <c r="P178" s="3"/>
      <c r="Q178" s="77">
        <f t="shared" si="9"/>
        <v>-253035.7100000002</v>
      </c>
      <c r="R178" s="78">
        <f t="shared" si="10"/>
        <v>341.17106330970421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605804.62</v>
      </c>
      <c r="K179" s="210">
        <f>อุดรธานี!AQ95</f>
        <v>800713.87000000011</v>
      </c>
      <c r="L179" s="210">
        <f>อุดรธานี!AR95</f>
        <v>1608995.94</v>
      </c>
      <c r="M179" s="210">
        <f>อุดรธานี!AS95</f>
        <v>1681814.84</v>
      </c>
      <c r="N179" s="3"/>
      <c r="O179" s="3"/>
      <c r="P179" s="3"/>
      <c r="Q179" s="77">
        <f t="shared" si="9"/>
        <v>-72818.90000000014</v>
      </c>
      <c r="R179" s="78">
        <f t="shared" si="10"/>
        <v>299.459508654383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1680886.8</v>
      </c>
      <c r="K180" s="210">
        <f>อุดรธานี!AQ96</f>
        <v>2002190.0699999998</v>
      </c>
      <c r="L180" s="210">
        <f>อุดรธานี!AR96</f>
        <v>2196890.13</v>
      </c>
      <c r="M180" s="210">
        <f>อุดรธานี!AS96</f>
        <v>2627116.2200000002</v>
      </c>
      <c r="N180" s="3"/>
      <c r="O180" s="3"/>
      <c r="P180" s="3"/>
      <c r="Q180" s="77">
        <f t="shared" si="9"/>
        <v>-430226.09000000032</v>
      </c>
      <c r="R180" s="78">
        <f t="shared" si="10"/>
        <v>519.97399526627214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1820310.08</v>
      </c>
      <c r="K181" s="210">
        <f>อุดรธานี!AQ97</f>
        <v>1675392.8399999999</v>
      </c>
      <c r="L181" s="210">
        <f>อุดรธานี!AR97</f>
        <v>1481589</v>
      </c>
      <c r="M181" s="210">
        <f>อุดรธานี!AS97</f>
        <v>1666722.11</v>
      </c>
      <c r="N181" s="3"/>
      <c r="O181" s="3"/>
      <c r="P181" s="3"/>
      <c r="Q181" s="77">
        <f t="shared" si="9"/>
        <v>-185133.1100000001</v>
      </c>
      <c r="R181" s="78">
        <f t="shared" si="10"/>
        <v>440.81791133591196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26712479.109999999</v>
      </c>
      <c r="K182" s="215">
        <f>SUM(K167:K181)</f>
        <v>25027742.779999997</v>
      </c>
      <c r="L182" s="215">
        <f>SUM(L167:L181)</f>
        <v>26005179.920000002</v>
      </c>
      <c r="M182" s="215">
        <f>SUM(M167:M181)</f>
        <v>29712876.439999994</v>
      </c>
      <c r="N182" s="213">
        <v>14</v>
      </c>
      <c r="O182" s="213">
        <v>14</v>
      </c>
      <c r="P182" s="213">
        <f>N182-O182</f>
        <v>0</v>
      </c>
      <c r="Q182" s="77">
        <f t="shared" si="9"/>
        <v>-3707696.5199999921</v>
      </c>
      <c r="R182" s="78">
        <f>L182/H182</f>
        <v>338.56062178594215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851218.45</v>
      </c>
      <c r="K184" s="210">
        <f>อุดรธานี!AQ98</f>
        <v>970612.41999999993</v>
      </c>
      <c r="L184" s="210">
        <f>อุดรธานี!AR98</f>
        <v>1176844.92</v>
      </c>
      <c r="M184" s="210">
        <f>อุดรธานี!AS98</f>
        <v>1282960.9099999999</v>
      </c>
      <c r="N184" s="3"/>
      <c r="O184" s="3"/>
      <c r="P184" s="3"/>
      <c r="Q184" s="77">
        <f t="shared" si="9"/>
        <v>-106115.98999999999</v>
      </c>
      <c r="R184" s="78">
        <f t="shared" si="10"/>
        <v>467.18734418420007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2039833.64</v>
      </c>
      <c r="K185" s="210">
        <f>อุดรธานี!AQ99</f>
        <v>2318469.67</v>
      </c>
      <c r="L185" s="210">
        <f>อุดรธานี!AR99</f>
        <v>2473092.83</v>
      </c>
      <c r="M185" s="210">
        <f>อุดรธานี!AS99</f>
        <v>2228300.9299999997</v>
      </c>
      <c r="N185" s="3"/>
      <c r="O185" s="3"/>
      <c r="P185" s="3"/>
      <c r="Q185" s="77">
        <f t="shared" si="9"/>
        <v>244791.90000000037</v>
      </c>
      <c r="R185" s="78">
        <f t="shared" si="10"/>
        <v>469.54486994494022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545883.98</v>
      </c>
      <c r="K186" s="210">
        <f>อุดรธานี!AQ100</f>
        <v>306979.17999999993</v>
      </c>
      <c r="L186" s="210">
        <f>อุดรธานี!AR100</f>
        <v>1135936.73</v>
      </c>
      <c r="M186" s="210">
        <f>อุดรธานี!AS100</f>
        <v>1447900.6199999999</v>
      </c>
      <c r="N186" s="3"/>
      <c r="O186" s="3"/>
      <c r="P186" s="3"/>
      <c r="Q186" s="77">
        <f t="shared" si="9"/>
        <v>-311963.8899999999</v>
      </c>
      <c r="R186" s="78">
        <f t="shared" si="10"/>
        <v>397.59773538676933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529745.02</v>
      </c>
      <c r="K187" s="210">
        <f>อุดรธานี!AQ101</f>
        <v>548886.43999999994</v>
      </c>
      <c r="L187" s="210">
        <f>อุดรธานี!AR101</f>
        <v>1434701.24</v>
      </c>
      <c r="M187" s="210">
        <f>อุดรธานี!AS101</f>
        <v>1504714.69</v>
      </c>
      <c r="N187" s="3"/>
      <c r="O187" s="3"/>
      <c r="P187" s="3"/>
      <c r="Q187" s="77">
        <f t="shared" si="9"/>
        <v>-70013.449999999953</v>
      </c>
      <c r="R187" s="78">
        <f t="shared" si="10"/>
        <v>445.00658808933002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784950.03</v>
      </c>
      <c r="K188" s="210">
        <f>อุดรธานี!AQ102</f>
        <v>553491.07000000007</v>
      </c>
      <c r="L188" s="210">
        <f>อุดรธานี!AR102</f>
        <v>1136118.1400000001</v>
      </c>
      <c r="M188" s="210">
        <f>อุดรธานี!AS102</f>
        <v>1138721.1700000002</v>
      </c>
      <c r="N188" s="3"/>
      <c r="O188" s="3"/>
      <c r="P188" s="3"/>
      <c r="Q188" s="77">
        <f t="shared" si="9"/>
        <v>-2603.0300000000279</v>
      </c>
      <c r="R188" s="78">
        <f t="shared" si="10"/>
        <v>665.17455503512883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335847.59</v>
      </c>
      <c r="K189" s="210">
        <f>อุดรธานี!AQ103</f>
        <v>295272.74000000005</v>
      </c>
      <c r="L189" s="210">
        <f>อุดรธานี!AR103</f>
        <v>1358782.35</v>
      </c>
      <c r="M189" s="210">
        <f>อุดรธานี!AS103</f>
        <v>1463755.27</v>
      </c>
      <c r="N189" s="3"/>
      <c r="O189" s="3"/>
      <c r="P189" s="3"/>
      <c r="Q189" s="77">
        <f t="shared" si="9"/>
        <v>-104972.91999999993</v>
      </c>
      <c r="R189" s="78">
        <f t="shared" si="10"/>
        <v>638.8257404795487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5087478.71</v>
      </c>
      <c r="K190" s="215">
        <f>SUM(K183:K189)</f>
        <v>4993711.5199999996</v>
      </c>
      <c r="L190" s="215">
        <f>SUM(L183:L189)</f>
        <v>8715476.2100000009</v>
      </c>
      <c r="M190" s="215">
        <f>SUM(M183:M189)</f>
        <v>9066353.5899999999</v>
      </c>
      <c r="N190" s="213">
        <v>6</v>
      </c>
      <c r="O190" s="213">
        <v>6</v>
      </c>
      <c r="P190" s="213">
        <f>N190-O190</f>
        <v>0</v>
      </c>
      <c r="Q190" s="77">
        <f t="shared" si="9"/>
        <v>-350877.37999999896</v>
      </c>
      <c r="R190" s="78">
        <f>L190/H190</f>
        <v>492.34415376793589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701409.51</v>
      </c>
      <c r="K192" s="210">
        <f>อุดรธานี!AQ104</f>
        <v>782668.77</v>
      </c>
      <c r="L192" s="210">
        <f>อุดรธานี!AR104</f>
        <v>1406573.85</v>
      </c>
      <c r="M192" s="210">
        <f>อุดรธานี!AS104</f>
        <v>1121803.73</v>
      </c>
      <c r="N192" s="3"/>
      <c r="O192" s="3"/>
      <c r="P192" s="3"/>
      <c r="Q192" s="77">
        <f t="shared" si="9"/>
        <v>284770.12000000011</v>
      </c>
      <c r="R192" s="78">
        <f t="shared" si="10"/>
        <v>546.87941290824267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1557925.67</v>
      </c>
      <c r="K193" s="210">
        <f>อุดรธานี!AQ105</f>
        <v>1626779.3299999998</v>
      </c>
      <c r="L193" s="210">
        <f>อุดรธานี!AR105</f>
        <v>3581425.76</v>
      </c>
      <c r="M193" s="210">
        <f>อุดรธานี!AS105</f>
        <v>2588205.0800000005</v>
      </c>
      <c r="N193" s="3"/>
      <c r="O193" s="3"/>
      <c r="P193" s="3"/>
      <c r="Q193" s="77">
        <f t="shared" si="9"/>
        <v>993220.67999999924</v>
      </c>
      <c r="R193" s="78">
        <f t="shared" si="10"/>
        <v>501.81109149502589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275707.53000000003</v>
      </c>
      <c r="K194" s="210">
        <f>อุดรธานี!AQ106</f>
        <v>467077.91000000003</v>
      </c>
      <c r="L194" s="210">
        <f>อุดรธานี!AR106</f>
        <v>2185303.7000000002</v>
      </c>
      <c r="M194" s="210">
        <f>อุดรธานี!AS106</f>
        <v>1924149.94</v>
      </c>
      <c r="N194" s="3"/>
      <c r="O194" s="3"/>
      <c r="P194" s="3"/>
      <c r="Q194" s="77">
        <f t="shared" si="9"/>
        <v>261153.76000000024</v>
      </c>
      <c r="R194" s="78">
        <f t="shared" si="10"/>
        <v>354.64195066536843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293762.77</v>
      </c>
      <c r="K195" s="210">
        <f>อุดรธานี!AQ107</f>
        <v>557281.84</v>
      </c>
      <c r="L195" s="210">
        <f>อุดรธานี!AR107</f>
        <v>2026748.21</v>
      </c>
      <c r="M195" s="210">
        <f>อุดรธานี!AS107</f>
        <v>1863521.78</v>
      </c>
      <c r="N195" s="3"/>
      <c r="O195" s="3"/>
      <c r="P195" s="3"/>
      <c r="Q195" s="77">
        <f t="shared" si="9"/>
        <v>163226.42999999993</v>
      </c>
      <c r="R195" s="78">
        <f t="shared" si="10"/>
        <v>365.17985765765764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2828805.48</v>
      </c>
      <c r="K196" s="215">
        <f>SUM(K191:K195)</f>
        <v>3433807.8499999996</v>
      </c>
      <c r="L196" s="215">
        <f>SUM(L191:L195)</f>
        <v>9200051.5199999996</v>
      </c>
      <c r="M196" s="215">
        <f>SUM(M191:M195)</f>
        <v>7497680.5300000003</v>
      </c>
      <c r="N196" s="213">
        <v>4</v>
      </c>
      <c r="O196" s="213">
        <v>4</v>
      </c>
      <c r="P196" s="213">
        <f>N196-O196</f>
        <v>0</v>
      </c>
      <c r="Q196" s="77">
        <f t="shared" si="9"/>
        <v>1702370.9899999993</v>
      </c>
      <c r="R196" s="78">
        <f>L196/H196</f>
        <v>429.48748984641236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525270.85</v>
      </c>
      <c r="K198" s="210">
        <f>อุดรธานี!AQ108</f>
        <v>507493.89000000007</v>
      </c>
      <c r="L198" s="210">
        <f>อุดรธานี!AR108</f>
        <v>1820277.99</v>
      </c>
      <c r="M198" s="210">
        <f>อุดรธานี!AS108</f>
        <v>1508596.07</v>
      </c>
      <c r="N198" s="3"/>
      <c r="O198" s="3"/>
      <c r="P198" s="3"/>
      <c r="Q198" s="77">
        <f t="shared" si="9"/>
        <v>311681.91999999993</v>
      </c>
      <c r="R198" s="78">
        <f t="shared" si="10"/>
        <v>537.58948316597753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1637123.35</v>
      </c>
      <c r="K199" s="210">
        <f>อุดรธานี!AQ109</f>
        <v>1750451.54</v>
      </c>
      <c r="L199" s="210">
        <f>อุดรธานี!AR109</f>
        <v>2869218.58</v>
      </c>
      <c r="M199" s="210">
        <f>อุดรธานี!AS109</f>
        <v>1485373.1099999999</v>
      </c>
      <c r="N199" s="3"/>
      <c r="O199" s="3"/>
      <c r="P199" s="3"/>
      <c r="Q199" s="77">
        <f t="shared" si="9"/>
        <v>1383845.4700000002</v>
      </c>
      <c r="R199" s="78">
        <f t="shared" si="10"/>
        <v>958.64302706314731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130384.72</v>
      </c>
      <c r="K200" s="210">
        <f>อุดรธานี!AQ110</f>
        <v>283111.88999999996</v>
      </c>
      <c r="L200" s="210">
        <f>อุดรธานี!AR110</f>
        <v>886338.66</v>
      </c>
      <c r="M200" s="210">
        <f>อุดรธานี!AS110</f>
        <v>1154860.2499999998</v>
      </c>
      <c r="N200" s="3"/>
      <c r="O200" s="3"/>
      <c r="P200" s="3"/>
      <c r="Q200" s="77">
        <f t="shared" si="9"/>
        <v>-268521.58999999973</v>
      </c>
      <c r="R200" s="78">
        <f t="shared" si="10"/>
        <v>453.83443932411677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300924.69</v>
      </c>
      <c r="K201" s="210">
        <f>อุดรธานี!AQ111</f>
        <v>739109.78</v>
      </c>
      <c r="L201" s="210">
        <f>อุดรธานี!AR111</f>
        <v>1206692.27</v>
      </c>
      <c r="M201" s="210">
        <f>อุดรธานี!AS111</f>
        <v>1304045.8600000001</v>
      </c>
      <c r="N201" s="3"/>
      <c r="O201" s="3"/>
      <c r="P201" s="3"/>
      <c r="Q201" s="77">
        <f t="shared" si="9"/>
        <v>-97353.590000000084</v>
      </c>
      <c r="R201" s="78">
        <f t="shared" si="10"/>
        <v>649.10826788596023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814457.98</v>
      </c>
      <c r="K202" s="210">
        <f>อุดรธานี!AQ112</f>
        <v>968434.77</v>
      </c>
      <c r="L202" s="210">
        <f>อุดรธานี!AR112</f>
        <v>1986256.02</v>
      </c>
      <c r="M202" s="210">
        <f>อุดรธานี!AS112</f>
        <v>1949656.29</v>
      </c>
      <c r="N202" s="3"/>
      <c r="O202" s="3"/>
      <c r="P202" s="3"/>
      <c r="Q202" s="77">
        <f t="shared" si="9"/>
        <v>36599.729999999981</v>
      </c>
      <c r="R202" s="78">
        <f t="shared" si="10"/>
        <v>635.60192640000002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420792.73</v>
      </c>
      <c r="K203" s="210">
        <f>อุดรธานี!AQ113</f>
        <v>499899.44999999995</v>
      </c>
      <c r="L203" s="210">
        <f>อุดรธานี!AR113</f>
        <v>1321954.5699999998</v>
      </c>
      <c r="M203" s="210">
        <f>อุดรธานี!AS113</f>
        <v>749515.14000000013</v>
      </c>
      <c r="N203" s="3"/>
      <c r="O203" s="3"/>
      <c r="P203" s="3"/>
      <c r="Q203" s="77">
        <f t="shared" si="9"/>
        <v>572439.4299999997</v>
      </c>
      <c r="R203" s="78">
        <f t="shared" si="10"/>
        <v>468.28004605030105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964615.24</v>
      </c>
      <c r="K204" s="210">
        <f>อุดรธานี!AQ114</f>
        <v>1606055.5599999998</v>
      </c>
      <c r="L204" s="210">
        <f>อุดรธานี!AR114</f>
        <v>2155042.98</v>
      </c>
      <c r="M204" s="210">
        <f>อุดรธานี!AS114</f>
        <v>1460574.0200000003</v>
      </c>
      <c r="N204" s="3"/>
      <c r="O204" s="3"/>
      <c r="P204" s="3"/>
      <c r="Q204" s="77">
        <f t="shared" si="9"/>
        <v>694468.95999999973</v>
      </c>
      <c r="R204" s="78">
        <f t="shared" si="10"/>
        <v>665.342074714418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1691894.91</v>
      </c>
      <c r="K205" s="210">
        <f>อุดรธานี!AQ115</f>
        <v>1800560.14</v>
      </c>
      <c r="L205" s="210">
        <f>อุดรธานี!AR115</f>
        <v>2061258.1</v>
      </c>
      <c r="M205" s="210">
        <f>อุดรธานี!AS115</f>
        <v>1852871.42</v>
      </c>
      <c r="N205" s="3"/>
      <c r="O205" s="3"/>
      <c r="P205" s="3"/>
      <c r="Q205" s="77">
        <f t="shared" si="9"/>
        <v>208386.68000000017</v>
      </c>
      <c r="R205" s="78">
        <f t="shared" si="10"/>
        <v>592.65615296147212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563779.76</v>
      </c>
      <c r="K206" s="210">
        <f>อุดรธานี!AQ116</f>
        <v>618911.96</v>
      </c>
      <c r="L206" s="210">
        <f>อุดรธานี!AR116</f>
        <v>1151316.7800000003</v>
      </c>
      <c r="M206" s="210">
        <f>อุดรธานี!AS116</f>
        <v>997407.82</v>
      </c>
      <c r="N206" s="3"/>
      <c r="O206" s="3"/>
      <c r="P206" s="3"/>
      <c r="Q206" s="77">
        <f t="shared" si="9"/>
        <v>153908.96000000031</v>
      </c>
      <c r="R206" s="78">
        <f t="shared" si="10"/>
        <v>646.80717977528104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114914.15</v>
      </c>
      <c r="K207" s="210">
        <f>อุดรธานี!AQ117</f>
        <v>112850.75999999998</v>
      </c>
      <c r="L207" s="210">
        <f>อุดรธานี!AR117</f>
        <v>806372.77</v>
      </c>
      <c r="M207" s="210">
        <f>อุดรธานี!AS117</f>
        <v>846416.11999999988</v>
      </c>
      <c r="N207" s="3"/>
      <c r="O207" s="3"/>
      <c r="P207" s="3"/>
      <c r="Q207" s="77">
        <f t="shared" si="9"/>
        <v>-40043.34999999986</v>
      </c>
      <c r="R207" s="78">
        <f t="shared" si="10"/>
        <v>404.19687719298247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423568.9</v>
      </c>
      <c r="K208" s="210">
        <f>อุดรธานี!AQ118</f>
        <v>383489.35000000003</v>
      </c>
      <c r="L208" s="210">
        <f>อุดรธานี!AR118</f>
        <v>2042406.15</v>
      </c>
      <c r="M208" s="210">
        <f>อุดรธานี!AS118</f>
        <v>1932368.6500000001</v>
      </c>
      <c r="N208" s="3"/>
      <c r="O208" s="3"/>
      <c r="P208" s="3"/>
      <c r="Q208" s="77">
        <f t="shared" si="9"/>
        <v>110037.49999999977</v>
      </c>
      <c r="R208" s="78">
        <f t="shared" si="10"/>
        <v>760.38948250186149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477361.91999999998</v>
      </c>
      <c r="K209" s="210">
        <f>อุดรธานี!AQ119</f>
        <v>588241.53</v>
      </c>
      <c r="L209" s="210">
        <f>อุดรธานี!AR119</f>
        <v>1049218.99</v>
      </c>
      <c r="M209" s="210">
        <f>อุดรธานี!AS119</f>
        <v>1119342.96</v>
      </c>
      <c r="N209" s="3"/>
      <c r="O209" s="3"/>
      <c r="P209" s="3"/>
      <c r="Q209" s="77">
        <f t="shared" si="9"/>
        <v>-70123.969999999972</v>
      </c>
      <c r="R209" s="78">
        <f t="shared" si="10"/>
        <v>372.85678393745559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8065089.2000000011</v>
      </c>
      <c r="K210" s="215">
        <f>SUM(K197:K209)</f>
        <v>9858610.6199999992</v>
      </c>
      <c r="L210" s="215">
        <f>SUM(L197:L209)</f>
        <v>19356353.859999996</v>
      </c>
      <c r="M210" s="215">
        <f>SUM(M197:M209)</f>
        <v>16361027.710000001</v>
      </c>
      <c r="N210" s="213">
        <v>12</v>
      </c>
      <c r="O210" s="213">
        <v>12</v>
      </c>
      <c r="P210" s="213">
        <f>N210-O210</f>
        <v>0</v>
      </c>
      <c r="Q210" s="77">
        <f t="shared" si="9"/>
        <v>2995326.1499999948</v>
      </c>
      <c r="R210" s="78">
        <f>L210/H210</f>
        <v>602.4199016526095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1913358.9</v>
      </c>
      <c r="K212" s="210">
        <f>อุดรธานี!AQ120</f>
        <v>2031560.46</v>
      </c>
      <c r="L212" s="210">
        <f>อุดรธานี!AR120</f>
        <v>3008192.62</v>
      </c>
      <c r="M212" s="210">
        <f>อุดรธานี!AS120</f>
        <v>2248276.35</v>
      </c>
      <c r="N212" s="3"/>
      <c r="O212" s="3"/>
      <c r="P212" s="3"/>
      <c r="Q212" s="77">
        <f t="shared" si="9"/>
        <v>759916.27</v>
      </c>
      <c r="R212" s="78">
        <f t="shared" si="10"/>
        <v>504.22269862554475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1035879.23</v>
      </c>
      <c r="K213" s="210">
        <f>อุดรธานี!AQ121</f>
        <v>1104652.6099999999</v>
      </c>
      <c r="L213" s="210">
        <f>อุดรธานี!AR121</f>
        <v>1787334.51</v>
      </c>
      <c r="M213" s="210">
        <f>อุดรธานี!AS121</f>
        <v>1448707.33</v>
      </c>
      <c r="N213" s="3"/>
      <c r="O213" s="3"/>
      <c r="P213" s="3"/>
      <c r="Q213" s="77">
        <f t="shared" si="9"/>
        <v>338627.17999999993</v>
      </c>
      <c r="R213" s="78">
        <f t="shared" si="10"/>
        <v>343.05844721689061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310446.36</v>
      </c>
      <c r="K214" s="210">
        <f>อุดรธานี!AQ122</f>
        <v>320682.67</v>
      </c>
      <c r="L214" s="210">
        <f>อุดรธานี!AR122</f>
        <v>1307176.76</v>
      </c>
      <c r="M214" s="210">
        <f>อุดรธานี!AS122</f>
        <v>1164715.29</v>
      </c>
      <c r="N214" s="3"/>
      <c r="O214" s="3"/>
      <c r="P214" s="3"/>
      <c r="Q214" s="77">
        <f t="shared" si="9"/>
        <v>142461.46999999997</v>
      </c>
      <c r="R214" s="78">
        <f t="shared" si="10"/>
        <v>906.50260748959784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1460033.34</v>
      </c>
      <c r="K215" s="210">
        <f>อุดรธานี!AQ123</f>
        <v>1341607.03</v>
      </c>
      <c r="L215" s="210">
        <f>อุดรธานี!AR123</f>
        <v>915826.21</v>
      </c>
      <c r="M215" s="210">
        <f>อุดรธานี!AS123</f>
        <v>1017735.63</v>
      </c>
      <c r="N215" s="3"/>
      <c r="O215" s="3"/>
      <c r="P215" s="3"/>
      <c r="Q215" s="77">
        <f t="shared" si="9"/>
        <v>-101909.42000000004</v>
      </c>
      <c r="R215" s="78">
        <f t="shared" si="10"/>
        <v>324.99155784244141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1149457.83</v>
      </c>
      <c r="K216" s="210">
        <f>อุดรธานี!AQ124</f>
        <v>1378832.87</v>
      </c>
      <c r="L216" s="210">
        <f>อุดรธานี!AR124</f>
        <v>1758907.72</v>
      </c>
      <c r="M216" s="210">
        <f>อุดรธานี!AS124</f>
        <v>1507472.15</v>
      </c>
      <c r="N216" s="3"/>
      <c r="O216" s="3"/>
      <c r="P216" s="3"/>
      <c r="Q216" s="77">
        <f t="shared" si="9"/>
        <v>251435.57000000007</v>
      </c>
      <c r="R216" s="78">
        <f t="shared" si="10"/>
        <v>379.23840448469167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857741.74</v>
      </c>
      <c r="K217" s="210">
        <f>อุดรธานี!AQ125</f>
        <v>935600.12</v>
      </c>
      <c r="L217" s="210">
        <f>อุดรธานี!AR125</f>
        <v>1039865.3400000001</v>
      </c>
      <c r="M217" s="210">
        <f>อุดรธานี!AS125</f>
        <v>1002863.64</v>
      </c>
      <c r="N217" s="3"/>
      <c r="O217" s="3"/>
      <c r="P217" s="3"/>
      <c r="Q217" s="77">
        <f t="shared" si="9"/>
        <v>37001.70000000007</v>
      </c>
      <c r="R217" s="78">
        <f t="shared" si="10"/>
        <v>283.80604257641926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1277016.8799999999</v>
      </c>
      <c r="K218" s="210">
        <f>อุดรธานี!AQ126</f>
        <v>1405900.75</v>
      </c>
      <c r="L218" s="210">
        <f>อุดรธานี!AR126</f>
        <v>1744944.63</v>
      </c>
      <c r="M218" s="210">
        <f>อุดรธานี!AS126</f>
        <v>1056308.04</v>
      </c>
      <c r="N218" s="3"/>
      <c r="O218" s="3"/>
      <c r="P218" s="3"/>
      <c r="Q218" s="77">
        <f t="shared" si="9"/>
        <v>688636.58999999985</v>
      </c>
      <c r="R218" s="78">
        <f t="shared" si="10"/>
        <v>425.38874451487078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1648105.11</v>
      </c>
      <c r="K219" s="210">
        <f>อุดรธานี!AQ127</f>
        <v>1785171.6</v>
      </c>
      <c r="L219" s="210">
        <f>อุดรธานี!AR127</f>
        <v>1146825.82</v>
      </c>
      <c r="M219" s="210">
        <f>อุดรธานี!AS127</f>
        <v>1051060.55</v>
      </c>
      <c r="N219" s="3"/>
      <c r="O219" s="3"/>
      <c r="P219" s="3"/>
      <c r="Q219" s="77">
        <f t="shared" si="9"/>
        <v>95765.270000000019</v>
      </c>
      <c r="R219" s="78">
        <f t="shared" si="10"/>
        <v>595.44435098650058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1030327.54</v>
      </c>
      <c r="K220" s="210">
        <f>อุดรธานี!AQ128</f>
        <v>1062240.81</v>
      </c>
      <c r="L220" s="210">
        <f>อุดรธานี!AR128</f>
        <v>988398.20000000007</v>
      </c>
      <c r="M220" s="210">
        <f>อุดรธานี!AS128</f>
        <v>904326.68</v>
      </c>
      <c r="N220" s="3"/>
      <c r="O220" s="3"/>
      <c r="P220" s="3"/>
      <c r="Q220" s="77">
        <f t="shared" si="9"/>
        <v>84071.520000000019</v>
      </c>
      <c r="R220" s="78">
        <f t="shared" si="10"/>
        <v>339.88933975240718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395357.23</v>
      </c>
      <c r="K221" s="210">
        <f>อุดรธานี!AQ129</f>
        <v>453803.94</v>
      </c>
      <c r="L221" s="210">
        <f>อุดรธานี!AR129</f>
        <v>964299.04</v>
      </c>
      <c r="M221" s="210">
        <f>อุดรธานี!AS129</f>
        <v>921552.81</v>
      </c>
      <c r="N221" s="3"/>
      <c r="O221" s="3"/>
      <c r="P221" s="3"/>
      <c r="Q221" s="77">
        <f t="shared" si="9"/>
        <v>42746.229999999981</v>
      </c>
      <c r="R221" s="78">
        <f t="shared" si="10"/>
        <v>318.25050825082508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11077724.16</v>
      </c>
      <c r="K222" s="215">
        <f>SUM(K211:K221)</f>
        <v>11820052.859999999</v>
      </c>
      <c r="L222" s="215">
        <f>SUM(L211:L221)</f>
        <v>14661770.849999998</v>
      </c>
      <c r="M222" s="215">
        <f>SUM(M211:M221)</f>
        <v>12323018.470000001</v>
      </c>
      <c r="N222" s="213">
        <v>10</v>
      </c>
      <c r="O222" s="213">
        <v>10</v>
      </c>
      <c r="P222" s="213">
        <f>N222-O222</f>
        <v>0</v>
      </c>
      <c r="Q222" s="77">
        <f t="shared" si="9"/>
        <v>2338752.3799999971</v>
      </c>
      <c r="R222" s="78">
        <f>L222/H222</f>
        <v>410.64785038090963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1372670.9</v>
      </c>
      <c r="K224" s="210">
        <f>อุดรธานี!AQ130</f>
        <v>1899008.7999999998</v>
      </c>
      <c r="L224" s="210">
        <f>อุดรธานี!AR130</f>
        <v>3238584.43</v>
      </c>
      <c r="M224" s="210">
        <f>อุดรธานี!AS130</f>
        <v>2857490.78</v>
      </c>
      <c r="N224" s="3"/>
      <c r="O224" s="3"/>
      <c r="P224" s="3"/>
      <c r="Q224" s="77">
        <f t="shared" si="9"/>
        <v>381093.65000000037</v>
      </c>
      <c r="R224" s="78">
        <f t="shared" si="10"/>
        <v>366.35570475113121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345960.32</v>
      </c>
      <c r="K225" s="210">
        <f>อุดรธานี!AQ131</f>
        <v>517507.81999999995</v>
      </c>
      <c r="L225" s="210">
        <f>อุดรธานี!AR131</f>
        <v>1360869.89</v>
      </c>
      <c r="M225" s="210">
        <f>อุดรธานี!AS131</f>
        <v>1855219.0500000003</v>
      </c>
      <c r="N225" s="3"/>
      <c r="O225" s="3"/>
      <c r="P225" s="3"/>
      <c r="Q225" s="77">
        <f t="shared" si="9"/>
        <v>-494349.16000000038</v>
      </c>
      <c r="R225" s="78">
        <f t="shared" si="10"/>
        <v>283.98787353923206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2161714.94</v>
      </c>
      <c r="K226" s="210">
        <f>อุดรธานี!AQ132</f>
        <v>3170683</v>
      </c>
      <c r="L226" s="210">
        <f>อุดรธานี!AR132</f>
        <v>3401355.49</v>
      </c>
      <c r="M226" s="210">
        <f>อุดรธานี!AS132</f>
        <v>3573501.0200000005</v>
      </c>
      <c r="N226" s="3"/>
      <c r="O226" s="3"/>
      <c r="P226" s="3"/>
      <c r="Q226" s="77">
        <f t="shared" si="9"/>
        <v>-172145.53000000026</v>
      </c>
      <c r="R226" s="78">
        <f t="shared" si="10"/>
        <v>400.44213444784555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1914006.03</v>
      </c>
      <c r="K227" s="210">
        <f>อุดรธานี!AQ133</f>
        <v>2070376.6</v>
      </c>
      <c r="L227" s="210">
        <f>อุดรธานี!AR133</f>
        <v>1720765.08</v>
      </c>
      <c r="M227" s="210">
        <f>อุดรธานี!AS133</f>
        <v>2074462.84</v>
      </c>
      <c r="N227" s="3"/>
      <c r="O227" s="3"/>
      <c r="P227" s="3"/>
      <c r="Q227" s="77">
        <f t="shared" ref="Q227:Q290" si="11">L227-M227</f>
        <v>-353697.76</v>
      </c>
      <c r="R227" s="78">
        <f t="shared" ref="R227:R290" si="12">L227/H227</f>
        <v>270.94395843174306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1136844.8700000001</v>
      </c>
      <c r="K228" s="210">
        <f>อุดรธานี!AQ134</f>
        <v>1168507.93</v>
      </c>
      <c r="L228" s="210">
        <f>อุดรธานี!AR134</f>
        <v>1813218.78</v>
      </c>
      <c r="M228" s="210">
        <f>อุดรธานี!AS134</f>
        <v>1950809.7000000002</v>
      </c>
      <c r="N228" s="3"/>
      <c r="O228" s="3"/>
      <c r="P228" s="3"/>
      <c r="Q228" s="77">
        <f t="shared" si="11"/>
        <v>-137590.92000000016</v>
      </c>
      <c r="R228" s="78">
        <f t="shared" si="12"/>
        <v>473.42526892950394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1029106.29</v>
      </c>
      <c r="K229" s="210">
        <f>อุดรธานี!AQ135</f>
        <v>1312654.5999999999</v>
      </c>
      <c r="L229" s="210">
        <f>อุดรธานี!AR135</f>
        <v>3259055.2199999997</v>
      </c>
      <c r="M229" s="210">
        <f>อุดรธานี!AS135</f>
        <v>3919579.96</v>
      </c>
      <c r="N229" s="3"/>
      <c r="O229" s="3"/>
      <c r="P229" s="3"/>
      <c r="Q229" s="77">
        <f t="shared" si="11"/>
        <v>-660524.74000000022</v>
      </c>
      <c r="R229" s="78">
        <f t="shared" si="12"/>
        <v>457.66819547816317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696394.83</v>
      </c>
      <c r="K230" s="210">
        <f>อุดรธานี!AQ136</f>
        <v>594739.78</v>
      </c>
      <c r="L230" s="210">
        <f>อุดรธานี!AR136</f>
        <v>1855905.73</v>
      </c>
      <c r="M230" s="210">
        <f>อุดรธานี!AS136</f>
        <v>1923700.1800000002</v>
      </c>
      <c r="N230" s="3"/>
      <c r="O230" s="3"/>
      <c r="P230" s="3"/>
      <c r="Q230" s="77">
        <f t="shared" si="11"/>
        <v>-67794.450000000186</v>
      </c>
      <c r="R230" s="78">
        <f t="shared" si="12"/>
        <v>588.05631495564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383480.86</v>
      </c>
      <c r="K231" s="210">
        <f>อุดรธานี!AQ137</f>
        <v>572244.46</v>
      </c>
      <c r="L231" s="210">
        <f>อุดรธานี!AR137</f>
        <v>1123772.8800000001</v>
      </c>
      <c r="M231" s="210">
        <f>อุดรธานี!AS137</f>
        <v>1538094.9099999997</v>
      </c>
      <c r="N231" s="3"/>
      <c r="O231" s="3"/>
      <c r="P231" s="3"/>
      <c r="Q231" s="77">
        <f t="shared" si="11"/>
        <v>-414322.02999999956</v>
      </c>
      <c r="R231" s="78">
        <f t="shared" si="12"/>
        <v>326.20402902757621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1304694.8999999999</v>
      </c>
      <c r="K232" s="210">
        <f>อุดรธานี!AQ138</f>
        <v>1677470.5999999999</v>
      </c>
      <c r="L232" s="210">
        <f>อุดรธานี!AR138</f>
        <v>2987851.48</v>
      </c>
      <c r="M232" s="210">
        <f>อุดรธานี!AS138</f>
        <v>2323817.9700000002</v>
      </c>
      <c r="N232" s="3"/>
      <c r="O232" s="3"/>
      <c r="P232" s="3"/>
      <c r="Q232" s="77">
        <f t="shared" si="11"/>
        <v>664033.50999999978</v>
      </c>
      <c r="R232" s="78">
        <f t="shared" si="12"/>
        <v>377.15873264327189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475735.96</v>
      </c>
      <c r="K233" s="210">
        <f>อุดรธานี!AQ139</f>
        <v>630294.91</v>
      </c>
      <c r="L233" s="210">
        <f>อุดรธานี!AR139</f>
        <v>2739964.54</v>
      </c>
      <c r="M233" s="210">
        <f>อุดรธานี!AS139</f>
        <v>2451790.16</v>
      </c>
      <c r="N233" s="3"/>
      <c r="O233" s="3"/>
      <c r="P233" s="3"/>
      <c r="Q233" s="77">
        <f t="shared" si="11"/>
        <v>288174.37999999989</v>
      </c>
      <c r="R233" s="78">
        <f t="shared" si="12"/>
        <v>648.97312648034108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723740.26</v>
      </c>
      <c r="K234" s="210">
        <f>อุดรธานี!AQ140</f>
        <v>839810.29</v>
      </c>
      <c r="L234" s="210">
        <f>อุดรธานี!AR140</f>
        <v>3658802.69</v>
      </c>
      <c r="M234" s="210">
        <f>อุดรธานี!AS140</f>
        <v>3601311.74</v>
      </c>
      <c r="N234" s="3"/>
      <c r="O234" s="3"/>
      <c r="P234" s="3"/>
      <c r="Q234" s="77">
        <f t="shared" si="11"/>
        <v>57490.949999999721</v>
      </c>
      <c r="R234" s="78">
        <f t="shared" si="12"/>
        <v>839.36744436797426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576955.64</v>
      </c>
      <c r="K235" s="210">
        <f>อุดรธานี!AQ141</f>
        <v>882089.98999999987</v>
      </c>
      <c r="L235" s="210">
        <f>อุดรธานี!AR141</f>
        <v>1672218.8399999999</v>
      </c>
      <c r="M235" s="210">
        <f>อุดรธานี!AS141</f>
        <v>1719970.52</v>
      </c>
      <c r="N235" s="3"/>
      <c r="O235" s="3"/>
      <c r="P235" s="3"/>
      <c r="Q235" s="77">
        <f t="shared" si="11"/>
        <v>-47751.680000000168</v>
      </c>
      <c r="R235" s="78">
        <f t="shared" si="12"/>
        <v>400.53145868263471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159691.45000000001</v>
      </c>
      <c r="K236" s="210">
        <f>อุดรธานี!AQ142</f>
        <v>178757.64</v>
      </c>
      <c r="L236" s="210">
        <f>อุดรธานี!AR142</f>
        <v>2337020.9500000002</v>
      </c>
      <c r="M236" s="210">
        <f>อุดรธานี!AS142</f>
        <v>2285532.86</v>
      </c>
      <c r="N236" s="3"/>
      <c r="O236" s="3"/>
      <c r="P236" s="3"/>
      <c r="Q236" s="77">
        <f t="shared" si="11"/>
        <v>51488.090000000317</v>
      </c>
      <c r="R236" s="78">
        <f t="shared" si="12"/>
        <v>891.99272900763367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665441.71</v>
      </c>
      <c r="K237" s="210">
        <f>อุดรธานี!AQ143</f>
        <v>1140211.1599999999</v>
      </c>
      <c r="L237" s="210">
        <f>อุดรธานี!AR143</f>
        <v>3408996.87</v>
      </c>
      <c r="M237" s="210">
        <f>อุดรธานี!AS143</f>
        <v>2898969.7299999995</v>
      </c>
      <c r="N237" s="3"/>
      <c r="O237" s="3"/>
      <c r="P237" s="3"/>
      <c r="Q237" s="77">
        <f t="shared" si="11"/>
        <v>510027.1400000006</v>
      </c>
      <c r="R237" s="78">
        <f t="shared" si="12"/>
        <v>668.43075882352946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1399830.59</v>
      </c>
      <c r="K238" s="210">
        <f>อุดรธานี!AQ144</f>
        <v>1605429.94</v>
      </c>
      <c r="L238" s="210">
        <f>อุดรธานี!AR144</f>
        <v>2300010.02</v>
      </c>
      <c r="M238" s="210">
        <f>อุดรธานี!AS144</f>
        <v>2437175.5</v>
      </c>
      <c r="N238" s="3"/>
      <c r="O238" s="3"/>
      <c r="P238" s="3"/>
      <c r="Q238" s="77">
        <f t="shared" si="11"/>
        <v>-137165.47999999998</v>
      </c>
      <c r="R238" s="78">
        <f t="shared" si="12"/>
        <v>323.30756536407085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14346269.550000001</v>
      </c>
      <c r="K239" s="215">
        <f>SUM(K223:K238)</f>
        <v>18259787.52</v>
      </c>
      <c r="L239" s="215">
        <f>SUM(L223:L238)</f>
        <v>36878392.890000001</v>
      </c>
      <c r="M239" s="215">
        <f>SUM(M223:M238)</f>
        <v>37411426.920000002</v>
      </c>
      <c r="N239" s="213">
        <v>15</v>
      </c>
      <c r="O239" s="213">
        <v>15</v>
      </c>
      <c r="P239" s="213">
        <f>N239-O239</f>
        <v>0</v>
      </c>
      <c r="Q239" s="77">
        <f t="shared" si="11"/>
        <v>-533034.03000000119</v>
      </c>
      <c r="R239" s="78">
        <f>L239/H239</f>
        <v>452.26809690830379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543599.62</v>
      </c>
      <c r="K241" s="210">
        <f>อุดรธานี!AQ145</f>
        <v>894616.65999999992</v>
      </c>
      <c r="L241" s="210">
        <f>อุดรธานี!AR145</f>
        <v>1068023.75</v>
      </c>
      <c r="M241" s="210">
        <f>อุดรธานี!AS145</f>
        <v>1225347.69</v>
      </c>
      <c r="N241" s="3"/>
      <c r="O241" s="3"/>
      <c r="P241" s="3"/>
      <c r="Q241" s="77">
        <f t="shared" si="11"/>
        <v>-157323.93999999994</v>
      </c>
      <c r="R241" s="78">
        <f t="shared" si="12"/>
        <v>327.61464723926383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1897793.37</v>
      </c>
      <c r="K242" s="210">
        <f>อุดรธานี!AQ146</f>
        <v>2239050.1900000004</v>
      </c>
      <c r="L242" s="210">
        <f>อุดรธานี!AR146</f>
        <v>1945992.3800000001</v>
      </c>
      <c r="M242" s="210">
        <f>อุดรธานี!AS146</f>
        <v>2481522.29</v>
      </c>
      <c r="N242" s="3"/>
      <c r="O242" s="3"/>
      <c r="P242" s="3"/>
      <c r="Q242" s="77">
        <f t="shared" si="11"/>
        <v>-535529.90999999992</v>
      </c>
      <c r="R242" s="78">
        <f t="shared" si="12"/>
        <v>357.52202461877641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519295.42</v>
      </c>
      <c r="K243" s="210">
        <f>อุดรธานี!AQ147</f>
        <v>799511.88</v>
      </c>
      <c r="L243" s="210">
        <f>อุดรธานี!AR147</f>
        <v>1268316</v>
      </c>
      <c r="M243" s="210">
        <f>อุดรธานี!AS147</f>
        <v>1221849.51</v>
      </c>
      <c r="N243" s="3"/>
      <c r="O243" s="3"/>
      <c r="P243" s="3"/>
      <c r="Q243" s="77">
        <f t="shared" si="11"/>
        <v>46466.489999999991</v>
      </c>
      <c r="R243" s="78">
        <f t="shared" si="12"/>
        <v>632.57655860349132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1740845.41</v>
      </c>
      <c r="K244" s="210">
        <f>อุดรธานี!AQ148</f>
        <v>1710378.29</v>
      </c>
      <c r="L244" s="210">
        <f>อุดรธานี!AR148</f>
        <v>1882624.5999999999</v>
      </c>
      <c r="M244" s="210">
        <f>อุดรธานี!AS148</f>
        <v>2148043.4300000002</v>
      </c>
      <c r="N244" s="3"/>
      <c r="O244" s="3"/>
      <c r="P244" s="3"/>
      <c r="Q244" s="77">
        <f t="shared" si="11"/>
        <v>-265418.83000000031</v>
      </c>
      <c r="R244" s="78">
        <f t="shared" si="12"/>
        <v>335.64353717240147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1637029.01</v>
      </c>
      <c r="K245" s="210">
        <f>อุดรธานี!AQ149</f>
        <v>2406364.4700000002</v>
      </c>
      <c r="L245" s="210">
        <f>อุดรธานี!AR149</f>
        <v>2913280.3400000003</v>
      </c>
      <c r="M245" s="210">
        <f>อุดรธานี!AS149</f>
        <v>2410539.2800000003</v>
      </c>
      <c r="N245" s="3"/>
      <c r="O245" s="3"/>
      <c r="P245" s="3"/>
      <c r="Q245" s="77">
        <f t="shared" si="11"/>
        <v>502741.06000000006</v>
      </c>
      <c r="R245" s="78">
        <f t="shared" si="12"/>
        <v>859.12130345030971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1650738.75</v>
      </c>
      <c r="K246" s="210">
        <f>อุดรธานี!AQ150</f>
        <v>1798847.06</v>
      </c>
      <c r="L246" s="210">
        <f>อุดรธานี!AR150</f>
        <v>1448515.53</v>
      </c>
      <c r="M246" s="210">
        <f>อุดรธานี!AS150</f>
        <v>1565940.9</v>
      </c>
      <c r="N246" s="3"/>
      <c r="O246" s="3"/>
      <c r="P246" s="3"/>
      <c r="Q246" s="77">
        <f t="shared" si="11"/>
        <v>-117425.36999999988</v>
      </c>
      <c r="R246" s="78">
        <f t="shared" si="12"/>
        <v>354.50698237885462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665649.17000000004</v>
      </c>
      <c r="K247" s="210">
        <f>อุดรธานี!AQ151</f>
        <v>1734942.7</v>
      </c>
      <c r="L247" s="210">
        <f>อุดรธานี!AR151</f>
        <v>1584912.89</v>
      </c>
      <c r="M247" s="210">
        <f>อุดรธานี!AS151</f>
        <v>1559934.47</v>
      </c>
      <c r="N247" s="3"/>
      <c r="O247" s="3"/>
      <c r="P247" s="3"/>
      <c r="Q247" s="77">
        <f t="shared" si="11"/>
        <v>24978.419999999925</v>
      </c>
      <c r="R247" s="78">
        <f t="shared" si="12"/>
        <v>352.1246145301044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560265.94999999995</v>
      </c>
      <c r="K248" s="210">
        <f>อุดรธานี!AQ152</f>
        <v>622391.3899999999</v>
      </c>
      <c r="L248" s="210">
        <f>อุดรธานี!AR152</f>
        <v>1444729.43</v>
      </c>
      <c r="M248" s="210">
        <f>อุดรธานี!AS152</f>
        <v>1460280.1300000001</v>
      </c>
      <c r="N248" s="3"/>
      <c r="O248" s="3"/>
      <c r="P248" s="3"/>
      <c r="Q248" s="77">
        <f t="shared" si="11"/>
        <v>-15550.700000000186</v>
      </c>
      <c r="R248" s="78">
        <f t="shared" si="12"/>
        <v>347.45777537277536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514765.76</v>
      </c>
      <c r="K249" s="210">
        <f>อุดรธานี!AQ153</f>
        <v>661002.89999999991</v>
      </c>
      <c r="L249" s="210">
        <f>อุดรธานี!AR153</f>
        <v>1949168.7899999998</v>
      </c>
      <c r="M249" s="210">
        <f>อุดรธานี!AS153</f>
        <v>1680649.5</v>
      </c>
      <c r="N249" s="3"/>
      <c r="O249" s="3"/>
      <c r="P249" s="3"/>
      <c r="Q249" s="77">
        <f t="shared" si="11"/>
        <v>268519.2899999998</v>
      </c>
      <c r="R249" s="78">
        <f t="shared" si="12"/>
        <v>498.76376407369492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795900.7</v>
      </c>
      <c r="K250" s="210">
        <f>อุดรธานี!AQ154</f>
        <v>1416238.2999999998</v>
      </c>
      <c r="L250" s="210">
        <f>อุดรธานี!AR154</f>
        <v>987003.16999999993</v>
      </c>
      <c r="M250" s="210">
        <f>อุดรธานี!AS154</f>
        <v>1413957.02</v>
      </c>
      <c r="N250" s="3"/>
      <c r="O250" s="3"/>
      <c r="P250" s="3"/>
      <c r="Q250" s="77">
        <f t="shared" si="11"/>
        <v>-426953.85000000009</v>
      </c>
      <c r="R250" s="78">
        <f t="shared" si="12"/>
        <v>265.96690110482348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5384208.7199999997</v>
      </c>
      <c r="K251" s="210">
        <f>อุดรธานี!AQ155</f>
        <v>5534749.0599999996</v>
      </c>
      <c r="L251" s="210">
        <f>อุดรธานี!AR155</f>
        <v>3298860.3699999996</v>
      </c>
      <c r="M251" s="210">
        <f>อุดรธานี!AS155</f>
        <v>3352331.7800000003</v>
      </c>
      <c r="N251" s="3"/>
      <c r="O251" s="3"/>
      <c r="P251" s="3"/>
      <c r="Q251" s="77">
        <f t="shared" si="11"/>
        <v>-53471.410000000615</v>
      </c>
      <c r="R251" s="78">
        <f t="shared" si="12"/>
        <v>483.8457568201818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123130.98</v>
      </c>
      <c r="K252" s="210">
        <f>อุดรธานี!AQ156</f>
        <v>739074.04999999993</v>
      </c>
      <c r="L252" s="210">
        <f>อุดรธานี!AR156</f>
        <v>2243489.12</v>
      </c>
      <c r="M252" s="210">
        <f>อุดรธานี!AS156</f>
        <v>2069808.65</v>
      </c>
      <c r="N252" s="3"/>
      <c r="O252" s="3"/>
      <c r="P252" s="3"/>
      <c r="Q252" s="77">
        <f t="shared" si="11"/>
        <v>173680.4700000002</v>
      </c>
      <c r="R252" s="78">
        <f t="shared" si="12"/>
        <v>479.17324220418629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144880.07</v>
      </c>
      <c r="K253" s="210">
        <f>อุดรธานี!AQ157</f>
        <v>157924.53000000003</v>
      </c>
      <c r="L253" s="210">
        <f>อุดรธานี!AR157</f>
        <v>847411.69000000006</v>
      </c>
      <c r="M253" s="210">
        <f>อุดรธานี!AS157</f>
        <v>1139186.8700000001</v>
      </c>
      <c r="N253" s="3"/>
      <c r="O253" s="3"/>
      <c r="P253" s="3"/>
      <c r="Q253" s="77">
        <f t="shared" si="11"/>
        <v>-291775.18000000005</v>
      </c>
      <c r="R253" s="78">
        <f t="shared" si="12"/>
        <v>373.30911453744494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901940.27</v>
      </c>
      <c r="K254" s="210">
        <f>อุดรธานี!AQ158</f>
        <v>1508035.71</v>
      </c>
      <c r="L254" s="210">
        <f>อุดรธานี!AR158</f>
        <v>1716115.88</v>
      </c>
      <c r="M254" s="210">
        <f>อุดรธานี!AS158</f>
        <v>1563037.75</v>
      </c>
      <c r="N254" s="3"/>
      <c r="O254" s="3"/>
      <c r="P254" s="3"/>
      <c r="Q254" s="77">
        <f t="shared" si="11"/>
        <v>153078.12999999989</v>
      </c>
      <c r="R254" s="78">
        <f t="shared" si="12"/>
        <v>528.68634627233519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1190492.5</v>
      </c>
      <c r="K255" s="210">
        <f>อุดรธานี!AQ159</f>
        <v>1480906.49</v>
      </c>
      <c r="L255" s="210">
        <f>อุดรธานี!AR159</f>
        <v>1555547.7999999998</v>
      </c>
      <c r="M255" s="210">
        <f>อุดรธานี!AS159</f>
        <v>1347447.51</v>
      </c>
      <c r="N255" s="3"/>
      <c r="O255" s="3"/>
      <c r="P255" s="3"/>
      <c r="Q255" s="77">
        <f t="shared" si="11"/>
        <v>208100.2899999998</v>
      </c>
      <c r="R255" s="78">
        <f t="shared" si="12"/>
        <v>616.54688862465309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1300020.94</v>
      </c>
      <c r="K256" s="210">
        <f>อุดรธานี!AQ160</f>
        <v>1354612.87</v>
      </c>
      <c r="L256" s="210">
        <f>อุดรธานี!AR160</f>
        <v>2046482.55</v>
      </c>
      <c r="M256" s="210">
        <f>อุดรธานี!AS160</f>
        <v>2009778.6600000004</v>
      </c>
      <c r="N256" s="3"/>
      <c r="O256" s="3"/>
      <c r="P256" s="3"/>
      <c r="Q256" s="77">
        <f t="shared" si="11"/>
        <v>36703.889999999665</v>
      </c>
      <c r="R256" s="78">
        <f t="shared" si="12"/>
        <v>512.00464098073553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251356.37</v>
      </c>
      <c r="K257" s="210">
        <f>อุดรธานี!AQ161</f>
        <v>427512.41</v>
      </c>
      <c r="L257" s="210">
        <f>อุดรธานี!AR161</f>
        <v>1381335.5999999999</v>
      </c>
      <c r="M257" s="210">
        <f>อุดรธานี!AS161</f>
        <v>1513638.77</v>
      </c>
      <c r="N257" s="3"/>
      <c r="O257" s="3"/>
      <c r="P257" s="3"/>
      <c r="Q257" s="77">
        <f t="shared" si="11"/>
        <v>-132303.17000000016</v>
      </c>
      <c r="R257" s="78">
        <f t="shared" si="12"/>
        <v>567.28361396303899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691775.89</v>
      </c>
      <c r="K258" s="210">
        <f>อุดรธานี!AQ162</f>
        <v>825848.46</v>
      </c>
      <c r="L258" s="210">
        <f>อุดรธานี!AR162</f>
        <v>1586475.98</v>
      </c>
      <c r="M258" s="210">
        <f>อุดรธานี!AS162</f>
        <v>1588889.5200000003</v>
      </c>
      <c r="N258" s="3"/>
      <c r="O258" s="3"/>
      <c r="P258" s="3"/>
      <c r="Q258" s="77">
        <f t="shared" si="11"/>
        <v>-2413.5400000002701</v>
      </c>
      <c r="R258" s="78">
        <f t="shared" si="12"/>
        <v>660.48125728559535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772583.05</v>
      </c>
      <c r="K259" s="210">
        <f>อุดรธานี!AQ163</f>
        <v>870471.29999999993</v>
      </c>
      <c r="L259" s="210">
        <f>อุดรธานี!AR163</f>
        <v>1871666.44</v>
      </c>
      <c r="M259" s="210">
        <f>อุดรธานี!AS163</f>
        <v>1910966.62</v>
      </c>
      <c r="N259" s="3"/>
      <c r="O259" s="3"/>
      <c r="P259" s="3"/>
      <c r="Q259" s="77">
        <f t="shared" si="11"/>
        <v>-39300.180000000168</v>
      </c>
      <c r="R259" s="78">
        <f t="shared" si="12"/>
        <v>356.64375762195118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1265838.26</v>
      </c>
      <c r="K260" s="210">
        <f>อุดรธานี!AQ164</f>
        <v>1309470.6499999999</v>
      </c>
      <c r="L260" s="210">
        <f>อุดรธานี!AR164</f>
        <v>1192324.06</v>
      </c>
      <c r="M260" s="210">
        <f>อุดรธานี!AS164</f>
        <v>1023030.76</v>
      </c>
      <c r="N260" s="3"/>
      <c r="O260" s="3"/>
      <c r="P260" s="3"/>
      <c r="Q260" s="77">
        <f t="shared" si="11"/>
        <v>169293.30000000005</v>
      </c>
      <c r="R260" s="78">
        <f t="shared" si="12"/>
        <v>562.68242567248706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22552110.210000005</v>
      </c>
      <c r="K261" s="215">
        <f>SUM(K240:K260)</f>
        <v>28491949.370000001</v>
      </c>
      <c r="L261" s="215">
        <f>SUM(L240:L260)</f>
        <v>34232276.370000005</v>
      </c>
      <c r="M261" s="215">
        <f>SUM(M240:M260)</f>
        <v>34686181.109999999</v>
      </c>
      <c r="N261" s="213">
        <v>20</v>
      </c>
      <c r="O261" s="213">
        <v>20</v>
      </c>
      <c r="P261" s="213">
        <f>N261-O261</f>
        <v>0</v>
      </c>
      <c r="Q261" s="77">
        <f t="shared" si="11"/>
        <v>-453904.73999999464</v>
      </c>
      <c r="R261" s="78">
        <f>L261/H261</f>
        <v>451.54166055505732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1071098.43</v>
      </c>
      <c r="K263" s="210">
        <f>อุดรธานี!AQ165</f>
        <v>3764567.6300000004</v>
      </c>
      <c r="L263" s="210">
        <f>อุดรธานี!AR165</f>
        <v>2899683.09</v>
      </c>
      <c r="M263" s="210">
        <f>อุดรธานี!AS165</f>
        <v>2591752.4300000002</v>
      </c>
      <c r="N263" s="3"/>
      <c r="O263" s="3"/>
      <c r="P263" s="3"/>
      <c r="Q263" s="77">
        <f t="shared" si="11"/>
        <v>307930.65999999968</v>
      </c>
      <c r="R263" s="78">
        <f t="shared" si="12"/>
        <v>585.79456363636359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440513.77</v>
      </c>
      <c r="K264" s="210">
        <f>อุดรธานี!AQ166</f>
        <v>815250.67000000016</v>
      </c>
      <c r="L264" s="210">
        <f>อุดรธานี!AR166</f>
        <v>1453882.05</v>
      </c>
      <c r="M264" s="210">
        <f>อุดรธานี!AS166</f>
        <v>1165592.9100000001</v>
      </c>
      <c r="N264" s="3"/>
      <c r="O264" s="3"/>
      <c r="P264" s="3"/>
      <c r="Q264" s="77">
        <f t="shared" si="11"/>
        <v>288289.1399999999</v>
      </c>
      <c r="R264" s="78">
        <f t="shared" si="12"/>
        <v>630.20461638491554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454232.98</v>
      </c>
      <c r="K265" s="210">
        <f>อุดรธานี!AQ167</f>
        <v>2516973</v>
      </c>
      <c r="L265" s="210">
        <f>อุดรธานี!AR167</f>
        <v>2616291.7799999998</v>
      </c>
      <c r="M265" s="210">
        <f>อุดรธานี!AS167</f>
        <v>1559211.9800000002</v>
      </c>
      <c r="N265" s="3"/>
      <c r="O265" s="3"/>
      <c r="P265" s="3"/>
      <c r="Q265" s="77">
        <f t="shared" si="11"/>
        <v>1057079.7999999996</v>
      </c>
      <c r="R265" s="78">
        <f t="shared" si="12"/>
        <v>1005.106331156358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3338955.52</v>
      </c>
      <c r="K266" s="210">
        <f>อุดรธานี!AQ168</f>
        <v>5217823.96</v>
      </c>
      <c r="L266" s="210">
        <f>อุดรธานี!AR168</f>
        <v>2552733.94</v>
      </c>
      <c r="M266" s="210">
        <f>อุดรธานี!AS168</f>
        <v>2128221.04</v>
      </c>
      <c r="N266" s="3"/>
      <c r="O266" s="3"/>
      <c r="P266" s="3"/>
      <c r="Q266" s="77">
        <f t="shared" si="11"/>
        <v>424512.89999999991</v>
      </c>
      <c r="R266" s="78">
        <f t="shared" si="12"/>
        <v>413.66617079889807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3310798.83</v>
      </c>
      <c r="K267" s="210">
        <f>อุดรธานี!AQ169</f>
        <v>12166181.929999998</v>
      </c>
      <c r="L267" s="210">
        <f>อุดรธานี!AR169</f>
        <v>2899447.6</v>
      </c>
      <c r="M267" s="210">
        <f>อุดรธานี!AS169</f>
        <v>2101654.77</v>
      </c>
      <c r="N267" s="3"/>
      <c r="O267" s="3"/>
      <c r="P267" s="3"/>
      <c r="Q267" s="77">
        <f t="shared" si="11"/>
        <v>797792.83000000007</v>
      </c>
      <c r="R267" s="78">
        <f t="shared" si="12"/>
        <v>511.99851668726825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529487.38</v>
      </c>
      <c r="K268" s="210">
        <f>อุดรธานี!AQ170</f>
        <v>2224331.16</v>
      </c>
      <c r="L268" s="210">
        <f>อุดรธานี!AR170</f>
        <v>2100871.08</v>
      </c>
      <c r="M268" s="210">
        <f>อุดรธานี!AS170</f>
        <v>1868652.1300000001</v>
      </c>
      <c r="N268" s="3"/>
      <c r="O268" s="3"/>
      <c r="P268" s="3"/>
      <c r="Q268" s="77">
        <f t="shared" si="11"/>
        <v>232218.94999999995</v>
      </c>
      <c r="R268" s="78">
        <f t="shared" si="12"/>
        <v>645.62725261216963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1658976.65</v>
      </c>
      <c r="K269" s="210">
        <f>อุดรธานี!AQ171</f>
        <v>4429025.84</v>
      </c>
      <c r="L269" s="210">
        <f>อุดรธานี!AR171</f>
        <v>1767054.81</v>
      </c>
      <c r="M269" s="210">
        <f>อุดรธานี!AS171</f>
        <v>1568968.75</v>
      </c>
      <c r="N269" s="3"/>
      <c r="O269" s="3"/>
      <c r="P269" s="3"/>
      <c r="Q269" s="77">
        <f t="shared" si="11"/>
        <v>198086.06000000006</v>
      </c>
      <c r="R269" s="78">
        <f t="shared" si="12"/>
        <v>408.09579907621247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881914.65</v>
      </c>
      <c r="K270" s="210">
        <f>อุดรธานี!AQ172</f>
        <v>2047682.2</v>
      </c>
      <c r="L270" s="210">
        <f>อุดรธานี!AR172</f>
        <v>1412168.83</v>
      </c>
      <c r="M270" s="210">
        <f>อุดรธานี!AS172</f>
        <v>1186596.19</v>
      </c>
      <c r="N270" s="3"/>
      <c r="O270" s="3"/>
      <c r="P270" s="3"/>
      <c r="Q270" s="77">
        <f t="shared" si="11"/>
        <v>225572.64000000013</v>
      </c>
      <c r="R270" s="78">
        <f t="shared" si="12"/>
        <v>599.64706157112528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292251.57</v>
      </c>
      <c r="K271" s="210">
        <f>อุดรธานี!AQ173</f>
        <v>609445.69000000006</v>
      </c>
      <c r="L271" s="210">
        <f>อุดรธานี!AR173</f>
        <v>964550.58000000007</v>
      </c>
      <c r="M271" s="210">
        <f>อุดรธานี!AS173</f>
        <v>1045896.0299999999</v>
      </c>
      <c r="N271" s="3"/>
      <c r="O271" s="3"/>
      <c r="P271" s="3"/>
      <c r="Q271" s="77">
        <f t="shared" si="11"/>
        <v>-81345.449999999837</v>
      </c>
      <c r="R271" s="78">
        <f t="shared" si="12"/>
        <v>614.36342675159244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11978229.780000003</v>
      </c>
      <c r="K272" s="215">
        <f>SUM(K262:K271)</f>
        <v>33791282.079999998</v>
      </c>
      <c r="L272" s="215">
        <f>SUM(L262:L271)</f>
        <v>18666683.759999998</v>
      </c>
      <c r="M272" s="215">
        <f>SUM(M262:M271)</f>
        <v>15216546.23</v>
      </c>
      <c r="N272" s="213">
        <v>9</v>
      </c>
      <c r="O272" s="213">
        <v>9</v>
      </c>
      <c r="P272" s="213">
        <f>N272-O272</f>
        <v>0</v>
      </c>
      <c r="Q272" s="77">
        <f t="shared" si="11"/>
        <v>3450137.5299999975</v>
      </c>
      <c r="R272" s="78">
        <f>L272/H272</f>
        <v>562.19870975514254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965667.97</v>
      </c>
      <c r="K274" s="210">
        <f>อุดรธานี!AQ174</f>
        <v>955039.06</v>
      </c>
      <c r="L274" s="210">
        <f>อุดรธานี!AR174</f>
        <v>2016027.74</v>
      </c>
      <c r="M274" s="210">
        <f>อุดรธานี!AS174</f>
        <v>2383108.0299999998</v>
      </c>
      <c r="N274" s="3"/>
      <c r="O274" s="3"/>
      <c r="P274" s="3"/>
      <c r="Q274" s="77">
        <f t="shared" si="11"/>
        <v>-367080.2899999998</v>
      </c>
      <c r="R274" s="78">
        <f t="shared" si="12"/>
        <v>246.79002815522097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648938.87</v>
      </c>
      <c r="K275" s="210">
        <f>อุดรธานี!AQ175</f>
        <v>695164.73</v>
      </c>
      <c r="L275" s="210">
        <f>อุดรธานี!AR175</f>
        <v>1614510.44</v>
      </c>
      <c r="M275" s="210">
        <f>อุดรธานี!AS175</f>
        <v>1772203.8299999998</v>
      </c>
      <c r="N275" s="3"/>
      <c r="O275" s="3"/>
      <c r="P275" s="3"/>
      <c r="Q275" s="77">
        <f t="shared" si="11"/>
        <v>-157693.3899999999</v>
      </c>
      <c r="R275" s="78">
        <f t="shared" si="12"/>
        <v>393.78303414634144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1486741.85</v>
      </c>
      <c r="K276" s="210">
        <f>อุดรธานี!AQ176</f>
        <v>1654519.86</v>
      </c>
      <c r="L276" s="210">
        <f>อุดรธานี!AR176</f>
        <v>1529570.59</v>
      </c>
      <c r="M276" s="210">
        <f>อุดรธานี!AS176</f>
        <v>1735125.16</v>
      </c>
      <c r="N276" s="237"/>
      <c r="O276" s="237"/>
      <c r="P276" s="237"/>
      <c r="Q276" s="199">
        <f t="shared" si="11"/>
        <v>-205554.56999999983</v>
      </c>
      <c r="R276" s="200">
        <f t="shared" si="12"/>
        <v>334.40546348928729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997236.18</v>
      </c>
      <c r="K277" s="210">
        <f>อุดรธานี!AQ177</f>
        <v>670768.6100000001</v>
      </c>
      <c r="L277" s="210">
        <f>อุดรธานี!AR177</f>
        <v>2263744.85</v>
      </c>
      <c r="M277" s="210">
        <f>อุดรธานี!AS177</f>
        <v>2269321.3199999998</v>
      </c>
      <c r="N277" s="3"/>
      <c r="O277" s="3"/>
      <c r="P277" s="3"/>
      <c r="Q277" s="77">
        <f t="shared" si="11"/>
        <v>-5576.4699999997392</v>
      </c>
      <c r="R277" s="78">
        <f t="shared" si="12"/>
        <v>454.93264670418006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857069.33</v>
      </c>
      <c r="K278" s="210">
        <f>อุดรธานี!AQ178</f>
        <v>814455.2</v>
      </c>
      <c r="L278" s="210">
        <f>อุดรธานี!AR178</f>
        <v>1130014.06</v>
      </c>
      <c r="M278" s="210">
        <f>อุดรธานี!AS178</f>
        <v>1011618.6</v>
      </c>
      <c r="N278" s="3"/>
      <c r="O278" s="3"/>
      <c r="P278" s="3"/>
      <c r="Q278" s="77">
        <f t="shared" si="11"/>
        <v>118395.46000000008</v>
      </c>
      <c r="R278" s="78">
        <f t="shared" si="12"/>
        <v>208.45121933222654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1045807.5</v>
      </c>
      <c r="K279" s="210">
        <f>อุดรธานี!AQ179</f>
        <v>700340.14999999991</v>
      </c>
      <c r="L279" s="210">
        <f>อุดรธานี!AR179</f>
        <v>2116016.0300000003</v>
      </c>
      <c r="M279" s="210">
        <f>อุดรธานี!AS179</f>
        <v>2119036</v>
      </c>
      <c r="N279" s="3"/>
      <c r="O279" s="3"/>
      <c r="P279" s="3"/>
      <c r="Q279" s="77">
        <f t="shared" si="11"/>
        <v>-3019.9699999997392</v>
      </c>
      <c r="R279" s="78">
        <f t="shared" si="12"/>
        <v>410.87689902912626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1075780.73</v>
      </c>
      <c r="K280" s="210">
        <f>อุดรธานี!AQ180</f>
        <v>1311402.29</v>
      </c>
      <c r="L280" s="210">
        <f>อุดรธานี!AR180</f>
        <v>2098631.39</v>
      </c>
      <c r="M280" s="210">
        <f>อุดรธานี!AS180</f>
        <v>2277056.2199999997</v>
      </c>
      <c r="N280" s="3"/>
      <c r="O280" s="3"/>
      <c r="P280" s="3"/>
      <c r="Q280" s="77">
        <f t="shared" si="11"/>
        <v>-178424.82999999961</v>
      </c>
      <c r="R280" s="78">
        <f t="shared" si="12"/>
        <v>329.86975636592268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1138116.33</v>
      </c>
      <c r="K281" s="210">
        <f>อุดรธานี!AQ181</f>
        <v>1077633.2400000002</v>
      </c>
      <c r="L281" s="210">
        <f>อุดรธานี!AR181</f>
        <v>2670828.2000000002</v>
      </c>
      <c r="M281" s="210">
        <f>อุดรธานี!AS181</f>
        <v>2791340.57</v>
      </c>
      <c r="N281" s="3"/>
      <c r="O281" s="3"/>
      <c r="P281" s="3"/>
      <c r="Q281" s="77">
        <f t="shared" si="11"/>
        <v>-120512.36999999965</v>
      </c>
      <c r="R281" s="78">
        <f t="shared" si="12"/>
        <v>330.91663982158349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633933.12</v>
      </c>
      <c r="K282" s="210">
        <f>อุดรธานี!AQ182</f>
        <v>718643.26</v>
      </c>
      <c r="L282" s="210">
        <f>อุดรธานี!AR182</f>
        <v>1867006.8599999999</v>
      </c>
      <c r="M282" s="210">
        <f>อุดรธานี!AS182</f>
        <v>1914379.4399999997</v>
      </c>
      <c r="N282" s="3"/>
      <c r="O282" s="3"/>
      <c r="P282" s="3"/>
      <c r="Q282" s="77">
        <f t="shared" si="11"/>
        <v>-47372.579999999842</v>
      </c>
      <c r="R282" s="78">
        <f t="shared" si="12"/>
        <v>402.71933994823121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894953.23</v>
      </c>
      <c r="K283" s="210">
        <f>อุดรธานี!AQ183</f>
        <v>1024906.5499999999</v>
      </c>
      <c r="L283" s="210">
        <f>อุดรธานี!AR183</f>
        <v>2057864.3</v>
      </c>
      <c r="M283" s="210">
        <f>อุดรธานี!AS183</f>
        <v>2135058.15</v>
      </c>
      <c r="N283" s="3"/>
      <c r="O283" s="3"/>
      <c r="P283" s="3"/>
      <c r="Q283" s="77">
        <f t="shared" si="11"/>
        <v>-77193.84999999986</v>
      </c>
      <c r="R283" s="78">
        <f t="shared" si="12"/>
        <v>379.39976032448379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594372.09</v>
      </c>
      <c r="K284" s="210">
        <f>อุดรธานี!AQ184</f>
        <v>663610.99</v>
      </c>
      <c r="L284" s="210">
        <f>อุดรธานี!AR184</f>
        <v>1903735.63</v>
      </c>
      <c r="M284" s="210">
        <f>อุดรธานี!AS184</f>
        <v>1933586.73</v>
      </c>
      <c r="N284" s="3"/>
      <c r="O284" s="3"/>
      <c r="P284" s="3"/>
      <c r="Q284" s="77">
        <f t="shared" si="11"/>
        <v>-29851.100000000093</v>
      </c>
      <c r="R284" s="78">
        <f t="shared" si="12"/>
        <v>406.52052743967539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483516.7</v>
      </c>
      <c r="K285" s="210">
        <f>อุดรธานี!AQ185</f>
        <v>508905.97</v>
      </c>
      <c r="L285" s="210">
        <f>อุดรธานี!AR185</f>
        <v>1199331.96</v>
      </c>
      <c r="M285" s="210">
        <f>อุดรธานี!AS185</f>
        <v>1305081.46</v>
      </c>
      <c r="N285" s="3"/>
      <c r="O285" s="3"/>
      <c r="P285" s="3"/>
      <c r="Q285" s="77">
        <f t="shared" si="11"/>
        <v>-105749.5</v>
      </c>
      <c r="R285" s="78">
        <f t="shared" si="12"/>
        <v>345.52923076923076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791728.3</v>
      </c>
      <c r="K286" s="210">
        <f>อุดรธานี!AQ186</f>
        <v>895304.31</v>
      </c>
      <c r="L286" s="210">
        <f>อุดรธานี!AR186</f>
        <v>2016271.6600000001</v>
      </c>
      <c r="M286" s="210">
        <f>อุดรธานี!AS186</f>
        <v>2223321.2800000003</v>
      </c>
      <c r="N286" s="3"/>
      <c r="O286" s="3"/>
      <c r="P286" s="3"/>
      <c r="Q286" s="77">
        <f t="shared" si="11"/>
        <v>-207049.62000000011</v>
      </c>
      <c r="R286" s="78">
        <f t="shared" si="12"/>
        <v>302.78895629974471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11613862.199999999</v>
      </c>
      <c r="K287" s="215">
        <f>SUM(K273:K286)</f>
        <v>11690694.220000004</v>
      </c>
      <c r="L287" s="215">
        <f>SUM(L273:L286)</f>
        <v>24483553.710000001</v>
      </c>
      <c r="M287" s="215">
        <f>SUM(M273:M286)</f>
        <v>25870236.790000003</v>
      </c>
      <c r="N287" s="213">
        <v>13</v>
      </c>
      <c r="O287" s="213">
        <v>13</v>
      </c>
      <c r="P287" s="213">
        <f>N287-O287</f>
        <v>0</v>
      </c>
      <c r="Q287" s="77">
        <f t="shared" si="11"/>
        <v>-1386683.0800000019</v>
      </c>
      <c r="R287" s="78">
        <f>L287/H287</f>
        <v>341.49120885405046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268705.87</v>
      </c>
      <c r="K289" s="210">
        <f>อุดรธานี!AQ187</f>
        <v>215026.92</v>
      </c>
      <c r="L289" s="210">
        <f>อุดรธานี!AR187</f>
        <v>847314.60000000009</v>
      </c>
      <c r="M289" s="210">
        <f>อุดรธานี!AS187</f>
        <v>1002739.97</v>
      </c>
      <c r="N289" s="3"/>
      <c r="O289" s="3"/>
      <c r="P289" s="3"/>
      <c r="Q289" s="77">
        <f t="shared" si="11"/>
        <v>-155425.36999999988</v>
      </c>
      <c r="R289" s="78">
        <f t="shared" si="12"/>
        <v>345.70159118727054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821197.09</v>
      </c>
      <c r="K290" s="210">
        <f>อุดรธานี!AQ188</f>
        <v>790561.28999999992</v>
      </c>
      <c r="L290" s="210">
        <f>อุดรธานี!AR188</f>
        <v>1087541.05</v>
      </c>
      <c r="M290" s="210">
        <f>อุดรธานี!AS188</f>
        <v>2308661.13</v>
      </c>
      <c r="N290" s="3"/>
      <c r="O290" s="3"/>
      <c r="P290" s="3"/>
      <c r="Q290" s="77">
        <f t="shared" si="11"/>
        <v>-1221120.0799999998</v>
      </c>
      <c r="R290" s="78">
        <f t="shared" si="12"/>
        <v>359.04293496203371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968521.39</v>
      </c>
      <c r="K291" s="210">
        <f>อุดรธานี!AQ189</f>
        <v>1035599.58</v>
      </c>
      <c r="L291" s="210">
        <f>อุดรธานี!AR189</f>
        <v>1509460.42</v>
      </c>
      <c r="M291" s="210">
        <f>อุดรธานี!AS189</f>
        <v>1699327.4</v>
      </c>
      <c r="N291" s="3"/>
      <c r="O291" s="3"/>
      <c r="P291" s="3"/>
      <c r="Q291" s="77">
        <f t="shared" ref="Q291:Q349" si="13">L291-M291</f>
        <v>-189866.97999999998</v>
      </c>
      <c r="R291" s="78">
        <f t="shared" ref="R291:R349" si="14">L291/H291</f>
        <v>272.46577978339349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249249.5</v>
      </c>
      <c r="K292" s="210">
        <f>อุดรธานี!AQ190</f>
        <v>270866.74</v>
      </c>
      <c r="L292" s="210">
        <f>อุดรธานี!AR190</f>
        <v>388073.11</v>
      </c>
      <c r="M292" s="210">
        <f>อุดรธานี!AS190</f>
        <v>630635.37</v>
      </c>
      <c r="N292" s="3"/>
      <c r="O292" s="3"/>
      <c r="P292" s="3"/>
      <c r="Q292" s="77">
        <f t="shared" si="13"/>
        <v>-242562.26</v>
      </c>
      <c r="R292" s="78">
        <f t="shared" si="14"/>
        <v>210.68029858849076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617629.98</v>
      </c>
      <c r="K293" s="210">
        <f>อุดรธานี!AQ191</f>
        <v>623973.25</v>
      </c>
      <c r="L293" s="210">
        <f>อุดรธานี!AR191</f>
        <v>970554.19</v>
      </c>
      <c r="M293" s="210">
        <f>อุดรธานี!AS191</f>
        <v>1171960.2000000002</v>
      </c>
      <c r="N293" s="3"/>
      <c r="O293" s="3"/>
      <c r="P293" s="3"/>
      <c r="Q293" s="77">
        <f t="shared" si="13"/>
        <v>-201406.01000000024</v>
      </c>
      <c r="R293" s="78">
        <f t="shared" si="14"/>
        <v>293.84020284589764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2925303.83</v>
      </c>
      <c r="K294" s="215">
        <f>SUM(K288:K293)</f>
        <v>2936027.7800000003</v>
      </c>
      <c r="L294" s="215">
        <f>SUM(L288:L293)</f>
        <v>4802943.37</v>
      </c>
      <c r="M294" s="215">
        <f>SUM(M288:M293)</f>
        <v>6813324.0700000003</v>
      </c>
      <c r="N294" s="213">
        <v>5</v>
      </c>
      <c r="O294" s="213">
        <v>5</v>
      </c>
      <c r="P294" s="213">
        <f>N294-O294</f>
        <v>0</v>
      </c>
      <c r="Q294" s="77">
        <f t="shared" si="13"/>
        <v>-2010380.7000000002</v>
      </c>
      <c r="R294" s="78">
        <f>L294/H294</f>
        <v>297.11991153727189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846303.51</v>
      </c>
      <c r="K296" s="210">
        <f>อุดรธานี!AQ192</f>
        <v>947759.09</v>
      </c>
      <c r="L296" s="210">
        <f>อุดรธานี!AR192</f>
        <v>1523785.39</v>
      </c>
      <c r="M296" s="210">
        <f>อุดรธานี!AS192</f>
        <v>1382019.9100000001</v>
      </c>
      <c r="N296" s="3"/>
      <c r="O296" s="3"/>
      <c r="P296" s="3"/>
      <c r="Q296" s="77">
        <f t="shared" si="13"/>
        <v>141765.47999999975</v>
      </c>
      <c r="R296" s="78">
        <f t="shared" si="14"/>
        <v>448.30402765519267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409631.29</v>
      </c>
      <c r="K297" s="210">
        <f>อุดรธานี!AQ193</f>
        <v>1094720.03</v>
      </c>
      <c r="L297" s="210">
        <f>อุดรธานี!AR193</f>
        <v>1617351.71</v>
      </c>
      <c r="M297" s="210">
        <f>อุดรธานี!AS193</f>
        <v>1118994.3</v>
      </c>
      <c r="N297" s="3"/>
      <c r="O297" s="3"/>
      <c r="P297" s="3"/>
      <c r="Q297" s="77">
        <f t="shared" si="13"/>
        <v>498357.40999999992</v>
      </c>
      <c r="R297" s="78">
        <f t="shared" si="14"/>
        <v>637.50560110366575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828949.75</v>
      </c>
      <c r="K298" s="210">
        <f>อุดรธานี!AQ194</f>
        <v>762094.62</v>
      </c>
      <c r="L298" s="210">
        <f>อุดรธานี!AR194</f>
        <v>1410239.85</v>
      </c>
      <c r="M298" s="210">
        <f>อุดรธานี!AS194</f>
        <v>1703913.5399999998</v>
      </c>
      <c r="N298" s="3"/>
      <c r="O298" s="3"/>
      <c r="P298" s="3"/>
      <c r="Q298" s="77">
        <f t="shared" si="13"/>
        <v>-293673.68999999971</v>
      </c>
      <c r="R298" s="78">
        <f t="shared" si="14"/>
        <v>435.25921296296298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890278.19</v>
      </c>
      <c r="K299" s="210">
        <f>อุดรธานี!AQ195</f>
        <v>880701.94</v>
      </c>
      <c r="L299" s="210">
        <f>อุดรธานี!AR195</f>
        <v>2228564.0700000003</v>
      </c>
      <c r="M299" s="210">
        <f>อุดรธานี!AS195</f>
        <v>2056199.6700000002</v>
      </c>
      <c r="N299" s="3"/>
      <c r="O299" s="3"/>
      <c r="P299" s="3"/>
      <c r="Q299" s="77">
        <f t="shared" si="13"/>
        <v>172364.40000000014</v>
      </c>
      <c r="R299" s="78">
        <f t="shared" si="14"/>
        <v>476.90221913117915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2975162.74</v>
      </c>
      <c r="K300" s="215">
        <f>SUM(K295:K299)</f>
        <v>3685275.68</v>
      </c>
      <c r="L300" s="215">
        <f>SUM(L295:L299)</f>
        <v>6779941.0199999996</v>
      </c>
      <c r="M300" s="215">
        <f>SUM(M295:M299)</f>
        <v>6261127.4199999999</v>
      </c>
      <c r="N300" s="213">
        <v>4</v>
      </c>
      <c r="O300" s="213">
        <v>4</v>
      </c>
      <c r="P300" s="213">
        <f>N300-O300</f>
        <v>0</v>
      </c>
      <c r="Q300" s="77">
        <f t="shared" si="13"/>
        <v>518813.59999999963</v>
      </c>
      <c r="R300" s="78">
        <f>L300/H300</f>
        <v>489.56177485739039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1131160.3999999999</v>
      </c>
      <c r="K302" s="210">
        <f>อุดรธานี!AQ196</f>
        <v>1170613.95</v>
      </c>
      <c r="L302" s="210">
        <f>อุดรธานี!AR196</f>
        <v>1356211.3</v>
      </c>
      <c r="M302" s="210">
        <f>อุดรธานี!AS196</f>
        <v>835268.95000000007</v>
      </c>
      <c r="N302" s="3"/>
      <c r="O302" s="3"/>
      <c r="P302" s="3"/>
      <c r="Q302" s="77">
        <f t="shared" si="13"/>
        <v>520942.35</v>
      </c>
      <c r="R302" s="78">
        <f t="shared" si="14"/>
        <v>423.15485179407176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1074420.6499999999</v>
      </c>
      <c r="K303" s="210">
        <f>อุดรธานี!AQ197</f>
        <v>806241.71999999986</v>
      </c>
      <c r="L303" s="210">
        <f>อุดรธานี!AR197</f>
        <v>1631395.05</v>
      </c>
      <c r="M303" s="210">
        <f>อุดรธานี!AS197</f>
        <v>1234462.29</v>
      </c>
      <c r="N303" s="3"/>
      <c r="O303" s="3"/>
      <c r="P303" s="3"/>
      <c r="Q303" s="77">
        <f t="shared" si="13"/>
        <v>396932.76</v>
      </c>
      <c r="R303" s="78">
        <f t="shared" si="14"/>
        <v>634.53716452742128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770428.63</v>
      </c>
      <c r="K304" s="210">
        <f>อุดรธานี!AQ198</f>
        <v>664511.03</v>
      </c>
      <c r="L304" s="210">
        <f>อุดรธานี!AR198</f>
        <v>2328292.04</v>
      </c>
      <c r="M304" s="210">
        <f>อุดรธานี!AS198</f>
        <v>2118874.7400000002</v>
      </c>
      <c r="N304" s="3"/>
      <c r="O304" s="3"/>
      <c r="P304" s="3"/>
      <c r="Q304" s="77">
        <f t="shared" si="13"/>
        <v>209417.29999999981</v>
      </c>
      <c r="R304" s="78">
        <f t="shared" si="14"/>
        <v>741.02229153405472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562310.19999999995</v>
      </c>
      <c r="K305" s="210">
        <f>อุดรธานี!AQ199</f>
        <v>644059.98</v>
      </c>
      <c r="L305" s="210">
        <f>อุดรธานี!AR199</f>
        <v>1089460.8500000001</v>
      </c>
      <c r="M305" s="210">
        <f>อุดรธานี!AS199</f>
        <v>1016886.1300000001</v>
      </c>
      <c r="N305" s="3"/>
      <c r="O305" s="3"/>
      <c r="P305" s="3"/>
      <c r="Q305" s="77">
        <f t="shared" si="13"/>
        <v>72574.719999999972</v>
      </c>
      <c r="R305" s="78">
        <f t="shared" si="14"/>
        <v>751.87084195997249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411855.02</v>
      </c>
      <c r="K306" s="210">
        <f>อุดรธานี!AQ200</f>
        <v>189615.61000000004</v>
      </c>
      <c r="L306" s="210">
        <f>อุดรธานี!AR200</f>
        <v>1111586.8</v>
      </c>
      <c r="M306" s="210">
        <f>อุดรธานี!AS200</f>
        <v>854383.98</v>
      </c>
      <c r="N306" s="3"/>
      <c r="O306" s="3"/>
      <c r="P306" s="3"/>
      <c r="Q306" s="77">
        <f t="shared" si="13"/>
        <v>257202.82000000007</v>
      </c>
      <c r="R306" s="78">
        <f t="shared" si="14"/>
        <v>570.92285567539807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361568.04</v>
      </c>
      <c r="K307" s="210">
        <f>อุดรธานี!AQ201</f>
        <v>352815.64</v>
      </c>
      <c r="L307" s="210">
        <f>อุดรธานี!AR201</f>
        <v>1087364.2</v>
      </c>
      <c r="M307" s="210">
        <f>อุดรธานี!AS201</f>
        <v>1147136.5900000001</v>
      </c>
      <c r="N307" s="3"/>
      <c r="O307" s="3"/>
      <c r="P307" s="3"/>
      <c r="Q307" s="77">
        <f t="shared" si="13"/>
        <v>-59772.39000000013</v>
      </c>
      <c r="R307" s="78">
        <f t="shared" si="14"/>
        <v>1058.7772151898735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1511686.71</v>
      </c>
      <c r="K308" s="210">
        <f>อุดรธานี!AQ202</f>
        <v>1561130.51</v>
      </c>
      <c r="L308" s="210">
        <f>อุดรธานี!AR202</f>
        <v>1389098.37</v>
      </c>
      <c r="M308" s="210">
        <f>อุดรธานี!AS202</f>
        <v>1399631.45</v>
      </c>
      <c r="N308" s="3"/>
      <c r="O308" s="3"/>
      <c r="P308" s="3"/>
      <c r="Q308" s="77">
        <f t="shared" si="13"/>
        <v>-10533.079999999842</v>
      </c>
      <c r="R308" s="78">
        <f t="shared" si="14"/>
        <v>404.74894230769235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721877.29</v>
      </c>
      <c r="K309" s="210">
        <f>อุดรธานี!AQ203</f>
        <v>726304.29</v>
      </c>
      <c r="L309" s="210">
        <f>อุดรธานี!AR203</f>
        <v>1603848.4300000002</v>
      </c>
      <c r="M309" s="210">
        <f>อุดรธานี!AS203</f>
        <v>1304789.3700000001</v>
      </c>
      <c r="N309" s="3"/>
      <c r="O309" s="3"/>
      <c r="P309" s="3"/>
      <c r="Q309" s="77">
        <f t="shared" si="13"/>
        <v>299059.06000000006</v>
      </c>
      <c r="R309" s="78">
        <f t="shared" si="14"/>
        <v>596.4479100037189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727253.76</v>
      </c>
      <c r="K310" s="210">
        <f>อุดรธานี!AQ204</f>
        <v>790968.76</v>
      </c>
      <c r="L310" s="210">
        <f>อุดรธานี!AR204</f>
        <v>577627.05000000005</v>
      </c>
      <c r="M310" s="210">
        <f>อุดรธานี!AS204</f>
        <v>561136.91999999993</v>
      </c>
      <c r="N310" s="241"/>
      <c r="O310" s="241"/>
      <c r="P310" s="241"/>
      <c r="Q310" s="203">
        <f t="shared" si="13"/>
        <v>16490.130000000121</v>
      </c>
      <c r="R310" s="203">
        <f t="shared" si="14"/>
        <v>567.41360510805509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7272560.6999999993</v>
      </c>
      <c r="K311" s="215">
        <f>SUM(K301:K310)</f>
        <v>6906261.4900000002</v>
      </c>
      <c r="L311" s="215">
        <f>SUM(L301:L310)</f>
        <v>12174884.09</v>
      </c>
      <c r="M311" s="215">
        <f>SUM(M301:M310)</f>
        <v>10472570.42</v>
      </c>
      <c r="N311" s="213">
        <v>9</v>
      </c>
      <c r="O311" s="213">
        <v>9</v>
      </c>
      <c r="P311" s="213">
        <v>0</v>
      </c>
      <c r="Q311" s="77">
        <f t="shared" si="13"/>
        <v>1702313.67</v>
      </c>
      <c r="R311" s="78">
        <f>L311/H311</f>
        <v>594.47676220703124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714525.55</v>
      </c>
      <c r="K313" s="210">
        <f>อุดรธานี!AQ205</f>
        <v>711335.99</v>
      </c>
      <c r="L313" s="210">
        <f>อุดรธานี!AR205</f>
        <v>1917858.46</v>
      </c>
      <c r="M313" s="210">
        <f>อุดรธานี!AS205</f>
        <v>1544972.93</v>
      </c>
      <c r="N313" s="3"/>
      <c r="O313" s="3"/>
      <c r="P313" s="3"/>
      <c r="Q313" s="77">
        <f t="shared" si="13"/>
        <v>372885.53</v>
      </c>
      <c r="R313" s="78">
        <f t="shared" si="14"/>
        <v>566.91057049955657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1172821.6299999999</v>
      </c>
      <c r="K314" s="210">
        <f>อุดรธานี!AQ206</f>
        <v>1180699.3099999998</v>
      </c>
      <c r="L314" s="210">
        <f>อุดรธานี!AR206</f>
        <v>1942174.9</v>
      </c>
      <c r="M314" s="210">
        <f>อุดรธานี!AS206</f>
        <v>1508722.48</v>
      </c>
      <c r="N314" s="3"/>
      <c r="O314" s="3"/>
      <c r="P314" s="3"/>
      <c r="Q314" s="77">
        <f t="shared" si="13"/>
        <v>433452.41999999993</v>
      </c>
      <c r="R314" s="78">
        <f t="shared" si="14"/>
        <v>667.18478186190305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889023.72</v>
      </c>
      <c r="K315" s="210">
        <f>อุดรธานี!AQ207</f>
        <v>966428.75</v>
      </c>
      <c r="L315" s="210">
        <f>อุดรธานี!AR207</f>
        <v>2411455.42</v>
      </c>
      <c r="M315" s="210">
        <f>อุดรธานี!AS207</f>
        <v>2189357.94</v>
      </c>
      <c r="N315" s="3"/>
      <c r="O315" s="3"/>
      <c r="P315" s="3"/>
      <c r="Q315" s="77">
        <f t="shared" si="13"/>
        <v>222097.47999999998</v>
      </c>
      <c r="R315" s="78">
        <f t="shared" si="14"/>
        <v>439.56533357637619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603613.74</v>
      </c>
      <c r="K316" s="210">
        <f>อุดรธานี!AQ208</f>
        <v>530402.36</v>
      </c>
      <c r="L316" s="210">
        <f>อุดรธานี!AR208</f>
        <v>1693601.82</v>
      </c>
      <c r="M316" s="210">
        <f>อุดรธานี!AS208</f>
        <v>1564489.7</v>
      </c>
      <c r="N316" s="3"/>
      <c r="O316" s="3"/>
      <c r="P316" s="3"/>
      <c r="Q316" s="77">
        <f>L316-M316</f>
        <v>129112.12000000011</v>
      </c>
      <c r="R316" s="78">
        <f t="shared" si="14"/>
        <v>513.05720084822781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3379984.6399999997</v>
      </c>
      <c r="K317" s="215">
        <f>SUM(K312:K316)</f>
        <v>3388866.4099999997</v>
      </c>
      <c r="L317" s="215">
        <f>SUM(L312:L316)</f>
        <v>7965090.5999999996</v>
      </c>
      <c r="M317" s="215">
        <f>SUM(M312:M316)</f>
        <v>6807543.0499999998</v>
      </c>
      <c r="N317" s="213">
        <v>4</v>
      </c>
      <c r="O317" s="213">
        <v>4</v>
      </c>
      <c r="P317" s="213">
        <f>N317-O317</f>
        <v>0</v>
      </c>
      <c r="Q317" s="77">
        <f t="shared" si="13"/>
        <v>1157547.5499999998</v>
      </c>
      <c r="R317" s="78">
        <f>L317/H317</f>
        <v>528.15400835488356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2129794.92</v>
      </c>
      <c r="K319" s="210">
        <f>อุดรธานี!AQ64</f>
        <v>2112893.35</v>
      </c>
      <c r="L319" s="210">
        <f>อุดรธานี!AR64</f>
        <v>2044352.51</v>
      </c>
      <c r="M319" s="210">
        <f>อุดรธานี!AS64</f>
        <v>1780736.2899999998</v>
      </c>
      <c r="N319" s="3"/>
      <c r="O319" s="3"/>
      <c r="P319" s="3"/>
      <c r="Q319" s="77">
        <f>L319-M319</f>
        <v>263616.2200000002</v>
      </c>
      <c r="R319" s="78">
        <f>L319/H319</f>
        <v>567.71799777839487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2129794.92</v>
      </c>
      <c r="K320" s="215">
        <f>SUM(K318:K319)</f>
        <v>2112893.35</v>
      </c>
      <c r="L320" s="215">
        <f>SUM(L318:L319)</f>
        <v>2044352.51</v>
      </c>
      <c r="M320" s="215">
        <f>SUM(M318:M319)</f>
        <v>1780736.2899999998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1986412.48</v>
      </c>
      <c r="K322" s="210">
        <f>อุดรธานี!AQ209</f>
        <v>1894430.5000000002</v>
      </c>
      <c r="L322" s="210">
        <f>อุดรธานี!AR209</f>
        <v>1470459.73</v>
      </c>
      <c r="M322" s="210">
        <f>อุดรธานี!AS209</f>
        <v>1467030.47</v>
      </c>
      <c r="N322" s="3"/>
      <c r="O322" s="3"/>
      <c r="P322" s="3"/>
      <c r="Q322" s="77">
        <f t="shared" si="13"/>
        <v>3429.2600000000093</v>
      </c>
      <c r="R322" s="78">
        <f t="shared" si="14"/>
        <v>371.98576524158864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2103448.06</v>
      </c>
      <c r="K323" s="210">
        <f>อุดรธานี!AQ210</f>
        <v>2336556.25</v>
      </c>
      <c r="L323" s="210">
        <f>อุดรธานี!AR210</f>
        <v>1655222.53</v>
      </c>
      <c r="M323" s="210">
        <f>อุดรธานี!AS210</f>
        <v>1489416.82</v>
      </c>
      <c r="N323" s="3"/>
      <c r="O323" s="3"/>
      <c r="P323" s="3"/>
      <c r="Q323" s="77">
        <f t="shared" si="13"/>
        <v>165805.70999999996</v>
      </c>
      <c r="R323" s="78">
        <f t="shared" si="14"/>
        <v>487.54713696612669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1501261.9</v>
      </c>
      <c r="K324" s="210">
        <f>อุดรธานี!AQ211</f>
        <v>1973074.8299999998</v>
      </c>
      <c r="L324" s="210">
        <f>อุดรธานี!AR211</f>
        <v>1873594.4</v>
      </c>
      <c r="M324" s="210">
        <f>อุดรธานี!AS211</f>
        <v>1393564.63</v>
      </c>
      <c r="N324" s="3"/>
      <c r="O324" s="3"/>
      <c r="P324" s="3"/>
      <c r="Q324" s="77">
        <f t="shared" si="13"/>
        <v>480029.77</v>
      </c>
      <c r="R324" s="78">
        <f t="shared" si="14"/>
        <v>694.69573600296621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3064544.86</v>
      </c>
      <c r="K325" s="210">
        <f>อุดรธานี!AQ212</f>
        <v>3188496.32</v>
      </c>
      <c r="L325" s="210">
        <f>อุดรธานี!AR212</f>
        <v>2564366.06</v>
      </c>
      <c r="M325" s="210">
        <f>อุดรธานี!AS212</f>
        <v>1941959.31</v>
      </c>
      <c r="N325" s="3"/>
      <c r="O325" s="3"/>
      <c r="P325" s="3"/>
      <c r="Q325" s="77">
        <f t="shared" si="13"/>
        <v>622406.75</v>
      </c>
      <c r="R325" s="78">
        <f t="shared" si="14"/>
        <v>433.24312552796079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651360.43999999994</v>
      </c>
      <c r="K326" s="210">
        <f>อุดรธานี!AQ213</f>
        <v>837053.46</v>
      </c>
      <c r="L326" s="210">
        <f>อุดรธานี!AR213</f>
        <v>1506079.76</v>
      </c>
      <c r="M326" s="210">
        <f>อุดรธานี!AS213</f>
        <v>1304452.76</v>
      </c>
      <c r="N326" s="3"/>
      <c r="O326" s="3"/>
      <c r="P326" s="3"/>
      <c r="Q326" s="77">
        <f t="shared" si="13"/>
        <v>201627</v>
      </c>
      <c r="R326" s="78">
        <f t="shared" si="14"/>
        <v>942.4779474342929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9307027.7399999984</v>
      </c>
      <c r="K327" s="231">
        <f>SUM(K321:K326)</f>
        <v>10229611.359999999</v>
      </c>
      <c r="L327" s="215">
        <f>SUM(L321:L326)</f>
        <v>9069722.4800000004</v>
      </c>
      <c r="M327" s="215">
        <f>SUM(M321:M326)</f>
        <v>7596423.9900000002</v>
      </c>
      <c r="N327" s="213">
        <v>5</v>
      </c>
      <c r="O327" s="213">
        <v>5</v>
      </c>
      <c r="P327" s="213">
        <f>N327-O327</f>
        <v>0</v>
      </c>
      <c r="Q327" s="77">
        <f t="shared" si="13"/>
        <v>1473298.4900000002</v>
      </c>
      <c r="R327" s="78">
        <f>L327/H327</f>
        <v>516.4401822115932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2033999.4</v>
      </c>
      <c r="K329" s="210">
        <f>อุดรธานี!AQ214</f>
        <v>1952441.69</v>
      </c>
      <c r="L329" s="210">
        <f>อุดรธานี!AR214</f>
        <v>2478419.5300000003</v>
      </c>
      <c r="M329" s="210">
        <f>อุดรธานี!AS214</f>
        <v>1346640.58</v>
      </c>
      <c r="N329" s="3"/>
      <c r="O329" s="3"/>
      <c r="P329" s="3"/>
      <c r="Q329" s="77">
        <f t="shared" si="13"/>
        <v>1131778.9500000002</v>
      </c>
      <c r="R329" s="78">
        <f t="shared" si="14"/>
        <v>405.2353711576194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1869988.79</v>
      </c>
      <c r="K330" s="210">
        <f>อุดรธานี!AQ215</f>
        <v>1931099.6400000001</v>
      </c>
      <c r="L330" s="210">
        <f>อุดรธานี!AR215</f>
        <v>1739950.24</v>
      </c>
      <c r="M330" s="210">
        <f>อุดรธานี!AS215</f>
        <v>1947108.06</v>
      </c>
      <c r="N330" s="3"/>
      <c r="O330" s="3"/>
      <c r="P330" s="3"/>
      <c r="Q330" s="77">
        <f t="shared" si="13"/>
        <v>-207157.82000000007</v>
      </c>
      <c r="R330" s="78">
        <f t="shared" si="14"/>
        <v>701.02749395648675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928673.4</v>
      </c>
      <c r="K331" s="210">
        <f>อุดรธานี!AQ216</f>
        <v>905444.09</v>
      </c>
      <c r="L331" s="210">
        <f>อุดรธานี!AR216</f>
        <v>1680383.02</v>
      </c>
      <c r="M331" s="210">
        <f>อุดรธานี!AS216</f>
        <v>1473507.5</v>
      </c>
      <c r="N331" s="3"/>
      <c r="O331" s="3"/>
      <c r="P331" s="3"/>
      <c r="Q331" s="77">
        <f t="shared" si="13"/>
        <v>206875.52000000002</v>
      </c>
      <c r="R331" s="78">
        <f t="shared" si="14"/>
        <v>632.19827689992474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3111240.03</v>
      </c>
      <c r="K332" s="210">
        <f>อุดรธานี!AQ217</f>
        <v>3036773.21</v>
      </c>
      <c r="L332" s="210">
        <f>อุดรธานี!AR217</f>
        <v>4729938.8599999994</v>
      </c>
      <c r="M332" s="210">
        <f>อุดรธานี!AS217</f>
        <v>3648538.65</v>
      </c>
      <c r="N332" s="3"/>
      <c r="O332" s="3"/>
      <c r="P332" s="3"/>
      <c r="Q332" s="77">
        <f t="shared" si="13"/>
        <v>1081400.2099999995</v>
      </c>
      <c r="R332" s="78">
        <f t="shared" si="14"/>
        <v>597.81835945399382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7943901.6199999992</v>
      </c>
      <c r="K333" s="215">
        <f>SUM(K328:K332)</f>
        <v>7825758.6299999999</v>
      </c>
      <c r="L333" s="215">
        <f>SUM(L328:L332)</f>
        <v>10628691.65</v>
      </c>
      <c r="M333" s="215">
        <f>SUM(M328:M332)</f>
        <v>8415794.790000001</v>
      </c>
      <c r="N333" s="213">
        <v>4</v>
      </c>
      <c r="O333" s="213">
        <v>4</v>
      </c>
      <c r="P333" s="213">
        <f>N333-O333</f>
        <v>0</v>
      </c>
      <c r="Q333" s="77">
        <f t="shared" si="13"/>
        <v>2212896.8599999994</v>
      </c>
      <c r="R333" s="78">
        <f t="shared" si="14"/>
        <v>554.50185987061775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237965340.12</v>
      </c>
      <c r="K334" s="222">
        <f t="shared" si="15"/>
        <v>302732241.76000011</v>
      </c>
      <c r="L334" s="221">
        <f t="shared" si="15"/>
        <v>389246654.29999995</v>
      </c>
      <c r="M334" s="221">
        <f t="shared" si="15"/>
        <v>395271931.76000017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-6025277.460000217</v>
      </c>
      <c r="R334" s="78">
        <f t="shared" si="14"/>
        <v>385.7834760356281</v>
      </c>
    </row>
    <row r="335" spans="1:18" ht="24" customHeight="1" thickTop="1" thickBot="1" x14ac:dyDescent="0.75">
      <c r="A335" s="223"/>
      <c r="B335" s="224"/>
      <c r="C335" s="224"/>
      <c r="D335" s="224"/>
      <c r="E335" s="325" t="s">
        <v>303</v>
      </c>
      <c r="F335" s="326"/>
      <c r="G335" s="327"/>
      <c r="H335" s="225"/>
      <c r="I335" s="223"/>
      <c r="J335" s="263">
        <f>J334/O334</f>
        <v>1144064.1351923076</v>
      </c>
      <c r="K335" s="264">
        <f>K334/O334</f>
        <v>1455443.4700000004</v>
      </c>
      <c r="L335" s="263">
        <f>L334/O334</f>
        <v>1871378.1456730766</v>
      </c>
      <c r="M335" s="263">
        <f>M334/O334</f>
        <v>1900345.8257692317</v>
      </c>
      <c r="N335" s="224"/>
      <c r="O335" s="224"/>
      <c r="P335" s="224"/>
      <c r="Q335" s="77">
        <f t="shared" si="13"/>
        <v>-28967.680096155033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4015764.14</v>
      </c>
      <c r="K337" s="210">
        <f>'เลย '!AM4</f>
        <v>4038855.3000000003</v>
      </c>
      <c r="L337" s="210">
        <f>'เลย '!AN4</f>
        <v>2216976.5299999998</v>
      </c>
      <c r="M337" s="210">
        <f>'เลย '!AO4</f>
        <v>2689037.4699999997</v>
      </c>
      <c r="N337" s="3"/>
      <c r="O337" s="3"/>
      <c r="P337" s="3"/>
      <c r="Q337" s="77">
        <f t="shared" si="13"/>
        <v>-472060.93999999994</v>
      </c>
      <c r="R337" s="78">
        <f t="shared" si="14"/>
        <v>318.53111063218387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281937.90000000002</v>
      </c>
      <c r="K338" s="210">
        <f>'เลย '!AM5</f>
        <v>394171.99</v>
      </c>
      <c r="L338" s="210">
        <f>'เลย '!AN5</f>
        <v>961122.7</v>
      </c>
      <c r="M338" s="210">
        <f>'เลย '!AO5</f>
        <v>1084708.04</v>
      </c>
      <c r="N338" s="3"/>
      <c r="O338" s="3"/>
      <c r="P338" s="3"/>
      <c r="Q338" s="77">
        <f t="shared" si="13"/>
        <v>-123585.34000000008</v>
      </c>
      <c r="R338" s="78">
        <f t="shared" si="14"/>
        <v>445.58307834955957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2103780.16</v>
      </c>
      <c r="K339" s="210">
        <f>'เลย '!AM6</f>
        <v>2191038.35</v>
      </c>
      <c r="L339" s="210">
        <f>'เลย '!AN6</f>
        <v>2896152.55</v>
      </c>
      <c r="M339" s="210">
        <f>'เลย '!AO6</f>
        <v>3364988.45</v>
      </c>
      <c r="N339" s="3"/>
      <c r="O339" s="3"/>
      <c r="P339" s="3"/>
      <c r="Q339" s="77">
        <f t="shared" si="13"/>
        <v>-468835.90000000037</v>
      </c>
      <c r="R339" s="78">
        <f t="shared" si="14"/>
        <v>440.47947528517108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907065.07</v>
      </c>
      <c r="K340" s="210">
        <f>'เลย '!AM7</f>
        <v>983854.82</v>
      </c>
      <c r="L340" s="210">
        <f>'เลย '!AN7</f>
        <v>2010687.3199999998</v>
      </c>
      <c r="M340" s="210">
        <f>'เลย '!AO7</f>
        <v>1939585.66</v>
      </c>
      <c r="N340" s="3"/>
      <c r="O340" s="3"/>
      <c r="P340" s="3"/>
      <c r="Q340" s="77">
        <f t="shared" si="13"/>
        <v>71101.659999999916</v>
      </c>
      <c r="R340" s="78">
        <f t="shared" si="14"/>
        <v>594.52611472501474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668236.30000000005</v>
      </c>
      <c r="K341" s="210">
        <f>'เลย '!AM8</f>
        <v>877099.80000000016</v>
      </c>
      <c r="L341" s="210">
        <f>'เลย '!AN8</f>
        <v>1600754.67</v>
      </c>
      <c r="M341" s="210">
        <f>'เลย '!AO8</f>
        <v>1436146.53</v>
      </c>
      <c r="N341" s="3"/>
      <c r="O341" s="3"/>
      <c r="P341" s="3"/>
      <c r="Q341" s="77">
        <f t="shared" si="13"/>
        <v>164608.1399999999</v>
      </c>
      <c r="R341" s="78">
        <f t="shared" si="14"/>
        <v>500.23583437499997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922992.92</v>
      </c>
      <c r="K342" s="210">
        <f>'เลย '!AM9</f>
        <v>557049.37000000011</v>
      </c>
      <c r="L342" s="210">
        <f>'เลย '!AN9</f>
        <v>793349.83000000007</v>
      </c>
      <c r="M342" s="210">
        <f>'เลย '!AO9</f>
        <v>833854.82000000007</v>
      </c>
      <c r="N342" s="3"/>
      <c r="O342" s="3"/>
      <c r="P342" s="3"/>
      <c r="Q342" s="77">
        <f t="shared" si="13"/>
        <v>-40504.989999999991</v>
      </c>
      <c r="R342" s="78">
        <f t="shared" si="14"/>
        <v>437.83103200883005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1398150.8</v>
      </c>
      <c r="K343" s="210">
        <f>'เลย '!AM10</f>
        <v>1516920.9500000002</v>
      </c>
      <c r="L343" s="210">
        <f>'เลย '!AN10</f>
        <v>1648068.27</v>
      </c>
      <c r="M343" s="210">
        <f>'เลย '!AO10</f>
        <v>1801926.79</v>
      </c>
      <c r="N343" s="3"/>
      <c r="O343" s="3"/>
      <c r="P343" s="3"/>
      <c r="Q343" s="77">
        <f t="shared" si="13"/>
        <v>-153858.52000000002</v>
      </c>
      <c r="R343" s="78">
        <f t="shared" si="14"/>
        <v>319.14567583268786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418784.07</v>
      </c>
      <c r="K344" s="210">
        <f>'เลย '!AM11</f>
        <v>466981.65</v>
      </c>
      <c r="L344" s="210">
        <f>'เลย '!AN11</f>
        <v>1432627.99</v>
      </c>
      <c r="M344" s="210">
        <f>'เลย '!AO11</f>
        <v>1583013.57</v>
      </c>
      <c r="N344" s="3"/>
      <c r="O344" s="3"/>
      <c r="P344" s="3"/>
      <c r="Q344" s="77">
        <f t="shared" si="13"/>
        <v>-150385.58000000007</v>
      </c>
      <c r="R344" s="78">
        <f t="shared" si="14"/>
        <v>453.79410516312953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1201641.33</v>
      </c>
      <c r="K345" s="210">
        <f>'เลย '!AM12</f>
        <v>1369962.6300000001</v>
      </c>
      <c r="L345" s="210">
        <f>'เลย '!AN12</f>
        <v>1727248.97</v>
      </c>
      <c r="M345" s="210">
        <f>'เลย '!AO12</f>
        <v>1846543.4899999998</v>
      </c>
      <c r="N345" s="3"/>
      <c r="O345" s="3"/>
      <c r="P345" s="3"/>
      <c r="Q345" s="77">
        <f t="shared" si="13"/>
        <v>-119294.51999999979</v>
      </c>
      <c r="R345" s="78">
        <f t="shared" si="14"/>
        <v>333.76791690821256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860993.3</v>
      </c>
      <c r="K346" s="210">
        <f>'เลย '!AM13</f>
        <v>981563.93</v>
      </c>
      <c r="L346" s="210">
        <f>'เลย '!AN13</f>
        <v>1569473.46</v>
      </c>
      <c r="M346" s="210">
        <f>'เลย '!AO13</f>
        <v>1848379.55</v>
      </c>
      <c r="N346" s="3"/>
      <c r="O346" s="3"/>
      <c r="P346" s="3"/>
      <c r="Q346" s="77">
        <f t="shared" si="13"/>
        <v>-278906.09000000008</v>
      </c>
      <c r="R346" s="78">
        <f t="shared" si="14"/>
        <v>284.94434640522877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815104.32</v>
      </c>
      <c r="K347" s="210">
        <f>'เลย '!AM14</f>
        <v>1103700.6399999999</v>
      </c>
      <c r="L347" s="210">
        <f>'เลย '!AN14</f>
        <v>1565783.71</v>
      </c>
      <c r="M347" s="210">
        <f>'เลย '!AO14</f>
        <v>1460821.5999999999</v>
      </c>
      <c r="N347" s="3"/>
      <c r="O347" s="3"/>
      <c r="P347" s="3"/>
      <c r="Q347" s="77">
        <f t="shared" si="13"/>
        <v>104962.1100000001</v>
      </c>
      <c r="R347" s="78">
        <f t="shared" si="14"/>
        <v>714.96973059360732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571719.52</v>
      </c>
      <c r="K348" s="210">
        <f>'เลย '!AM15</f>
        <v>676294.62</v>
      </c>
      <c r="L348" s="210">
        <f>'เลย '!AN15</f>
        <v>686041.72</v>
      </c>
      <c r="M348" s="210">
        <f>'เลย '!AO15</f>
        <v>819388.4</v>
      </c>
      <c r="N348" s="3"/>
      <c r="O348" s="3"/>
      <c r="P348" s="3"/>
      <c r="Q348" s="77">
        <f t="shared" si="13"/>
        <v>-133346.68000000005</v>
      </c>
      <c r="R348" s="78">
        <f t="shared" si="14"/>
        <v>282.08952302631576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932367.34</v>
      </c>
      <c r="K349" s="210">
        <f>'เลย '!AM16</f>
        <v>819298.76</v>
      </c>
      <c r="L349" s="210">
        <f>'เลย '!AN16</f>
        <v>863087.88</v>
      </c>
      <c r="M349" s="210">
        <f>'เลย '!AO16</f>
        <v>913778.07000000007</v>
      </c>
      <c r="N349" s="3"/>
      <c r="O349" s="3"/>
      <c r="P349" s="3"/>
      <c r="Q349" s="77">
        <f t="shared" si="13"/>
        <v>-50690.190000000061</v>
      </c>
      <c r="R349" s="78">
        <f t="shared" si="14"/>
        <v>303.90418309859155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15098537.170000002</v>
      </c>
      <c r="K350" s="215">
        <f>SUM(K336:K349)</f>
        <v>15976792.810000002</v>
      </c>
      <c r="L350" s="215">
        <f>SUM(L336:L349)</f>
        <v>19971375.599999998</v>
      </c>
      <c r="M350" s="215">
        <f>SUM(M336:M349)</f>
        <v>21622172.439999998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-1650796.8399999999</v>
      </c>
      <c r="R350" s="78">
        <f>L350/H350</f>
        <v>395.06598354169961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348505.4</v>
      </c>
      <c r="K352" s="210">
        <f>'เลย '!AM17</f>
        <v>435870.86000000004</v>
      </c>
      <c r="L352" s="210">
        <f>'เลย '!AN17</f>
        <v>1094410.23</v>
      </c>
      <c r="M352" s="210">
        <f>'เลย '!AO17</f>
        <v>1090244.53</v>
      </c>
      <c r="N352" s="3"/>
      <c r="O352" s="3"/>
      <c r="P352" s="3"/>
      <c r="Q352" s="77">
        <f t="shared" si="16"/>
        <v>4165.6999999999534</v>
      </c>
      <c r="R352" s="78">
        <f t="shared" ref="R352:R402" si="17">L352/H352</f>
        <v>627.16918624641835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192666.8</v>
      </c>
      <c r="K353" s="210">
        <f>'เลย '!AM18</f>
        <v>186742.84</v>
      </c>
      <c r="L353" s="210">
        <f>'เลย '!AN18</f>
        <v>566800.48</v>
      </c>
      <c r="M353" s="210">
        <f>'เลย '!AO18</f>
        <v>560657.1</v>
      </c>
      <c r="N353" s="3"/>
      <c r="O353" s="3"/>
      <c r="P353" s="3"/>
      <c r="Q353" s="77">
        <f t="shared" si="16"/>
        <v>6143.3800000000047</v>
      </c>
      <c r="R353" s="78">
        <f t="shared" si="17"/>
        <v>457.09716129032256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310359.81</v>
      </c>
      <c r="K354" s="210">
        <f>'เลย '!AM19</f>
        <v>324637.19</v>
      </c>
      <c r="L354" s="210">
        <f>'เลย '!AN19</f>
        <v>1138274.83</v>
      </c>
      <c r="M354" s="210">
        <f>'เลย '!AO19</f>
        <v>1134901.6600000001</v>
      </c>
      <c r="N354" s="3"/>
      <c r="O354" s="3"/>
      <c r="P354" s="3"/>
      <c r="Q354" s="77">
        <f t="shared" si="16"/>
        <v>3373.1699999999255</v>
      </c>
      <c r="R354" s="78">
        <f t="shared" si="17"/>
        <v>470.16721602643537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851532.01</v>
      </c>
      <c r="K355" s="215">
        <f>SUM(K352:K354)</f>
        <v>947250.89000000013</v>
      </c>
      <c r="L355" s="215">
        <f>SUM(L352:L354)</f>
        <v>2799485.54</v>
      </c>
      <c r="M355" s="215">
        <f>SUM(M352:M354)</f>
        <v>2785803.29</v>
      </c>
      <c r="N355" s="213">
        <v>3</v>
      </c>
      <c r="O355" s="213">
        <v>3</v>
      </c>
      <c r="P355" s="213">
        <f>N355-O355</f>
        <v>0</v>
      </c>
      <c r="Q355" s="77">
        <f t="shared" si="16"/>
        <v>13682.25</v>
      </c>
      <c r="R355" s="78">
        <f>L355/H355</f>
        <v>517.84786163522017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1736775.24</v>
      </c>
      <c r="K357" s="210">
        <f>'เลย '!AM20</f>
        <v>1737544.49</v>
      </c>
      <c r="L357" s="210">
        <f>'เลย '!AN20</f>
        <v>1479853.3900000001</v>
      </c>
      <c r="M357" s="210">
        <f>'เลย '!AO20</f>
        <v>1396669.48</v>
      </c>
      <c r="N357" s="3"/>
      <c r="O357" s="3"/>
      <c r="P357" s="3"/>
      <c r="Q357" s="77">
        <f t="shared" si="16"/>
        <v>83183.910000000149</v>
      </c>
      <c r="R357" s="78">
        <f t="shared" si="17"/>
        <v>322.33791984317145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452660.52</v>
      </c>
      <c r="K358" s="210">
        <f>'เลย '!AM21</f>
        <v>293464.13000000006</v>
      </c>
      <c r="L358" s="210">
        <f>'เลย '!AN21</f>
        <v>907040.49</v>
      </c>
      <c r="M358" s="210">
        <f>'เลย '!AO21</f>
        <v>977618.05</v>
      </c>
      <c r="N358" s="3"/>
      <c r="O358" s="3"/>
      <c r="P358" s="3"/>
      <c r="Q358" s="77">
        <f t="shared" si="16"/>
        <v>-70577.560000000056</v>
      </c>
      <c r="R358" s="78">
        <f t="shared" si="17"/>
        <v>324.52253667262971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1419726.75</v>
      </c>
      <c r="K359" s="210">
        <f>'เลย '!AM22</f>
        <v>1446996</v>
      </c>
      <c r="L359" s="210">
        <f>'เลย '!AN22</f>
        <v>1436559.19</v>
      </c>
      <c r="M359" s="210">
        <f>'เลย '!AO22</f>
        <v>2087615.7000000002</v>
      </c>
      <c r="N359" s="3"/>
      <c r="O359" s="3"/>
      <c r="P359" s="3"/>
      <c r="Q359" s="77">
        <f t="shared" si="16"/>
        <v>-651056.51000000024</v>
      </c>
      <c r="R359" s="78">
        <f t="shared" si="17"/>
        <v>401.49781721632195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406255.24</v>
      </c>
      <c r="K360" s="210">
        <f>'เลย '!AM23</f>
        <v>480893.70999999996</v>
      </c>
      <c r="L360" s="210">
        <f>'เลย '!AN23</f>
        <v>1397806.31</v>
      </c>
      <c r="M360" s="210">
        <f>'เลย '!AO23</f>
        <v>1838963.1099999999</v>
      </c>
      <c r="N360" s="3"/>
      <c r="O360" s="3"/>
      <c r="P360" s="3"/>
      <c r="Q360" s="77">
        <f t="shared" si="16"/>
        <v>-441156.79999999981</v>
      </c>
      <c r="R360" s="78">
        <f t="shared" si="17"/>
        <v>270.05531491499227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236272.58</v>
      </c>
      <c r="K361" s="210">
        <f>'เลย '!AM24</f>
        <v>214335.14</v>
      </c>
      <c r="L361" s="210">
        <f>'เลย '!AN24</f>
        <v>849658.15999999992</v>
      </c>
      <c r="M361" s="210">
        <f>'เลย '!AO24</f>
        <v>1033288.3699999999</v>
      </c>
      <c r="N361" s="3"/>
      <c r="O361" s="3"/>
      <c r="P361" s="3"/>
      <c r="Q361" s="77">
        <f t="shared" si="16"/>
        <v>-183630.20999999996</v>
      </c>
      <c r="R361" s="78">
        <f t="shared" si="17"/>
        <v>335.17087179487174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193311.61</v>
      </c>
      <c r="K362" s="210">
        <f>'เลย '!AM25</f>
        <v>232481.69</v>
      </c>
      <c r="L362" s="210">
        <f>'เลย '!AN25</f>
        <v>646344.95999999996</v>
      </c>
      <c r="M362" s="210">
        <f>'เลย '!AO25</f>
        <v>928516.82</v>
      </c>
      <c r="N362" s="3"/>
      <c r="O362" s="3"/>
      <c r="P362" s="3"/>
      <c r="Q362" s="77">
        <f t="shared" si="16"/>
        <v>-282171.86</v>
      </c>
      <c r="R362" s="78">
        <f t="shared" si="17"/>
        <v>268.08169224388217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590340</v>
      </c>
      <c r="K363" s="210">
        <f>'เลย '!AM26</f>
        <v>671564.88</v>
      </c>
      <c r="L363" s="210">
        <f>'เลย '!AN26</f>
        <v>1057751.03</v>
      </c>
      <c r="M363" s="210">
        <f>'เลย '!AO26</f>
        <v>1312620.4500000002</v>
      </c>
      <c r="N363" s="3"/>
      <c r="O363" s="3"/>
      <c r="P363" s="3"/>
      <c r="Q363" s="77">
        <f t="shared" si="16"/>
        <v>-254869.42000000016</v>
      </c>
      <c r="R363" s="78">
        <f t="shared" si="17"/>
        <v>613.18900289855071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466396.08</v>
      </c>
      <c r="K364" s="210">
        <f>'เลย '!AM27</f>
        <v>457040.06</v>
      </c>
      <c r="L364" s="210">
        <f>'เลย '!AN27</f>
        <v>648729.62</v>
      </c>
      <c r="M364" s="210">
        <f>'เลย '!AO27</f>
        <v>755585.61</v>
      </c>
      <c r="N364" s="3"/>
      <c r="O364" s="3"/>
      <c r="P364" s="3"/>
      <c r="Q364" s="77">
        <f t="shared" si="16"/>
        <v>-106855.98999999999</v>
      </c>
      <c r="R364" s="78">
        <f t="shared" si="17"/>
        <v>269.8542512479201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276130.81</v>
      </c>
      <c r="K365" s="210">
        <f>'เลย '!AM28</f>
        <v>313985.89999999997</v>
      </c>
      <c r="L365" s="210">
        <f>'เลย '!AN28</f>
        <v>584310.78</v>
      </c>
      <c r="M365" s="210">
        <f>'เลย '!AO28</f>
        <v>686112.54</v>
      </c>
      <c r="N365" s="3"/>
      <c r="O365" s="3"/>
      <c r="P365" s="3"/>
      <c r="Q365" s="77">
        <f t="shared" si="16"/>
        <v>-101801.76000000001</v>
      </c>
      <c r="R365" s="78">
        <f t="shared" si="17"/>
        <v>289.40603268945023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993441.84</v>
      </c>
      <c r="K366" s="210">
        <f>'เลย '!AM29</f>
        <v>787433.07000000007</v>
      </c>
      <c r="L366" s="210">
        <f>'เลย '!AN29</f>
        <v>926218.63</v>
      </c>
      <c r="M366" s="210">
        <f>'เลย '!AO29</f>
        <v>860897.44000000006</v>
      </c>
      <c r="N366" s="3"/>
      <c r="O366" s="3"/>
      <c r="P366" s="3"/>
      <c r="Q366" s="77">
        <f t="shared" si="16"/>
        <v>65321.189999999944</v>
      </c>
      <c r="R366" s="78">
        <f t="shared" si="17"/>
        <v>441.47694470924688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6771310.6699999999</v>
      </c>
      <c r="K367" s="215">
        <f>SUM(K356:K366)</f>
        <v>6635739.0700000003</v>
      </c>
      <c r="L367" s="215">
        <f>SUM(L356:L366)</f>
        <v>9934272.5600000005</v>
      </c>
      <c r="M367" s="215">
        <f>SUM(M356:M366)</f>
        <v>11877887.569999998</v>
      </c>
      <c r="N367" s="213">
        <v>10</v>
      </c>
      <c r="O367" s="213">
        <v>10</v>
      </c>
      <c r="P367" s="213">
        <f>N367-O367</f>
        <v>0</v>
      </c>
      <c r="Q367" s="77">
        <f t="shared" si="16"/>
        <v>-1943615.0099999979</v>
      </c>
      <c r="R367" s="78">
        <f>L367/H367</f>
        <v>338.68377744442932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529933.9</v>
      </c>
      <c r="K369" s="210">
        <f>'เลย '!AM30</f>
        <v>715259.46000000008</v>
      </c>
      <c r="L369" s="210">
        <f>'เลย '!AN30</f>
        <v>1829754.46</v>
      </c>
      <c r="M369" s="210">
        <f>'เลย '!AO30</f>
        <v>1614753.97</v>
      </c>
      <c r="N369" s="3"/>
      <c r="O369" s="3"/>
      <c r="P369" s="3"/>
      <c r="Q369" s="77">
        <f t="shared" si="16"/>
        <v>215000.49</v>
      </c>
      <c r="R369" s="78">
        <f t="shared" si="17"/>
        <v>492.53148317631224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1545968.81</v>
      </c>
      <c r="K370" s="210">
        <f>'เลย '!AM31</f>
        <v>2339665.3200000003</v>
      </c>
      <c r="L370" s="210">
        <f>'เลย '!AN31</f>
        <v>3128855.11</v>
      </c>
      <c r="M370" s="210">
        <f>'เลย '!AO31</f>
        <v>2079269.09</v>
      </c>
      <c r="N370" s="3"/>
      <c r="O370" s="3"/>
      <c r="P370" s="3"/>
      <c r="Q370" s="77">
        <f t="shared" si="16"/>
        <v>1049586.0199999998</v>
      </c>
      <c r="R370" s="78">
        <f t="shared" si="17"/>
        <v>635.81692948587681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895253.37</v>
      </c>
      <c r="K371" s="210">
        <f>'เลย '!AM32</f>
        <v>1069866.74</v>
      </c>
      <c r="L371" s="210">
        <f>'เลย '!AN32</f>
        <v>1339135.08</v>
      </c>
      <c r="M371" s="210">
        <f>'เลย '!AO32</f>
        <v>1083390.71</v>
      </c>
      <c r="N371" s="3"/>
      <c r="O371" s="3"/>
      <c r="P371" s="3"/>
      <c r="Q371" s="77">
        <f t="shared" si="16"/>
        <v>255744.37000000011</v>
      </c>
      <c r="R371" s="78">
        <f t="shared" si="17"/>
        <v>1032.4865690053971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870935.26</v>
      </c>
      <c r="K372" s="210">
        <f>'เลย '!AM33</f>
        <v>998529.62</v>
      </c>
      <c r="L372" s="210">
        <f>'เลย '!AN33</f>
        <v>1931010.74</v>
      </c>
      <c r="M372" s="210">
        <f>'เลย '!AO33</f>
        <v>1727922.5999999999</v>
      </c>
      <c r="N372" s="3"/>
      <c r="O372" s="3"/>
      <c r="P372" s="3"/>
      <c r="Q372" s="77">
        <f t="shared" si="16"/>
        <v>203088.14000000013</v>
      </c>
      <c r="R372" s="78">
        <f t="shared" si="17"/>
        <v>397.49088925483738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212956.44</v>
      </c>
      <c r="K373" s="210">
        <f>'เลย '!AM34</f>
        <v>282931.77</v>
      </c>
      <c r="L373" s="210">
        <f>'เลย '!AN34</f>
        <v>1417695.87</v>
      </c>
      <c r="M373" s="210">
        <f>'เลย '!AO34</f>
        <v>1423423.2300000002</v>
      </c>
      <c r="N373" s="3"/>
      <c r="O373" s="3"/>
      <c r="P373" s="3"/>
      <c r="Q373" s="77">
        <f t="shared" si="16"/>
        <v>-5727.3600000001024</v>
      </c>
      <c r="R373" s="78">
        <f t="shared" si="17"/>
        <v>421.68229327781086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1432378.41</v>
      </c>
      <c r="K374" s="210">
        <f>'เลย '!AM35</f>
        <v>1513815.7999999998</v>
      </c>
      <c r="L374" s="210">
        <f>'เลย '!AN35</f>
        <v>1916453.83</v>
      </c>
      <c r="M374" s="210">
        <f>'เลย '!AO35</f>
        <v>1252242.51</v>
      </c>
      <c r="N374" s="3"/>
      <c r="O374" s="3"/>
      <c r="P374" s="3"/>
      <c r="Q374" s="77">
        <f t="shared" si="16"/>
        <v>664211.32000000007</v>
      </c>
      <c r="R374" s="78">
        <f t="shared" si="17"/>
        <v>705.35658078763345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906651.38</v>
      </c>
      <c r="K375" s="210">
        <f>'เลย '!AM36</f>
        <v>943210.43</v>
      </c>
      <c r="L375" s="210">
        <f>'เลย '!AN36</f>
        <v>947186.69</v>
      </c>
      <c r="M375" s="210">
        <f>'เลย '!AO36</f>
        <v>774552.88</v>
      </c>
      <c r="N375" s="3"/>
      <c r="O375" s="3"/>
      <c r="P375" s="3"/>
      <c r="Q375" s="77">
        <f t="shared" si="16"/>
        <v>172633.80999999994</v>
      </c>
      <c r="R375" s="78">
        <f t="shared" si="17"/>
        <v>577.20090798293722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6394077.5699999994</v>
      </c>
      <c r="K376" s="215">
        <f>SUM(K368:K375)</f>
        <v>7863279.1399999997</v>
      </c>
      <c r="L376" s="215">
        <f>SUM(L368:L375)</f>
        <v>12510091.780000001</v>
      </c>
      <c r="M376" s="215">
        <f>SUM(M368:M375)</f>
        <v>9955554.9900000002</v>
      </c>
      <c r="N376" s="213">
        <v>7</v>
      </c>
      <c r="O376" s="213">
        <v>7</v>
      </c>
      <c r="P376" s="213">
        <f>N376-O376</f>
        <v>0</v>
      </c>
      <c r="Q376" s="77">
        <f t="shared" si="16"/>
        <v>2554536.790000001</v>
      </c>
      <c r="R376" s="78">
        <f>L376/H376</f>
        <v>555.73238772155844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775677.5</v>
      </c>
      <c r="K378" s="210">
        <f>'เลย '!AM37</f>
        <v>832798.25</v>
      </c>
      <c r="L378" s="210">
        <f>'เลย '!AN37</f>
        <v>342629.67</v>
      </c>
      <c r="M378" s="210">
        <f>'เลย '!AO37</f>
        <v>466287.89</v>
      </c>
      <c r="N378" s="3"/>
      <c r="O378" s="3"/>
      <c r="P378" s="3"/>
      <c r="Q378" s="77">
        <f t="shared" si="16"/>
        <v>-123658.22000000003</v>
      </c>
      <c r="R378" s="78">
        <f t="shared" si="17"/>
        <v>293.85048885077185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916675.59</v>
      </c>
      <c r="K379" s="210">
        <f>'เลย '!AM38</f>
        <v>951417.53</v>
      </c>
      <c r="L379" s="210">
        <f>'เลย '!AN38</f>
        <v>277989.31</v>
      </c>
      <c r="M379" s="210">
        <f>'เลย '!AO38</f>
        <v>269192.65000000002</v>
      </c>
      <c r="N379" s="3"/>
      <c r="O379" s="3"/>
      <c r="P379" s="3"/>
      <c r="Q379" s="77">
        <f t="shared" si="16"/>
        <v>8796.6599999999744</v>
      </c>
      <c r="R379" s="78">
        <f t="shared" si="17"/>
        <v>465.64373534338358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2322139.29</v>
      </c>
      <c r="K380" s="210">
        <f>'เลย '!AM39</f>
        <v>2480501.1999999997</v>
      </c>
      <c r="L380" s="210">
        <f>'เลย '!AN39</f>
        <v>562246.91999999993</v>
      </c>
      <c r="M380" s="210">
        <f>'เลย '!AO39</f>
        <v>634593.61</v>
      </c>
      <c r="N380" s="3"/>
      <c r="O380" s="3"/>
      <c r="P380" s="3"/>
      <c r="Q380" s="77">
        <f t="shared" si="16"/>
        <v>-72346.690000000061</v>
      </c>
      <c r="R380" s="78">
        <f t="shared" si="17"/>
        <v>146.72414405010437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287097.28000000003</v>
      </c>
      <c r="K381" s="210">
        <f>'เลย '!AM40</f>
        <v>445919.05000000005</v>
      </c>
      <c r="L381" s="210">
        <f>'เลย '!AN40</f>
        <v>508268.99</v>
      </c>
      <c r="M381" s="210">
        <f>'เลย '!AO40</f>
        <v>950191.65</v>
      </c>
      <c r="N381" s="3"/>
      <c r="O381" s="3"/>
      <c r="P381" s="3"/>
      <c r="Q381" s="77">
        <f t="shared" si="16"/>
        <v>-441922.66000000003</v>
      </c>
      <c r="R381" s="78">
        <f t="shared" si="17"/>
        <v>117.19367996310814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275932.40999999997</v>
      </c>
      <c r="K382" s="210">
        <f>'เลย '!AM41</f>
        <v>289661.34999999998</v>
      </c>
      <c r="L382" s="210">
        <f>'เลย '!AN41</f>
        <v>542253.60000000009</v>
      </c>
      <c r="M382" s="210">
        <f>'เลย '!AO41</f>
        <v>834357.86</v>
      </c>
      <c r="N382" s="3"/>
      <c r="O382" s="3"/>
      <c r="P382" s="3"/>
      <c r="Q382" s="77">
        <f t="shared" si="16"/>
        <v>-292104.25999999989</v>
      </c>
      <c r="R382" s="78">
        <f t="shared" si="17"/>
        <v>244.69927797833938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868116.82</v>
      </c>
      <c r="K383" s="210">
        <f>'เลย '!AM42</f>
        <v>929500.90999999992</v>
      </c>
      <c r="L383" s="210">
        <f>'เลย '!AN42</f>
        <v>328636.82</v>
      </c>
      <c r="M383" s="210">
        <f>'เลย '!AO42</f>
        <v>627939.04</v>
      </c>
      <c r="N383" s="3"/>
      <c r="O383" s="3"/>
      <c r="P383" s="3"/>
      <c r="Q383" s="77">
        <f t="shared" si="16"/>
        <v>-299302.22000000003</v>
      </c>
      <c r="R383" s="78">
        <f t="shared" si="17"/>
        <v>174.15835718071011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2211326.5299999998</v>
      </c>
      <c r="K384" s="210">
        <f>'เลย '!AM43</f>
        <v>2344839.5299999998</v>
      </c>
      <c r="L384" s="210">
        <f>'เลย '!AN43</f>
        <v>694630.64</v>
      </c>
      <c r="M384" s="210">
        <f>'เลย '!AO43</f>
        <v>463163.01</v>
      </c>
      <c r="N384" s="3"/>
      <c r="O384" s="3"/>
      <c r="P384" s="3"/>
      <c r="Q384" s="77">
        <f t="shared" si="16"/>
        <v>231467.63</v>
      </c>
      <c r="R384" s="78">
        <f t="shared" si="17"/>
        <v>363.30054393305443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1621941.18</v>
      </c>
      <c r="K385" s="210">
        <f>'เลย '!AM44</f>
        <v>1761307.5099999998</v>
      </c>
      <c r="L385" s="210">
        <f>'เลย '!AN44</f>
        <v>762159.91</v>
      </c>
      <c r="M385" s="210">
        <f>'เลย '!AO44</f>
        <v>2879700.08</v>
      </c>
      <c r="N385" s="3"/>
      <c r="O385" s="3"/>
      <c r="P385" s="3"/>
      <c r="Q385" s="77">
        <f t="shared" si="16"/>
        <v>-2117540.17</v>
      </c>
      <c r="R385" s="78">
        <f t="shared" si="17"/>
        <v>157.89515434016988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3807489.86</v>
      </c>
      <c r="K386" s="210">
        <f>'เลย '!AM45</f>
        <v>4442576.3399999989</v>
      </c>
      <c r="L386" s="210">
        <f>'เลย '!AN45</f>
        <v>1004921.0199999999</v>
      </c>
      <c r="M386" s="210">
        <f>'เลย '!AO45</f>
        <v>904834.45000000007</v>
      </c>
      <c r="N386" s="3"/>
      <c r="O386" s="3"/>
      <c r="P386" s="3"/>
      <c r="Q386" s="77">
        <f t="shared" si="16"/>
        <v>100086.56999999983</v>
      </c>
      <c r="R386" s="78">
        <f t="shared" si="17"/>
        <v>194.18763671497584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1033129.21</v>
      </c>
      <c r="K387" s="210">
        <f>'เลย '!AM46</f>
        <v>1514958.43</v>
      </c>
      <c r="L387" s="210">
        <f>'เลย '!AN46</f>
        <v>598007.34</v>
      </c>
      <c r="M387" s="210">
        <f>'เลย '!AO46</f>
        <v>2144549.98</v>
      </c>
      <c r="N387" s="3"/>
      <c r="O387" s="3"/>
      <c r="P387" s="3"/>
      <c r="Q387" s="77">
        <f t="shared" si="16"/>
        <v>-1546542.6400000001</v>
      </c>
      <c r="R387" s="78">
        <f t="shared" si="17"/>
        <v>182.70923923006416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318604.39</v>
      </c>
      <c r="K388" s="210">
        <f>'เลย '!AM47</f>
        <v>457092.96</v>
      </c>
      <c r="L388" s="210">
        <f>'เลย '!AN47</f>
        <v>398972.79</v>
      </c>
      <c r="M388" s="210">
        <f>'เลย '!AO47</f>
        <v>510722.74</v>
      </c>
      <c r="N388" s="3"/>
      <c r="O388" s="3"/>
      <c r="P388" s="3"/>
      <c r="Q388" s="77">
        <f t="shared" si="16"/>
        <v>-111749.95000000001</v>
      </c>
      <c r="R388" s="78">
        <f t="shared" si="17"/>
        <v>200.69053822937624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963206.35</v>
      </c>
      <c r="K389" s="210">
        <f>'เลย '!AM48</f>
        <v>1033122.6799999999</v>
      </c>
      <c r="L389" s="210">
        <f>'เลย '!AN48</f>
        <v>346373.89</v>
      </c>
      <c r="M389" s="210">
        <f>'เลย '!AO48</f>
        <v>566389.92999999993</v>
      </c>
      <c r="N389" s="3"/>
      <c r="O389" s="3"/>
      <c r="P389" s="3"/>
      <c r="Q389" s="77">
        <f t="shared" si="16"/>
        <v>-220016.03999999992</v>
      </c>
      <c r="R389" s="78">
        <f t="shared" si="17"/>
        <v>231.37868403473615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15401336.409999998</v>
      </c>
      <c r="K390" s="215">
        <f>SUM(K377:K389)</f>
        <v>17483695.739999998</v>
      </c>
      <c r="L390" s="215">
        <f>SUM(L377:L389)</f>
        <v>6367090.8999999994</v>
      </c>
      <c r="M390" s="215">
        <f>SUM(M377:M389)</f>
        <v>11251922.890000001</v>
      </c>
      <c r="N390" s="213">
        <v>12</v>
      </c>
      <c r="O390" s="213">
        <v>12</v>
      </c>
      <c r="P390" s="213">
        <f>N390-O390</f>
        <v>0</v>
      </c>
      <c r="Q390" s="77">
        <f t="shared" si="16"/>
        <v>-4884831.9900000012</v>
      </c>
      <c r="R390" s="78">
        <f>L390/H390</f>
        <v>194.67058733604426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544518.72</v>
      </c>
      <c r="K392" s="210">
        <f>'เลย '!AM49</f>
        <v>550071.89</v>
      </c>
      <c r="L392" s="210">
        <f>'เลย '!AN49</f>
        <v>565061.37</v>
      </c>
      <c r="M392" s="210">
        <f>'เลย '!AO49</f>
        <v>661362.10000000009</v>
      </c>
      <c r="N392" s="3"/>
      <c r="O392" s="3"/>
      <c r="P392" s="3"/>
      <c r="Q392" s="77">
        <f t="shared" si="16"/>
        <v>-96300.730000000098</v>
      </c>
      <c r="R392" s="78">
        <f t="shared" si="17"/>
        <v>444.58014948859164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481021.89</v>
      </c>
      <c r="K393" s="210">
        <f>'เลย '!AM50</f>
        <v>472031.71</v>
      </c>
      <c r="L393" s="210">
        <f>'เลย '!AN50</f>
        <v>1507577.17</v>
      </c>
      <c r="M393" s="210">
        <f>'เลย '!AO50</f>
        <v>1590228.3599999999</v>
      </c>
      <c r="N393" s="3"/>
      <c r="O393" s="3"/>
      <c r="P393" s="3"/>
      <c r="Q393" s="77">
        <f t="shared" si="16"/>
        <v>-82651.189999999944</v>
      </c>
      <c r="R393" s="78">
        <f t="shared" si="17"/>
        <v>1104.4521391941391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529520.55000000005</v>
      </c>
      <c r="K394" s="210">
        <f>'เลย '!AM51</f>
        <v>541987.35000000009</v>
      </c>
      <c r="L394" s="210">
        <f>'เลย '!AN51</f>
        <v>1137439.73</v>
      </c>
      <c r="M394" s="210">
        <f>'เลย '!AO51</f>
        <v>1112248.98</v>
      </c>
      <c r="N394" s="3"/>
      <c r="O394" s="3"/>
      <c r="P394" s="3"/>
      <c r="Q394" s="77">
        <f t="shared" si="16"/>
        <v>25190.75</v>
      </c>
      <c r="R394" s="78">
        <f t="shared" si="17"/>
        <v>431.33854000758436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468661.35</v>
      </c>
      <c r="K395" s="210">
        <f>'เลย '!AM52</f>
        <v>505878.38</v>
      </c>
      <c r="L395" s="210">
        <f>'เลย '!AN52</f>
        <v>1017860.51</v>
      </c>
      <c r="M395" s="210">
        <f>'เลย '!AO52</f>
        <v>1070632.1300000001</v>
      </c>
      <c r="N395" s="3"/>
      <c r="O395" s="3"/>
      <c r="P395" s="3"/>
      <c r="Q395" s="77">
        <f t="shared" si="16"/>
        <v>-52771.620000000112</v>
      </c>
      <c r="R395" s="78">
        <f t="shared" si="17"/>
        <v>869.96624786324787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235331.01</v>
      </c>
      <c r="K396" s="210">
        <f>'เลย '!AM53</f>
        <v>569269.53999999992</v>
      </c>
      <c r="L396" s="210">
        <f>'เลย '!AN53</f>
        <v>1798796.2</v>
      </c>
      <c r="M396" s="210">
        <f>'เลย '!AO53</f>
        <v>1628201.31</v>
      </c>
      <c r="N396" s="3"/>
      <c r="O396" s="3"/>
      <c r="P396" s="3"/>
      <c r="Q396" s="77">
        <f t="shared" si="16"/>
        <v>170594.8899999999</v>
      </c>
      <c r="R396" s="78">
        <f t="shared" si="17"/>
        <v>2016.587668161435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2259053.5200000005</v>
      </c>
      <c r="K397" s="215">
        <f>SUM(K391:K396)</f>
        <v>2639238.87</v>
      </c>
      <c r="L397" s="215">
        <f>SUM(L391:L396)</f>
        <v>6026734.9800000004</v>
      </c>
      <c r="M397" s="215">
        <f>SUM(M391:M396)</f>
        <v>6062672.8800000008</v>
      </c>
      <c r="N397" s="213">
        <v>5</v>
      </c>
      <c r="O397" s="213">
        <v>5</v>
      </c>
      <c r="P397" s="213">
        <f>N397-O397</f>
        <v>0</v>
      </c>
      <c r="Q397" s="77">
        <f t="shared" si="16"/>
        <v>-35937.900000000373</v>
      </c>
      <c r="R397" s="78">
        <f>L397/H397</f>
        <v>821.6407607361964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289438.73</v>
      </c>
      <c r="K399" s="210">
        <f>'เลย '!AM54</f>
        <v>282073.23</v>
      </c>
      <c r="L399" s="210">
        <f>'เลย '!AN54</f>
        <v>810791.5</v>
      </c>
      <c r="M399" s="210">
        <f>'เลย '!AO54</f>
        <v>912348.13</v>
      </c>
      <c r="N399" s="3"/>
      <c r="O399" s="3"/>
      <c r="P399" s="3"/>
      <c r="Q399" s="77">
        <f t="shared" si="16"/>
        <v>-101556.63</v>
      </c>
      <c r="R399" s="78">
        <f t="shared" si="17"/>
        <v>372.26423324150596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326852.69</v>
      </c>
      <c r="K400" s="210">
        <f>'เลย '!AM55</f>
        <v>690645</v>
      </c>
      <c r="L400" s="210">
        <f>'เลย '!AN55</f>
        <v>1226734.1499999999</v>
      </c>
      <c r="M400" s="210">
        <f>'เลย '!AO55</f>
        <v>987394.31</v>
      </c>
      <c r="N400" s="3"/>
      <c r="O400" s="3"/>
      <c r="P400" s="3"/>
      <c r="Q400" s="77">
        <f t="shared" si="16"/>
        <v>239339.83999999985</v>
      </c>
      <c r="R400" s="78">
        <f t="shared" si="17"/>
        <v>778.87882539682539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157089.76</v>
      </c>
      <c r="K401" s="210">
        <f>'เลย '!AM56</f>
        <v>129457.79000000001</v>
      </c>
      <c r="L401" s="210">
        <f>'เลย '!AN56</f>
        <v>1125986.8500000001</v>
      </c>
      <c r="M401" s="210">
        <f>'เลย '!AO56</f>
        <v>1088755.83</v>
      </c>
      <c r="N401" s="3"/>
      <c r="O401" s="3"/>
      <c r="P401" s="3"/>
      <c r="Q401" s="77">
        <f t="shared" si="16"/>
        <v>37231.020000000019</v>
      </c>
      <c r="R401" s="78">
        <f t="shared" si="17"/>
        <v>790.16621052631581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467135.93</v>
      </c>
      <c r="K402" s="210">
        <f>'เลย '!AM57</f>
        <v>686990.64</v>
      </c>
      <c r="L402" s="210">
        <f>'เลย '!AN57</f>
        <v>1047112.57</v>
      </c>
      <c r="M402" s="210">
        <f>'เลย '!AO57</f>
        <v>775944.01</v>
      </c>
      <c r="N402" s="3"/>
      <c r="O402" s="3"/>
      <c r="P402" s="3"/>
      <c r="Q402" s="77">
        <f t="shared" si="16"/>
        <v>271168.55999999994</v>
      </c>
      <c r="R402" s="78">
        <f t="shared" si="17"/>
        <v>553.14979926043316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544400.57999999996</v>
      </c>
      <c r="K403" s="210">
        <f>'เลย '!AM58</f>
        <v>809909.11</v>
      </c>
      <c r="L403" s="210">
        <f>'เลย '!AN58</f>
        <v>2067859.7</v>
      </c>
      <c r="M403" s="210">
        <f>'เลย '!AO58</f>
        <v>1634075.5799999998</v>
      </c>
      <c r="N403" s="3"/>
      <c r="O403" s="3"/>
      <c r="P403" s="3"/>
      <c r="Q403" s="77">
        <f t="shared" ref="Q403:Q452" si="18">L403-M403</f>
        <v>433784.12000000011</v>
      </c>
      <c r="R403" s="78">
        <f t="shared" ref="R403:R451" si="19">L403/H403</f>
        <v>818.30617332805696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1784917.69</v>
      </c>
      <c r="K404" s="215">
        <f>SUM(K398:K403)</f>
        <v>2599075.77</v>
      </c>
      <c r="L404" s="215">
        <f>SUM(L398:L403)</f>
        <v>6278484.7700000005</v>
      </c>
      <c r="M404" s="215">
        <f>SUM(M398:M403)</f>
        <v>5398517.8600000003</v>
      </c>
      <c r="N404" s="213">
        <v>5</v>
      </c>
      <c r="O404" s="213">
        <v>5</v>
      </c>
      <c r="P404" s="213">
        <f>N404-O404</f>
        <v>0</v>
      </c>
      <c r="Q404" s="77">
        <f t="shared" si="18"/>
        <v>879966.91000000015</v>
      </c>
      <c r="R404" s="78">
        <f>L404/H404</f>
        <v>654.14511043967502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808592.74</v>
      </c>
      <c r="K406" s="210">
        <f>'เลย '!AM59</f>
        <v>782335.75999999989</v>
      </c>
      <c r="L406" s="210">
        <f>'เลย '!AN59</f>
        <v>873887.75</v>
      </c>
      <c r="M406" s="210">
        <f>'เลย '!AO59</f>
        <v>349923.52999999997</v>
      </c>
      <c r="N406" s="3"/>
      <c r="O406" s="3"/>
      <c r="P406" s="3"/>
      <c r="Q406" s="77">
        <f t="shared" si="18"/>
        <v>523964.22000000003</v>
      </c>
      <c r="R406" s="78">
        <f t="shared" si="19"/>
        <v>486.03323136818688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596086.97</v>
      </c>
      <c r="K407" s="210">
        <f>'เลย '!AM60</f>
        <v>517390.61</v>
      </c>
      <c r="L407" s="210">
        <f>'เลย '!AN60</f>
        <v>15065017.85</v>
      </c>
      <c r="M407" s="210">
        <f>'เลย '!AO60</f>
        <v>15071519.369999999</v>
      </c>
      <c r="N407" s="3"/>
      <c r="O407" s="3"/>
      <c r="P407" s="3"/>
      <c r="Q407" s="77">
        <f t="shared" si="18"/>
        <v>-6501.519999999553</v>
      </c>
      <c r="R407" s="78">
        <f t="shared" si="19"/>
        <v>6435.2916915847927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659888.19999999995</v>
      </c>
      <c r="K408" s="210">
        <f>'เลย '!AM61</f>
        <v>512074.64999999991</v>
      </c>
      <c r="L408" s="210">
        <f>'เลย '!AN61</f>
        <v>1759595.17</v>
      </c>
      <c r="M408" s="210">
        <f>'เลย '!AO61</f>
        <v>1832378.3199999998</v>
      </c>
      <c r="N408" s="3"/>
      <c r="O408" s="3"/>
      <c r="P408" s="3"/>
      <c r="Q408" s="77">
        <f t="shared" si="18"/>
        <v>-72783.149999999907</v>
      </c>
      <c r="R408" s="78">
        <f t="shared" si="19"/>
        <v>608.85646020761249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352495.46</v>
      </c>
      <c r="K409" s="210">
        <f>'เลย '!AM62</f>
        <v>349092.84</v>
      </c>
      <c r="L409" s="210">
        <f>'เลย '!AN62</f>
        <v>1082141.17</v>
      </c>
      <c r="M409" s="210">
        <f>'เลย '!AO62</f>
        <v>999038.1</v>
      </c>
      <c r="N409" s="3"/>
      <c r="O409" s="3"/>
      <c r="P409" s="3"/>
      <c r="Q409" s="77">
        <f t="shared" si="18"/>
        <v>83103.069999999949</v>
      </c>
      <c r="R409" s="78">
        <f t="shared" si="19"/>
        <v>446.05983924154987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375144.67</v>
      </c>
      <c r="K410" s="210">
        <f>'เลย '!AM63</f>
        <v>350111.94999999995</v>
      </c>
      <c r="L410" s="210">
        <f>'เลย '!AN63</f>
        <v>626828.75</v>
      </c>
      <c r="M410" s="210">
        <f>'เลย '!AO63</f>
        <v>572285.01</v>
      </c>
      <c r="N410" s="3"/>
      <c r="O410" s="3"/>
      <c r="P410" s="3"/>
      <c r="Q410" s="77">
        <f t="shared" si="18"/>
        <v>54543.739999999991</v>
      </c>
      <c r="R410" s="78">
        <f t="shared" si="19"/>
        <v>976.36876947040503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676302.89</v>
      </c>
      <c r="K411" s="210">
        <f>'เลย '!AM64</f>
        <v>663837.59000000008</v>
      </c>
      <c r="L411" s="210">
        <f>'เลย '!AN64</f>
        <v>443851.86</v>
      </c>
      <c r="M411" s="210">
        <f>'เลย '!AO64</f>
        <v>424996.85000000003</v>
      </c>
      <c r="N411" s="3"/>
      <c r="O411" s="3"/>
      <c r="P411" s="3"/>
      <c r="Q411" s="77">
        <f t="shared" si="18"/>
        <v>18855.009999999951</v>
      </c>
      <c r="R411" s="78">
        <f t="shared" si="19"/>
        <v>633.16955777460771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532131.17000000004</v>
      </c>
      <c r="K412" s="210">
        <f>'เลย '!AM65</f>
        <v>496927.13000000006</v>
      </c>
      <c r="L412" s="210">
        <f>'เลย '!AN65</f>
        <v>951161.5</v>
      </c>
      <c r="M412" s="210">
        <f>'เลย '!AO65</f>
        <v>933651.62</v>
      </c>
      <c r="N412" s="3"/>
      <c r="O412" s="3"/>
      <c r="P412" s="3"/>
      <c r="Q412" s="77">
        <f t="shared" si="18"/>
        <v>17509.880000000005</v>
      </c>
      <c r="R412" s="78">
        <f t="shared" si="19"/>
        <v>1184.5099626400997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4000642.1</v>
      </c>
      <c r="K413" s="215">
        <f>SUM(K405:K412)</f>
        <v>3671770.5299999993</v>
      </c>
      <c r="L413" s="215">
        <f>SUM(L405:L412)</f>
        <v>20802484.049999997</v>
      </c>
      <c r="M413" s="215">
        <f>SUM(M405:M412)</f>
        <v>20183792.800000004</v>
      </c>
      <c r="N413" s="213">
        <v>7</v>
      </c>
      <c r="O413" s="213">
        <v>7</v>
      </c>
      <c r="P413" s="213">
        <f>N413-O413</f>
        <v>0</v>
      </c>
      <c r="Q413" s="77">
        <f t="shared" si="18"/>
        <v>618691.24999999255</v>
      </c>
      <c r="R413" s="78">
        <f>L413/H413</f>
        <v>1793.1630074993532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598937.55000000005</v>
      </c>
      <c r="K415" s="210">
        <f>'เลย '!AM66</f>
        <v>687622.52</v>
      </c>
      <c r="L415" s="210">
        <f>'เลย '!AN66</f>
        <v>822461.91999999993</v>
      </c>
      <c r="M415" s="210">
        <f>'เลย '!AO66</f>
        <v>969407.3</v>
      </c>
      <c r="N415" s="3"/>
      <c r="O415" s="3"/>
      <c r="P415" s="3"/>
      <c r="Q415" s="77">
        <f t="shared" si="18"/>
        <v>-146945.38000000012</v>
      </c>
      <c r="R415" s="78">
        <f t="shared" si="19"/>
        <v>221.80742179072274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101460.16</v>
      </c>
      <c r="K416" s="210">
        <f>'เลย '!AM67</f>
        <v>144222.74</v>
      </c>
      <c r="L416" s="210">
        <f>'เลย '!AN67</f>
        <v>2237510.61</v>
      </c>
      <c r="M416" s="210">
        <f>'เลย '!AO67</f>
        <v>2336521.94</v>
      </c>
      <c r="N416" s="3"/>
      <c r="O416" s="3"/>
      <c r="P416" s="3"/>
      <c r="Q416" s="77">
        <f t="shared" si="18"/>
        <v>-99011.330000000075</v>
      </c>
      <c r="R416" s="78">
        <f t="shared" si="19"/>
        <v>323.52669317524578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220422.25</v>
      </c>
      <c r="K417" s="210">
        <f>'เลย '!AM68</f>
        <v>781352.23</v>
      </c>
      <c r="L417" s="210">
        <f>'เลย '!AN68</f>
        <v>1575725.27</v>
      </c>
      <c r="M417" s="210">
        <f>'เลย '!AO68</f>
        <v>1678293.8</v>
      </c>
      <c r="N417" s="3"/>
      <c r="O417" s="3"/>
      <c r="P417" s="3"/>
      <c r="Q417" s="77">
        <f t="shared" si="18"/>
        <v>-102568.53000000003</v>
      </c>
      <c r="R417" s="78">
        <f t="shared" si="19"/>
        <v>318.32833737373738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312041.03999999998</v>
      </c>
      <c r="K418" s="210">
        <f>'เลย '!AM69</f>
        <v>1172005.2199999997</v>
      </c>
      <c r="L418" s="210">
        <f>'เลย '!AN69</f>
        <v>1565635.42</v>
      </c>
      <c r="M418" s="210">
        <f>'เลย '!AO69</f>
        <v>1618680.61</v>
      </c>
      <c r="N418" s="3"/>
      <c r="O418" s="3"/>
      <c r="P418" s="3"/>
      <c r="Q418" s="77">
        <f t="shared" si="18"/>
        <v>-53045.190000000177</v>
      </c>
      <c r="R418" s="78">
        <f t="shared" si="19"/>
        <v>403.93070691434468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1144636.04</v>
      </c>
      <c r="K419" s="210">
        <f>'เลย '!AM70</f>
        <v>1216123.9300000002</v>
      </c>
      <c r="L419" s="210">
        <f>'เลย '!AN70</f>
        <v>295726.26</v>
      </c>
      <c r="M419" s="210">
        <f>'เลย '!AO70</f>
        <v>446250.71</v>
      </c>
      <c r="N419" s="3"/>
      <c r="O419" s="3"/>
      <c r="P419" s="3"/>
      <c r="Q419" s="77">
        <f t="shared" si="18"/>
        <v>-150524.45000000001</v>
      </c>
      <c r="R419" s="78">
        <f t="shared" si="19"/>
        <v>159.50715210355989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34575.279999999999</v>
      </c>
      <c r="K420" s="210">
        <f>'เลย '!AM71</f>
        <v>252502.46000000008</v>
      </c>
      <c r="L420" s="210">
        <f>'เลย '!AN71</f>
        <v>1812859.69</v>
      </c>
      <c r="M420" s="210">
        <f>'เลย '!AO71</f>
        <v>1968154.81</v>
      </c>
      <c r="N420" s="3"/>
      <c r="O420" s="3"/>
      <c r="P420" s="3"/>
      <c r="Q420" s="77">
        <f t="shared" si="18"/>
        <v>-155295.12000000011</v>
      </c>
      <c r="R420" s="78">
        <f t="shared" si="19"/>
        <v>300.29148418088454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573200.6</v>
      </c>
      <c r="K421" s="210">
        <f>'เลย '!AM72</f>
        <v>974120.32</v>
      </c>
      <c r="L421" s="210">
        <f>'เลย '!AN72</f>
        <v>1056365.05</v>
      </c>
      <c r="M421" s="210">
        <f>'เลย '!AO72</f>
        <v>1013289.05</v>
      </c>
      <c r="N421" s="3"/>
      <c r="O421" s="3"/>
      <c r="P421" s="3"/>
      <c r="Q421" s="77">
        <f t="shared" si="18"/>
        <v>43076</v>
      </c>
      <c r="R421" s="78">
        <f t="shared" si="19"/>
        <v>629.53817044100117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116115</v>
      </c>
      <c r="K422" s="210">
        <f>'เลย '!AM73</f>
        <v>483265.95</v>
      </c>
      <c r="L422" s="210">
        <f>'เลย '!AN73</f>
        <v>386354.56</v>
      </c>
      <c r="M422" s="210">
        <f>'เลย '!AO73</f>
        <v>368737.01</v>
      </c>
      <c r="N422" s="3"/>
      <c r="O422" s="3"/>
      <c r="P422" s="3"/>
      <c r="Q422" s="77">
        <f t="shared" si="18"/>
        <v>17617.549999999988</v>
      </c>
      <c r="R422" s="78">
        <f t="shared" si="19"/>
        <v>123.39653784733312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393597.05</v>
      </c>
      <c r="K423" s="210">
        <f>'เลย '!AM74</f>
        <v>1463251.34</v>
      </c>
      <c r="L423" s="210">
        <f>'เลย '!AN74</f>
        <v>1184530.94</v>
      </c>
      <c r="M423" s="210">
        <f>'เลย '!AO74</f>
        <v>1181608.8899999999</v>
      </c>
      <c r="N423" s="3"/>
      <c r="O423" s="3"/>
      <c r="P423" s="3"/>
      <c r="Q423" s="77">
        <f t="shared" si="18"/>
        <v>2922.0500000000466</v>
      </c>
      <c r="R423" s="78">
        <f t="shared" si="19"/>
        <v>384.83786224821313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259993.19</v>
      </c>
      <c r="K424" s="210">
        <f>'เลย '!AM75</f>
        <v>292937.53000000003</v>
      </c>
      <c r="L424" s="210">
        <f>'เลย '!AN75</f>
        <v>444768.35</v>
      </c>
      <c r="M424" s="210">
        <f>'เลย '!AO75</f>
        <v>608125.14</v>
      </c>
      <c r="N424" s="3"/>
      <c r="O424" s="3"/>
      <c r="P424" s="3"/>
      <c r="Q424" s="77">
        <f t="shared" si="18"/>
        <v>-163356.79000000004</v>
      </c>
      <c r="R424" s="78">
        <f t="shared" si="19"/>
        <v>102.10476354453627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678777.95</v>
      </c>
      <c r="K425" s="210">
        <f>'เลย '!AM76</f>
        <v>680100.79999999993</v>
      </c>
      <c r="L425" s="210">
        <f>'เลย '!AN76</f>
        <v>598098.31000000006</v>
      </c>
      <c r="M425" s="210">
        <f>'เลย '!AO76</f>
        <v>643097.16999999993</v>
      </c>
      <c r="N425" s="3"/>
      <c r="O425" s="3"/>
      <c r="P425" s="3"/>
      <c r="Q425" s="77">
        <f t="shared" si="18"/>
        <v>-44998.85999999987</v>
      </c>
      <c r="R425" s="78">
        <f t="shared" si="19"/>
        <v>107.18607706093191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423792.14</v>
      </c>
      <c r="K426" s="210">
        <f>'เลย '!AM77</f>
        <v>650427.80000000005</v>
      </c>
      <c r="L426" s="210">
        <f>'เลย '!AN77</f>
        <v>843374.47</v>
      </c>
      <c r="M426" s="210">
        <f>'เลย '!AO77</f>
        <v>856166.53</v>
      </c>
      <c r="N426" s="3"/>
      <c r="O426" s="3"/>
      <c r="P426" s="3"/>
      <c r="Q426" s="77">
        <f t="shared" si="18"/>
        <v>-12792.060000000056</v>
      </c>
      <c r="R426" s="78">
        <f t="shared" si="19"/>
        <v>142.5823279797126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152764.31</v>
      </c>
      <c r="K427" s="210">
        <f>'เลย '!AM78</f>
        <v>972485.16999999993</v>
      </c>
      <c r="L427" s="210">
        <f>'เลย '!AN78</f>
        <v>424748.15</v>
      </c>
      <c r="M427" s="210">
        <f>'เลย '!AO78</f>
        <v>426423.61</v>
      </c>
      <c r="N427" s="3"/>
      <c r="O427" s="3"/>
      <c r="P427" s="3"/>
      <c r="Q427" s="77">
        <f t="shared" si="18"/>
        <v>-1675.4599999999627</v>
      </c>
      <c r="R427" s="78">
        <f t="shared" si="19"/>
        <v>131.41960086633665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5010312.5599999987</v>
      </c>
      <c r="K428" s="215">
        <f>SUM(K414:K427)</f>
        <v>9770418.0100000016</v>
      </c>
      <c r="L428" s="215">
        <f>SUM(L414:L427)</f>
        <v>13248159.000000002</v>
      </c>
      <c r="M428" s="215">
        <f>SUM(M414:M427)</f>
        <v>14114756.57</v>
      </c>
      <c r="N428" s="213">
        <v>13</v>
      </c>
      <c r="O428" s="213">
        <v>13</v>
      </c>
      <c r="P428" s="213">
        <f>N428-O428</f>
        <v>0</v>
      </c>
      <c r="Q428" s="77">
        <f t="shared" si="18"/>
        <v>-866597.56999999844</v>
      </c>
      <c r="R428" s="78">
        <f>L428/H428</f>
        <v>243.93141352580511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2860592.18</v>
      </c>
      <c r="K430" s="210">
        <f>'เลย '!AM79</f>
        <v>3487598.98</v>
      </c>
      <c r="L430" s="210">
        <f>'เลย '!AN79</f>
        <v>2254311.7999999998</v>
      </c>
      <c r="M430" s="210">
        <f>'เลย '!AO79</f>
        <v>2557961.37</v>
      </c>
      <c r="N430" s="3"/>
      <c r="O430" s="3"/>
      <c r="P430" s="3"/>
      <c r="Q430" s="77">
        <f t="shared" si="18"/>
        <v>-303649.5700000003</v>
      </c>
      <c r="R430" s="78">
        <f t="shared" si="19"/>
        <v>896.70318217979309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1339474.1399999999</v>
      </c>
      <c r="K431" s="210">
        <f>'เลย '!AM80</f>
        <v>1676025.8599999999</v>
      </c>
      <c r="L431" s="210">
        <f>'เลย '!AN80</f>
        <v>1623169.76</v>
      </c>
      <c r="M431" s="210">
        <f>'เลย '!AO80</f>
        <v>2126319.5099999998</v>
      </c>
      <c r="N431" s="3"/>
      <c r="O431" s="3"/>
      <c r="P431" s="3"/>
      <c r="Q431" s="77">
        <f t="shared" si="18"/>
        <v>-503149.74999999977</v>
      </c>
      <c r="R431" s="78">
        <f t="shared" si="19"/>
        <v>300.8098146775389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135040.69</v>
      </c>
      <c r="K432" s="210">
        <f>'เลย '!AM81</f>
        <v>339438.9</v>
      </c>
      <c r="L432" s="210">
        <f>'เลย '!AN81</f>
        <v>1316262.21</v>
      </c>
      <c r="M432" s="210">
        <f>'เลย '!AO81</f>
        <v>1373865.81</v>
      </c>
      <c r="N432" s="3"/>
      <c r="O432" s="3"/>
      <c r="P432" s="3"/>
      <c r="Q432" s="77">
        <f t="shared" si="18"/>
        <v>-57603.600000000093</v>
      </c>
      <c r="R432" s="78">
        <f t="shared" si="19"/>
        <v>314.81994977278163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4335107.0100000007</v>
      </c>
      <c r="K433" s="215">
        <f>SUM(K429:K432)</f>
        <v>5503063.7400000002</v>
      </c>
      <c r="L433" s="215">
        <f>SUM(L429:L432)</f>
        <v>5193743.7699999996</v>
      </c>
      <c r="M433" s="215">
        <f>SUM(M429:M432)</f>
        <v>6058146.6899999995</v>
      </c>
      <c r="N433" s="213">
        <v>3</v>
      </c>
      <c r="O433" s="213">
        <v>3</v>
      </c>
      <c r="P433" s="213">
        <f>N433-O433</f>
        <v>0</v>
      </c>
      <c r="Q433" s="77">
        <f t="shared" si="18"/>
        <v>-864402.91999999993</v>
      </c>
      <c r="R433" s="78">
        <f>L433/H433</f>
        <v>429.554525680258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489601.34</v>
      </c>
      <c r="K435" s="210">
        <f>'เลย '!AM82</f>
        <v>515285.76000000007</v>
      </c>
      <c r="L435" s="210">
        <f>'เลย '!AN82</f>
        <v>932123.80999999994</v>
      </c>
      <c r="M435" s="210">
        <f>'เลย '!AO82</f>
        <v>1081142.68</v>
      </c>
      <c r="N435" s="3"/>
      <c r="O435" s="3"/>
      <c r="P435" s="3"/>
      <c r="Q435" s="77">
        <f t="shared" si="18"/>
        <v>-149018.87</v>
      </c>
      <c r="R435" s="78">
        <f>L435/H435</f>
        <v>661.08071631205667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830858.65</v>
      </c>
      <c r="K436" s="210">
        <f>'เลย '!AM83</f>
        <v>855944.52</v>
      </c>
      <c r="L436" s="210">
        <f>'เลย '!AN83</f>
        <v>1167738.6400000001</v>
      </c>
      <c r="M436" s="210">
        <f>'เลย '!AO83</f>
        <v>1440298.2000000002</v>
      </c>
      <c r="N436" s="3"/>
      <c r="O436" s="3"/>
      <c r="P436" s="3"/>
      <c r="Q436" s="77">
        <f t="shared" si="18"/>
        <v>-272559.56000000006</v>
      </c>
      <c r="R436" s="78">
        <f t="shared" si="19"/>
        <v>280.30212193951036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562743.89</v>
      </c>
      <c r="K437" s="210">
        <f>'เลย '!AM84</f>
        <v>513951.41000000003</v>
      </c>
      <c r="L437" s="210">
        <f>'เลย '!AN84</f>
        <v>1166577.74</v>
      </c>
      <c r="M437" s="210">
        <f>'เลย '!AO84</f>
        <v>1521427.0799999998</v>
      </c>
      <c r="N437" s="3"/>
      <c r="O437" s="3"/>
      <c r="P437" s="3"/>
      <c r="Q437" s="77">
        <f t="shared" si="18"/>
        <v>-354849.33999999985</v>
      </c>
      <c r="R437" s="78">
        <f t="shared" si="19"/>
        <v>311.66917980229761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150771.79</v>
      </c>
      <c r="K438" s="210">
        <f>'เลย '!AM85</f>
        <v>184045.58000000002</v>
      </c>
      <c r="L438" s="210">
        <f>'เลย '!AN85</f>
        <v>632009.26</v>
      </c>
      <c r="M438" s="210">
        <f>'เลย '!AO85</f>
        <v>903579.88</v>
      </c>
      <c r="N438" s="3"/>
      <c r="O438" s="3"/>
      <c r="P438" s="3"/>
      <c r="Q438" s="77">
        <f t="shared" si="18"/>
        <v>-271570.62</v>
      </c>
      <c r="R438" s="78">
        <f t="shared" si="19"/>
        <v>365.53456333140542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2033975.67</v>
      </c>
      <c r="K439" s="215">
        <f>SUM(K434:K438)</f>
        <v>2069227.27</v>
      </c>
      <c r="L439" s="215">
        <f>SUM(L434:L438)</f>
        <v>3898449.45</v>
      </c>
      <c r="M439" s="215">
        <f>SUM(M434:M438)</f>
        <v>4946447.84</v>
      </c>
      <c r="N439" s="213">
        <v>4</v>
      </c>
      <c r="O439" s="213">
        <v>4</v>
      </c>
      <c r="P439" s="213">
        <f>N439-O439</f>
        <v>0</v>
      </c>
      <c r="Q439" s="77">
        <f t="shared" si="18"/>
        <v>-1047998.3899999997</v>
      </c>
      <c r="R439" s="78">
        <f>L439/H439</f>
        <v>352.86472212165097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1328144.29</v>
      </c>
      <c r="K441" s="210">
        <f>'เลย '!AM86</f>
        <v>333688.30999999982</v>
      </c>
      <c r="L441" s="210">
        <f>'เลย '!AN86</f>
        <v>2085950.85</v>
      </c>
      <c r="M441" s="210">
        <f>'เลย '!AO86</f>
        <v>2222174.2199999997</v>
      </c>
      <c r="N441" s="3"/>
      <c r="O441" s="3"/>
      <c r="P441" s="3"/>
      <c r="Q441" s="77">
        <f t="shared" si="18"/>
        <v>-136223.36999999965</v>
      </c>
      <c r="R441" s="78">
        <f t="shared" si="19"/>
        <v>397.47539062500005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435330.84</v>
      </c>
      <c r="K442" s="210">
        <f>'เลย '!AM87</f>
        <v>463529.37000000005</v>
      </c>
      <c r="L442" s="210">
        <f>'เลย '!AN87</f>
        <v>1404193.09</v>
      </c>
      <c r="M442" s="210">
        <f>'เลย '!AO87</f>
        <v>1213114.03</v>
      </c>
      <c r="N442" s="3"/>
      <c r="O442" s="3"/>
      <c r="P442" s="3"/>
      <c r="Q442" s="77">
        <f t="shared" si="18"/>
        <v>191079.06000000006</v>
      </c>
      <c r="R442" s="78">
        <f t="shared" si="19"/>
        <v>501.67670239371205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169392.45</v>
      </c>
      <c r="K443" s="210">
        <f>'เลย '!AM88</f>
        <v>210397.80000000002</v>
      </c>
      <c r="L443" s="210">
        <f>'เลย '!AN88</f>
        <v>800511.27</v>
      </c>
      <c r="M443" s="210">
        <f>'เลย '!AO88</f>
        <v>834295.79999999993</v>
      </c>
      <c r="N443" s="3"/>
      <c r="O443" s="3"/>
      <c r="P443" s="3"/>
      <c r="Q443" s="77">
        <f t="shared" si="18"/>
        <v>-33784.529999999912</v>
      </c>
      <c r="R443" s="78">
        <f t="shared" si="19"/>
        <v>536.89555331991949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384942.88</v>
      </c>
      <c r="K444" s="210">
        <f>'เลย '!AM89</f>
        <v>449598.31</v>
      </c>
      <c r="L444" s="210">
        <f>'เลย '!AN89</f>
        <v>1683442.58</v>
      </c>
      <c r="M444" s="210">
        <f>'เลย '!AO89</f>
        <v>1422679.86</v>
      </c>
      <c r="N444" s="3"/>
      <c r="O444" s="3"/>
      <c r="P444" s="3"/>
      <c r="Q444" s="77">
        <f t="shared" si="18"/>
        <v>260762.71999999997</v>
      </c>
      <c r="R444" s="78">
        <f t="shared" si="19"/>
        <v>355.08175068550941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2317810.46</v>
      </c>
      <c r="K445" s="215">
        <f>SUM(K440:K444)</f>
        <v>1457213.79</v>
      </c>
      <c r="L445" s="215">
        <f>SUM(L440:L444)</f>
        <v>5974097.790000001</v>
      </c>
      <c r="M445" s="215">
        <f>SUM(M440:M444)</f>
        <v>5692263.9100000001</v>
      </c>
      <c r="N445" s="213">
        <v>4</v>
      </c>
      <c r="O445" s="213">
        <v>4</v>
      </c>
      <c r="P445" s="213">
        <f>N445-O445</f>
        <v>0</v>
      </c>
      <c r="Q445" s="77">
        <f t="shared" si="18"/>
        <v>281833.88000000082</v>
      </c>
      <c r="R445" s="78">
        <f>L445/H445</f>
        <v>418.38348553820305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1085333.44</v>
      </c>
      <c r="K447" s="210">
        <f>'เลย '!AM90</f>
        <v>1065812.49</v>
      </c>
      <c r="L447" s="210">
        <f>'เลย '!AN90</f>
        <v>1138368.25</v>
      </c>
      <c r="M447" s="210">
        <f>'เลย '!AO90</f>
        <v>1041268.84</v>
      </c>
      <c r="N447" s="3"/>
      <c r="O447" s="3"/>
      <c r="P447" s="3"/>
      <c r="Q447" s="77">
        <f t="shared" si="18"/>
        <v>97099.410000000033</v>
      </c>
      <c r="R447" s="78">
        <f t="shared" si="19"/>
        <v>337.59438018979836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1085813.78</v>
      </c>
      <c r="K448" s="210">
        <f>'เลย '!AM91</f>
        <v>1106550.0999999999</v>
      </c>
      <c r="L448" s="210">
        <f>'เลย '!AN91</f>
        <v>1380124</v>
      </c>
      <c r="M448" s="210">
        <f>'เลย '!AO91</f>
        <v>1316153.3</v>
      </c>
      <c r="N448" s="3"/>
      <c r="O448" s="3"/>
      <c r="P448" s="3"/>
      <c r="Q448" s="77">
        <f t="shared" si="18"/>
        <v>63970.699999999953</v>
      </c>
      <c r="R448" s="78">
        <f t="shared" si="19"/>
        <v>383.04857063558148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755203.62</v>
      </c>
      <c r="K449" s="210">
        <f>'เลย '!AM92</f>
        <v>779328.16</v>
      </c>
      <c r="L449" s="210">
        <f>'เลย '!AN92</f>
        <v>610577.58000000007</v>
      </c>
      <c r="M449" s="210">
        <f>'เลย '!AO92</f>
        <v>573066.9</v>
      </c>
      <c r="N449" s="3"/>
      <c r="O449" s="3"/>
      <c r="P449" s="3"/>
      <c r="Q449" s="77">
        <f t="shared" si="18"/>
        <v>37510.680000000051</v>
      </c>
      <c r="R449" s="78">
        <f t="shared" si="19"/>
        <v>408.41309698996662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1102335.3400000001</v>
      </c>
      <c r="K450" s="210">
        <f>'เลย '!AM93</f>
        <v>1004130.55</v>
      </c>
      <c r="L450" s="210">
        <f>'เลย '!AN93</f>
        <v>845268.25</v>
      </c>
      <c r="M450" s="210">
        <f>'เลย '!AO93</f>
        <v>794591.84</v>
      </c>
      <c r="N450" s="3"/>
      <c r="O450" s="3"/>
      <c r="P450" s="3"/>
      <c r="Q450" s="77">
        <f t="shared" si="18"/>
        <v>50676.410000000033</v>
      </c>
      <c r="R450" s="78">
        <f t="shared" si="19"/>
        <v>344.16459690553745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800787.26</v>
      </c>
      <c r="K451" s="210">
        <f>'เลย '!AM94</f>
        <v>651660.57999999996</v>
      </c>
      <c r="L451" s="210">
        <f>'เลย '!AN94</f>
        <v>594053.98</v>
      </c>
      <c r="M451" s="210">
        <f>'เลย '!AO94</f>
        <v>636308.89</v>
      </c>
      <c r="N451" s="3"/>
      <c r="O451" s="3"/>
      <c r="P451" s="3"/>
      <c r="Q451" s="77">
        <f t="shared" si="18"/>
        <v>-42254.910000000033</v>
      </c>
      <c r="R451" s="78">
        <f t="shared" si="19"/>
        <v>243.06627659574468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4829473.4399999995</v>
      </c>
      <c r="K452" s="215">
        <f>SUM(K446:K451)</f>
        <v>4607481.88</v>
      </c>
      <c r="L452" s="215">
        <f>SUM(L446:L451)</f>
        <v>4568392.0600000005</v>
      </c>
      <c r="M452" s="215">
        <f>SUM(M446:M451)</f>
        <v>4361389.7699999996</v>
      </c>
      <c r="N452" s="213">
        <v>6</v>
      </c>
      <c r="O452" s="213">
        <v>6</v>
      </c>
      <c r="P452" s="213">
        <f>N452-O452</f>
        <v>0</v>
      </c>
      <c r="Q452" s="77">
        <f t="shared" si="18"/>
        <v>207002.29000000097</v>
      </c>
      <c r="R452" s="78">
        <f>L452/H452</f>
        <v>341.68975766641739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62774.21</v>
      </c>
      <c r="K454" s="210">
        <f>'เลย '!AM95</f>
        <v>-480187.16000000003</v>
      </c>
      <c r="L454" s="210">
        <f>'เลย '!AN95</f>
        <v>413954.75</v>
      </c>
      <c r="M454" s="210">
        <f>'เลย '!AO95</f>
        <v>923624.52</v>
      </c>
      <c r="N454" s="3"/>
      <c r="O454" s="3"/>
      <c r="P454" s="3"/>
      <c r="Q454" s="77">
        <f t="shared" ref="Q454:Q516" si="20">L454-M454</f>
        <v>-509669.77</v>
      </c>
      <c r="R454" s="78">
        <f t="shared" ref="R454:R516" si="21">L454/H454</f>
        <v>82.117585796468958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91434.89</v>
      </c>
      <c r="K455" s="210">
        <f>'เลย '!AM96</f>
        <v>-145720.65000000002</v>
      </c>
      <c r="L455" s="210">
        <f>'เลย '!AN96</f>
        <v>685612.30999999994</v>
      </c>
      <c r="M455" s="210">
        <f>'เลย '!AO96</f>
        <v>857963.61</v>
      </c>
      <c r="N455" s="3"/>
      <c r="O455" s="3"/>
      <c r="P455" s="3"/>
      <c r="Q455" s="77">
        <f t="shared" si="20"/>
        <v>-172351.30000000005</v>
      </c>
      <c r="R455" s="78">
        <f t="shared" si="21"/>
        <v>234.47753419972639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1304929.8899999999</v>
      </c>
      <c r="K456" s="210">
        <f>'เลย '!AM97</f>
        <v>1262742.7399999998</v>
      </c>
      <c r="L456" s="210">
        <f>'เลย '!AN97</f>
        <v>1949085.93</v>
      </c>
      <c r="M456" s="210">
        <f>'เลย '!AO97</f>
        <v>2207274.1300000004</v>
      </c>
      <c r="N456" s="3"/>
      <c r="O456" s="3"/>
      <c r="P456" s="3"/>
      <c r="Q456" s="77">
        <f t="shared" si="20"/>
        <v>-258188.20000000042</v>
      </c>
      <c r="R456" s="78">
        <f t="shared" si="21"/>
        <v>345.46010811768878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657431.19999999995</v>
      </c>
      <c r="K457" s="210">
        <f>'เลย '!AM98</f>
        <v>603274.1399999999</v>
      </c>
      <c r="L457" s="210">
        <f>'เลย '!AN98</f>
        <v>655585.87</v>
      </c>
      <c r="M457" s="210">
        <f>'เลย '!AO98</f>
        <v>914892.19</v>
      </c>
      <c r="N457" s="3"/>
      <c r="O457" s="3"/>
      <c r="P457" s="3"/>
      <c r="Q457" s="77">
        <f t="shared" si="20"/>
        <v>-259306.31999999995</v>
      </c>
      <c r="R457" s="78">
        <f t="shared" si="21"/>
        <v>222.00672875042329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721928.39</v>
      </c>
      <c r="K458" s="210">
        <f>'เลย '!AM99</f>
        <v>626346.42000000004</v>
      </c>
      <c r="L458" s="210">
        <f>'เลย '!AN99</f>
        <v>510949.58</v>
      </c>
      <c r="M458" s="210">
        <f>'เลย '!AO99</f>
        <v>859030.19000000006</v>
      </c>
      <c r="N458" s="3"/>
      <c r="O458" s="3"/>
      <c r="P458" s="3"/>
      <c r="Q458" s="77">
        <f t="shared" si="20"/>
        <v>-348080.61000000004</v>
      </c>
      <c r="R458" s="78">
        <f t="shared" si="21"/>
        <v>181.12356611130807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2838498.58</v>
      </c>
      <c r="K459" s="215">
        <f>SUM(K453:K458)</f>
        <v>1866455.4899999998</v>
      </c>
      <c r="L459" s="215">
        <f>SUM(L453:L458)</f>
        <v>4215188.4400000004</v>
      </c>
      <c r="M459" s="215">
        <f>SUM(M453:M458)</f>
        <v>5762784.6400000006</v>
      </c>
      <c r="N459" s="213">
        <v>5</v>
      </c>
      <c r="O459" s="213">
        <v>5</v>
      </c>
      <c r="P459" s="213">
        <f>N459-O459</f>
        <v>0</v>
      </c>
      <c r="Q459" s="77">
        <f t="shared" si="20"/>
        <v>-1547596.2000000002</v>
      </c>
      <c r="R459" s="78">
        <f t="shared" si="21"/>
        <v>217.49076105464115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73926584.859999999</v>
      </c>
      <c r="K460" s="222">
        <f>K350+K355+K367+K376+K390+K397+K404+K413+K428+K433+K439+K445+K452+K459</f>
        <v>83090703</v>
      </c>
      <c r="L460" s="221">
        <f>L350+L355+L367+L376+L390+L397+L404+L413+L428+L433+L439+L445+L452+L459</f>
        <v>121788050.69000001</v>
      </c>
      <c r="M460" s="221">
        <f>M350+M355+M367+M376+M390+M397+M404+M413+M428+M433+M439+M445+M452+M459</f>
        <v>130074114.13999999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-8286063.4499999732</v>
      </c>
      <c r="R460" s="78">
        <f t="shared" si="21"/>
        <v>414.91966765693888</v>
      </c>
    </row>
    <row r="461" spans="1:18" ht="25.8" customHeight="1" thickTop="1" thickBot="1" x14ac:dyDescent="0.75">
      <c r="A461" s="223"/>
      <c r="B461" s="224"/>
      <c r="C461" s="224"/>
      <c r="D461" s="224"/>
      <c r="E461" s="325" t="s">
        <v>362</v>
      </c>
      <c r="F461" s="326"/>
      <c r="G461" s="327"/>
      <c r="H461" s="225"/>
      <c r="I461" s="223"/>
      <c r="J461" s="263">
        <f>J460/O460</f>
        <v>762129.74082474224</v>
      </c>
      <c r="K461" s="264">
        <f>K460/O460</f>
        <v>856605.18556701031</v>
      </c>
      <c r="L461" s="263">
        <f>L460/O460</f>
        <v>1255546.9143298971</v>
      </c>
      <c r="M461" s="263">
        <f>M460/O460</f>
        <v>1340970.2488659793</v>
      </c>
      <c r="N461" s="224"/>
      <c r="O461" s="224"/>
      <c r="P461" s="224"/>
      <c r="Q461" s="77">
        <f t="shared" si="20"/>
        <v>-85423.334536082111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793584.34</v>
      </c>
      <c r="K463" s="210">
        <f>หนองคาย!AG12</f>
        <v>958537.17</v>
      </c>
      <c r="L463" s="211">
        <f>หนองคาย!AH12</f>
        <v>988838.91999999993</v>
      </c>
      <c r="M463" s="211">
        <f>หนองคาย!AI12</f>
        <v>1193724.1300000001</v>
      </c>
      <c r="N463" s="3"/>
      <c r="O463" s="3"/>
      <c r="P463" s="3"/>
      <c r="Q463" s="77">
        <f t="shared" si="20"/>
        <v>-204885.2100000002</v>
      </c>
      <c r="R463" s="78">
        <f t="shared" si="21"/>
        <v>238.33186791998071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1405260.42</v>
      </c>
      <c r="K464" s="210">
        <f>หนองคาย!AG13</f>
        <v>1497541.7999999998</v>
      </c>
      <c r="L464" s="211">
        <f>หนองคาย!AH13</f>
        <v>1824526.08</v>
      </c>
      <c r="M464" s="211">
        <f>หนองคาย!AI13</f>
        <v>1697567.3599999999</v>
      </c>
      <c r="N464" s="3"/>
      <c r="O464" s="3"/>
      <c r="P464" s="3"/>
      <c r="Q464" s="77">
        <f t="shared" si="20"/>
        <v>126958.7200000002</v>
      </c>
      <c r="R464" s="78">
        <f t="shared" si="21"/>
        <v>414.28839237057224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347641.1</v>
      </c>
      <c r="K465" s="210">
        <f>หนองคาย!AG14</f>
        <v>392339.05999999994</v>
      </c>
      <c r="L465" s="211">
        <f>หนองคาย!AH14</f>
        <v>820588.40999999992</v>
      </c>
      <c r="M465" s="211">
        <f>หนองคาย!AI14</f>
        <v>641358.24</v>
      </c>
      <c r="N465" s="3"/>
      <c r="O465" s="3"/>
      <c r="P465" s="3"/>
      <c r="Q465" s="77">
        <f t="shared" si="20"/>
        <v>179230.16999999993</v>
      </c>
      <c r="R465" s="78">
        <f t="shared" si="21"/>
        <v>289.96056890459363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845580.55</v>
      </c>
      <c r="K466" s="210">
        <f>หนองคาย!AG15</f>
        <v>1003878.9</v>
      </c>
      <c r="L466" s="211">
        <f>หนองคาย!AH15</f>
        <v>1856653.64</v>
      </c>
      <c r="M466" s="211">
        <f>หนองคาย!AI15</f>
        <v>1799786.03</v>
      </c>
      <c r="N466" s="3"/>
      <c r="O466" s="3"/>
      <c r="P466" s="3"/>
      <c r="Q466" s="77">
        <f t="shared" si="20"/>
        <v>56867.60999999987</v>
      </c>
      <c r="R466" s="78">
        <f t="shared" si="21"/>
        <v>444.17551196172246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1373865.21</v>
      </c>
      <c r="K467" s="210">
        <f>หนองคาย!AG16</f>
        <v>1467595.01</v>
      </c>
      <c r="L467" s="211">
        <f>หนองคาย!AH16</f>
        <v>2227933.66</v>
      </c>
      <c r="M467" s="211">
        <f>หนองคาย!AI16</f>
        <v>2057715.56</v>
      </c>
      <c r="N467" s="3"/>
      <c r="O467" s="3"/>
      <c r="P467" s="3"/>
      <c r="Q467" s="77">
        <f t="shared" si="20"/>
        <v>170218.10000000009</v>
      </c>
      <c r="R467" s="78">
        <f t="shared" si="21"/>
        <v>310.90338543120293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1021051.92</v>
      </c>
      <c r="K468" s="210">
        <f>หนองคาย!AG17</f>
        <v>1204048.7000000002</v>
      </c>
      <c r="L468" s="211">
        <f>หนองคาย!AH17</f>
        <v>1818709.45</v>
      </c>
      <c r="M468" s="211">
        <f>หนองคาย!AI17</f>
        <v>2039491.9400000002</v>
      </c>
      <c r="N468" s="3"/>
      <c r="O468" s="3"/>
      <c r="P468" s="3"/>
      <c r="Q468" s="77">
        <f t="shared" si="20"/>
        <v>-220782.49000000022</v>
      </c>
      <c r="R468" s="78">
        <f t="shared" si="21"/>
        <v>286.86268927444792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1043312.86</v>
      </c>
      <c r="K469" s="210">
        <f>หนองคาย!AG18</f>
        <v>1174207.57</v>
      </c>
      <c r="L469" s="211">
        <f>หนองคาย!AH18</f>
        <v>1789332.39</v>
      </c>
      <c r="M469" s="211">
        <f>หนองคาย!AI18</f>
        <v>1789871.25</v>
      </c>
      <c r="N469" s="3"/>
      <c r="O469" s="3"/>
      <c r="P469" s="3"/>
      <c r="Q469" s="77">
        <f t="shared" si="20"/>
        <v>-538.86000000010245</v>
      </c>
      <c r="R469" s="78">
        <f t="shared" si="21"/>
        <v>839.66794462693565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280809.09000000003</v>
      </c>
      <c r="K470" s="210">
        <f>หนองคาย!AG19</f>
        <v>550226.27</v>
      </c>
      <c r="L470" s="211">
        <f>หนองคาย!AH19</f>
        <v>279480.94999999995</v>
      </c>
      <c r="M470" s="211">
        <f>หนองคาย!AI19</f>
        <v>353948.87</v>
      </c>
      <c r="N470" s="3"/>
      <c r="O470" s="3"/>
      <c r="P470" s="3"/>
      <c r="Q470" s="77">
        <f t="shared" si="20"/>
        <v>-74467.920000000042</v>
      </c>
      <c r="R470" s="78">
        <f t="shared" si="21"/>
        <v>340.41528623629716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2741252.07</v>
      </c>
      <c r="K471" s="210">
        <f>หนองคาย!AG20</f>
        <v>3126438.05</v>
      </c>
      <c r="L471" s="211">
        <f>หนองคาย!AH20</f>
        <v>1415905.68</v>
      </c>
      <c r="M471" s="211">
        <f>หนองคาย!AI20</f>
        <v>1703143.0299999998</v>
      </c>
      <c r="N471" s="3"/>
      <c r="O471" s="3"/>
      <c r="P471" s="3"/>
      <c r="Q471" s="77">
        <f t="shared" si="20"/>
        <v>-287237.34999999986</v>
      </c>
      <c r="R471" s="78">
        <f t="shared" si="21"/>
        <v>267.85956867196364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654445.97</v>
      </c>
      <c r="K472" s="210">
        <f>หนองคาย!AG21</f>
        <v>847045.75</v>
      </c>
      <c r="L472" s="211">
        <f>หนองคาย!AH21</f>
        <v>1419021.54</v>
      </c>
      <c r="M472" s="211">
        <f>หนองคาย!AI21</f>
        <v>1505706.68</v>
      </c>
      <c r="N472" s="3"/>
      <c r="O472" s="3"/>
      <c r="P472" s="3"/>
      <c r="Q472" s="77">
        <f t="shared" si="20"/>
        <v>-86685.139999999898</v>
      </c>
      <c r="R472" s="78">
        <f t="shared" si="21"/>
        <v>253.26102802070321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488652.54</v>
      </c>
      <c r="K473" s="210">
        <f>หนองคาย!AG22</f>
        <v>544502.77</v>
      </c>
      <c r="L473" s="211">
        <f>หนองคาย!AH22</f>
        <v>1531528.97</v>
      </c>
      <c r="M473" s="211">
        <f>หนองคาย!AI22</f>
        <v>1715944.1400000001</v>
      </c>
      <c r="N473" s="3"/>
      <c r="O473" s="3"/>
      <c r="P473" s="3"/>
      <c r="Q473" s="77">
        <f t="shared" si="20"/>
        <v>-184415.17000000016</v>
      </c>
      <c r="R473" s="78">
        <f t="shared" si="21"/>
        <v>320.94068943839062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1698016.75</v>
      </c>
      <c r="K474" s="210">
        <f>หนองคาย!AG23</f>
        <v>1795922.59</v>
      </c>
      <c r="L474" s="211">
        <f>หนองคาย!AH23</f>
        <v>2128986.9700000002</v>
      </c>
      <c r="M474" s="211">
        <f>หนองคาย!AI23</f>
        <v>1699958.9899999998</v>
      </c>
      <c r="N474" s="3"/>
      <c r="O474" s="3"/>
      <c r="P474" s="3"/>
      <c r="Q474" s="77">
        <f t="shared" si="20"/>
        <v>429027.98000000045</v>
      </c>
      <c r="R474" s="78">
        <f t="shared" si="21"/>
        <v>450.29335236886635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799940.15</v>
      </c>
      <c r="K475" s="210">
        <f>หนองคาย!AG24</f>
        <v>1159292.3400000001</v>
      </c>
      <c r="L475" s="211">
        <f>หนองคาย!AH24</f>
        <v>4132320.75</v>
      </c>
      <c r="M475" s="211">
        <f>หนองคาย!AI24</f>
        <v>3994719.78</v>
      </c>
      <c r="N475" s="3"/>
      <c r="O475" s="3"/>
      <c r="P475" s="3"/>
      <c r="Q475" s="77">
        <f t="shared" si="20"/>
        <v>137600.9700000002</v>
      </c>
      <c r="R475" s="78">
        <f t="shared" si="21"/>
        <v>539.32664447924822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647384.55000000005</v>
      </c>
      <c r="K476" s="210">
        <f>หนองคาย!AG25</f>
        <v>758053.20000000007</v>
      </c>
      <c r="L476" s="211">
        <f>หนองคาย!AH25</f>
        <v>1614991.6300000001</v>
      </c>
      <c r="M476" s="211">
        <f>หนองคาย!AI25</f>
        <v>1380290.28</v>
      </c>
      <c r="N476" s="3"/>
      <c r="O476" s="3"/>
      <c r="P476" s="3"/>
      <c r="Q476" s="77">
        <f t="shared" si="20"/>
        <v>234701.35000000009</v>
      </c>
      <c r="R476" s="78">
        <f t="shared" si="21"/>
        <v>273.95956403731981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531481.43000000005</v>
      </c>
      <c r="K477" s="210">
        <f>หนองคาย!AG26</f>
        <v>732048.8600000001</v>
      </c>
      <c r="L477" s="211">
        <f>หนองคาย!AH26</f>
        <v>2083423.76</v>
      </c>
      <c r="M477" s="211">
        <f>หนองคาย!AI26</f>
        <v>2185499.75</v>
      </c>
      <c r="N477" s="3"/>
      <c r="O477" s="3"/>
      <c r="P477" s="3"/>
      <c r="Q477" s="77">
        <f t="shared" si="20"/>
        <v>-102075.98999999999</v>
      </c>
      <c r="R477" s="78">
        <f t="shared" si="21"/>
        <v>460.62873314172009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260598.55</v>
      </c>
      <c r="K478" s="210">
        <f>หนองคาย!AG27</f>
        <v>297718.68</v>
      </c>
      <c r="L478" s="211">
        <f>หนองคาย!AH27</f>
        <v>904330.05</v>
      </c>
      <c r="M478" s="211">
        <f>หนองคาย!AI27</f>
        <v>1009450.72</v>
      </c>
      <c r="N478" s="3"/>
      <c r="O478" s="3"/>
      <c r="P478" s="3"/>
      <c r="Q478" s="77">
        <f t="shared" si="20"/>
        <v>-105120.66999999993</v>
      </c>
      <c r="R478" s="78">
        <f t="shared" si="21"/>
        <v>308.75044383748724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517554.81</v>
      </c>
      <c r="K479" s="210">
        <f>หนองคาย!AG28</f>
        <v>632385.66</v>
      </c>
      <c r="L479" s="211">
        <f>หนองคาย!AH28</f>
        <v>1082055.98</v>
      </c>
      <c r="M479" s="211">
        <f>หนองคาย!AI28</f>
        <v>1150292.57</v>
      </c>
      <c r="N479" s="3"/>
      <c r="O479" s="3"/>
      <c r="P479" s="3"/>
      <c r="Q479" s="77">
        <f t="shared" si="20"/>
        <v>-68236.590000000084</v>
      </c>
      <c r="R479" s="78">
        <f t="shared" si="21"/>
        <v>415.85548808608763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15450432.310000002</v>
      </c>
      <c r="K480" s="215">
        <f>SUM(K462:K479)</f>
        <v>18141782.379999999</v>
      </c>
      <c r="L480" s="215">
        <f>SUM(L462:L479)</f>
        <v>27918628.830000002</v>
      </c>
      <c r="M480" s="215">
        <f>SUM(M462:M479)</f>
        <v>27918469.32</v>
      </c>
      <c r="N480" s="213">
        <v>17</v>
      </c>
      <c r="O480" s="213">
        <v>17</v>
      </c>
      <c r="P480" s="213">
        <f>N480-O480</f>
        <v>0</v>
      </c>
      <c r="Q480" s="77">
        <f t="shared" si="20"/>
        <v>159.51000000163913</v>
      </c>
      <c r="R480" s="78">
        <f>L480/H480</f>
        <v>367.24890267163022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873079.78</v>
      </c>
      <c r="K482" s="210">
        <f>หนองคาย!AG29</f>
        <v>924465.51</v>
      </c>
      <c r="L482" s="211">
        <f>หนองคาย!AH29</f>
        <v>2640720.7999999998</v>
      </c>
      <c r="M482" s="211">
        <f>หนองคาย!AI29</f>
        <v>2070721.8800000001</v>
      </c>
      <c r="N482" s="3"/>
      <c r="O482" s="3"/>
      <c r="P482" s="3"/>
      <c r="Q482" s="77">
        <f t="shared" si="20"/>
        <v>569998.91999999969</v>
      </c>
      <c r="R482" s="78">
        <f t="shared" si="21"/>
        <v>681.65224574083629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1062194.8500000001</v>
      </c>
      <c r="K483" s="210">
        <f>หนองคาย!AG30</f>
        <v>1079565.26</v>
      </c>
      <c r="L483" s="211">
        <f>หนองคาย!AH30</f>
        <v>1604745.42</v>
      </c>
      <c r="M483" s="211">
        <f>หนองคาย!AI30</f>
        <v>1164177.27</v>
      </c>
      <c r="N483" s="3"/>
      <c r="O483" s="3"/>
      <c r="P483" s="3"/>
      <c r="Q483" s="77">
        <f t="shared" si="20"/>
        <v>440568.14999999991</v>
      </c>
      <c r="R483" s="78">
        <f t="shared" si="21"/>
        <v>500.85687265917602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1245200</v>
      </c>
      <c r="K484" s="210">
        <f>หนองคาย!AG31</f>
        <v>1296223.3600000001</v>
      </c>
      <c r="L484" s="211">
        <f>หนองคาย!AH31</f>
        <v>2813179.73</v>
      </c>
      <c r="M484" s="211">
        <f>หนองคาย!AI31</f>
        <v>2741179.54</v>
      </c>
      <c r="N484" s="3"/>
      <c r="O484" s="3"/>
      <c r="P484" s="3"/>
      <c r="Q484" s="77">
        <f t="shared" si="20"/>
        <v>72000.189999999944</v>
      </c>
      <c r="R484" s="78">
        <f t="shared" si="21"/>
        <v>404.07637604136744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678345.27</v>
      </c>
      <c r="K485" s="210">
        <f>หนองคาย!AG32</f>
        <v>762303.9</v>
      </c>
      <c r="L485" s="211">
        <f>หนองคาย!AH32</f>
        <v>1423632.81</v>
      </c>
      <c r="M485" s="211">
        <f>หนองคาย!AI32</f>
        <v>1596665.74</v>
      </c>
      <c r="N485" s="3"/>
      <c r="O485" s="3"/>
      <c r="P485" s="3"/>
      <c r="Q485" s="77">
        <f t="shared" si="20"/>
        <v>-173032.92999999993</v>
      </c>
      <c r="R485" s="78">
        <f t="shared" si="21"/>
        <v>302.57870563230608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766577.12</v>
      </c>
      <c r="K486" s="210">
        <f>หนองคาย!AG33</f>
        <v>848467.92</v>
      </c>
      <c r="L486" s="211">
        <f>หนองคาย!AH33</f>
        <v>2771945.93</v>
      </c>
      <c r="M486" s="211">
        <f>หนองคาย!AI33</f>
        <v>2100747.2999999998</v>
      </c>
      <c r="N486" s="3"/>
      <c r="O486" s="3"/>
      <c r="P486" s="3"/>
      <c r="Q486" s="77">
        <f t="shared" si="20"/>
        <v>671198.63000000035</v>
      </c>
      <c r="R486" s="78">
        <f t="shared" si="21"/>
        <v>467.44450758853293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1100592.21</v>
      </c>
      <c r="K487" s="210">
        <f>หนองคาย!AG34</f>
        <v>1346293.1800000002</v>
      </c>
      <c r="L487" s="211">
        <f>หนองคาย!AH34</f>
        <v>2241104.75</v>
      </c>
      <c r="M487" s="211">
        <f>หนองคาย!AI34</f>
        <v>1425349.25</v>
      </c>
      <c r="N487" s="3"/>
      <c r="O487" s="3"/>
      <c r="P487" s="3"/>
      <c r="Q487" s="77">
        <f t="shared" si="20"/>
        <v>815755.5</v>
      </c>
      <c r="R487" s="78">
        <f t="shared" si="21"/>
        <v>497.80203243003109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925603.43</v>
      </c>
      <c r="K488" s="210">
        <f>หนองคาย!AG35</f>
        <v>1065513.01</v>
      </c>
      <c r="L488" s="211">
        <f>หนองคาย!AH35</f>
        <v>1469005.3399999999</v>
      </c>
      <c r="M488" s="211">
        <f>หนองคาย!AI35</f>
        <v>1688139.78</v>
      </c>
      <c r="N488" s="3"/>
      <c r="O488" s="3"/>
      <c r="P488" s="3"/>
      <c r="Q488" s="77">
        <f t="shared" si="20"/>
        <v>-219134.44000000018</v>
      </c>
      <c r="R488" s="78">
        <f t="shared" si="21"/>
        <v>255.07993401632226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776565.45</v>
      </c>
      <c r="K489" s="210">
        <f>หนองคาย!AG36</f>
        <v>898627.17999999993</v>
      </c>
      <c r="L489" s="211">
        <f>หนองคาย!AH36</f>
        <v>2141576.19</v>
      </c>
      <c r="M489" s="211">
        <f>หนองคาย!AI36</f>
        <v>1597816.6400000001</v>
      </c>
      <c r="N489" s="3"/>
      <c r="O489" s="3"/>
      <c r="P489" s="3"/>
      <c r="Q489" s="77">
        <f t="shared" si="20"/>
        <v>543759.54999999981</v>
      </c>
      <c r="R489" s="78">
        <f t="shared" si="21"/>
        <v>655.1166075252371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995470.5</v>
      </c>
      <c r="K490" s="210">
        <f>หนองคาย!AG37</f>
        <v>1042607.72</v>
      </c>
      <c r="L490" s="211">
        <f>หนองคาย!AH37</f>
        <v>1451830.81</v>
      </c>
      <c r="M490" s="211">
        <f>หนองคาย!AI37</f>
        <v>1726207.07</v>
      </c>
      <c r="N490" s="3"/>
      <c r="O490" s="3"/>
      <c r="P490" s="3"/>
      <c r="Q490" s="77">
        <f t="shared" si="20"/>
        <v>-274376.26</v>
      </c>
      <c r="R490" s="78">
        <f t="shared" si="21"/>
        <v>288.57698469489168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388628.86</v>
      </c>
      <c r="K491" s="210">
        <f>หนองคาย!AG38</f>
        <v>463896.62999999995</v>
      </c>
      <c r="L491" s="211">
        <f>หนองคาย!AH38</f>
        <v>2413515.4500000002</v>
      </c>
      <c r="M491" s="211">
        <f>หนองคาย!AI38</f>
        <v>2259179.75</v>
      </c>
      <c r="N491" s="3"/>
      <c r="O491" s="3"/>
      <c r="P491" s="3"/>
      <c r="Q491" s="77">
        <f t="shared" si="20"/>
        <v>154335.70000000019</v>
      </c>
      <c r="R491" s="78">
        <f t="shared" si="21"/>
        <v>520.60298748921491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8812257.4699999988</v>
      </c>
      <c r="K492" s="215">
        <f>SUM(K481:K491)</f>
        <v>9727963.6700000018</v>
      </c>
      <c r="L492" s="215">
        <f>SUM(L481:L491)</f>
        <v>20971257.229999997</v>
      </c>
      <c r="M492" s="215">
        <f>SUM(M481:M491)</f>
        <v>18370184.219999999</v>
      </c>
      <c r="N492" s="213">
        <v>10</v>
      </c>
      <c r="O492" s="213">
        <v>10</v>
      </c>
      <c r="P492" s="213">
        <f>N492-O492</f>
        <v>0</v>
      </c>
      <c r="Q492" s="77">
        <f t="shared" si="20"/>
        <v>2601073.0099999979</v>
      </c>
      <c r="R492" s="78">
        <f>L492/H492</f>
        <v>438.06937729779406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561007.87</v>
      </c>
      <c r="K494" s="210">
        <f>หนองคาย!AG39</f>
        <v>839880.54999999993</v>
      </c>
      <c r="L494" s="211">
        <f>หนองคาย!AH39</f>
        <v>2110955.0300000003</v>
      </c>
      <c r="M494" s="211">
        <f>หนองคาย!AI39</f>
        <v>2350592.2200000002</v>
      </c>
      <c r="N494" s="3"/>
      <c r="O494" s="3"/>
      <c r="P494" s="3"/>
      <c r="Q494" s="77">
        <f t="shared" si="20"/>
        <v>-239637.18999999994</v>
      </c>
      <c r="R494" s="78">
        <f t="shared" si="21"/>
        <v>695.76632498352024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522510.13</v>
      </c>
      <c r="K495" s="210">
        <f>หนองคาย!AG40</f>
        <v>662256.81000000006</v>
      </c>
      <c r="L495" s="211">
        <f>หนองคาย!AH40</f>
        <v>1898070.99</v>
      </c>
      <c r="M495" s="211">
        <f>หนองคาย!AI40</f>
        <v>1925672.05</v>
      </c>
      <c r="N495" s="3"/>
      <c r="O495" s="3"/>
      <c r="P495" s="3"/>
      <c r="Q495" s="77">
        <f t="shared" si="20"/>
        <v>-27601.060000000056</v>
      </c>
      <c r="R495" s="78">
        <f t="shared" si="21"/>
        <v>513.8253898213319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463813.99</v>
      </c>
      <c r="K496" s="210">
        <f>หนองคาย!AG41</f>
        <v>731341.51</v>
      </c>
      <c r="L496" s="211">
        <f>หนองคาย!AH41</f>
        <v>1513549.29</v>
      </c>
      <c r="M496" s="211">
        <f>หนองคาย!AI41</f>
        <v>1848791.7</v>
      </c>
      <c r="N496" s="3"/>
      <c r="O496" s="3"/>
      <c r="P496" s="3"/>
      <c r="Q496" s="77">
        <f t="shared" si="20"/>
        <v>-335242.40999999992</v>
      </c>
      <c r="R496" s="78">
        <f t="shared" si="21"/>
        <v>531.06992631578953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1187246.55</v>
      </c>
      <c r="K497" s="210">
        <f>หนองคาย!AG42</f>
        <v>1507353.0000000002</v>
      </c>
      <c r="L497" s="211">
        <f>หนองคาย!AH42</f>
        <v>2145643.1999999997</v>
      </c>
      <c r="M497" s="211">
        <f>หนองคาย!AI42</f>
        <v>1979988.1999999997</v>
      </c>
      <c r="N497" s="3"/>
      <c r="O497" s="3"/>
      <c r="P497" s="3"/>
      <c r="Q497" s="77">
        <f t="shared" si="20"/>
        <v>165655</v>
      </c>
      <c r="R497" s="78">
        <f t="shared" si="21"/>
        <v>552.1469891919711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1149367.03</v>
      </c>
      <c r="K498" s="210">
        <f>หนองคาย!AG43</f>
        <v>1305681.31</v>
      </c>
      <c r="L498" s="211">
        <f>หนองคาย!AH43</f>
        <v>1842526.46</v>
      </c>
      <c r="M498" s="211">
        <f>หนองคาย!AI43</f>
        <v>2092805.72</v>
      </c>
      <c r="N498" s="3"/>
      <c r="O498" s="3"/>
      <c r="P498" s="3"/>
      <c r="Q498" s="77">
        <f t="shared" si="20"/>
        <v>-250279.26</v>
      </c>
      <c r="R498" s="78">
        <f t="shared" si="21"/>
        <v>392.44440042598507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525573.76</v>
      </c>
      <c r="K499" s="210">
        <f>หนองคาย!AG44</f>
        <v>621346.22</v>
      </c>
      <c r="L499" s="211">
        <f>หนองคาย!AH44</f>
        <v>1485703.76</v>
      </c>
      <c r="M499" s="211">
        <f>หนองคาย!AI44</f>
        <v>1576577.34</v>
      </c>
      <c r="N499" s="3"/>
      <c r="O499" s="3"/>
      <c r="P499" s="3"/>
      <c r="Q499" s="77">
        <f t="shared" si="20"/>
        <v>-90873.580000000075</v>
      </c>
      <c r="R499" s="78">
        <f t="shared" si="21"/>
        <v>521.66564606741576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454499.66</v>
      </c>
      <c r="K500" s="210">
        <f>หนองคาย!AG45</f>
        <v>540399.59000000008</v>
      </c>
      <c r="L500" s="211">
        <f>หนองคาย!AH45</f>
        <v>1597320.6400000001</v>
      </c>
      <c r="M500" s="211">
        <f>หนองคาย!AI45</f>
        <v>1471914.71</v>
      </c>
      <c r="N500" s="3"/>
      <c r="O500" s="3"/>
      <c r="P500" s="3"/>
      <c r="Q500" s="77">
        <f t="shared" si="20"/>
        <v>125405.93000000017</v>
      </c>
      <c r="R500" s="78">
        <f t="shared" si="21"/>
        <v>394.98532146389715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530272.02</v>
      </c>
      <c r="K501" s="210">
        <f>หนองคาย!AG46</f>
        <v>609197.00000000012</v>
      </c>
      <c r="L501" s="211">
        <f>หนองคาย!AH46</f>
        <v>1408677.81</v>
      </c>
      <c r="M501" s="211">
        <f>หนองคาย!AI46</f>
        <v>1522415.4</v>
      </c>
      <c r="N501" s="3"/>
      <c r="O501" s="3"/>
      <c r="P501" s="3"/>
      <c r="Q501" s="77">
        <f t="shared" si="20"/>
        <v>-113737.58999999985</v>
      </c>
      <c r="R501" s="78">
        <f t="shared" si="21"/>
        <v>275.77874119028974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665508.34</v>
      </c>
      <c r="K502" s="210">
        <f>หนองคาย!AG47</f>
        <v>691771.7</v>
      </c>
      <c r="L502" s="211">
        <f>หนองคาย!AH47</f>
        <v>2150702.9900000002</v>
      </c>
      <c r="M502" s="211">
        <f>หนองคาย!AI47</f>
        <v>2204408.0499999998</v>
      </c>
      <c r="N502" s="3"/>
      <c r="O502" s="3"/>
      <c r="P502" s="3"/>
      <c r="Q502" s="77">
        <f t="shared" si="20"/>
        <v>-53705.05999999959</v>
      </c>
      <c r="R502" s="78">
        <f t="shared" si="21"/>
        <v>364.58772503814208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191339.54</v>
      </c>
      <c r="K503" s="210">
        <f>หนองคาย!AG48</f>
        <v>204898.59000000003</v>
      </c>
      <c r="L503" s="211">
        <f>หนองคาย!AH48</f>
        <v>965796.37</v>
      </c>
      <c r="M503" s="211">
        <f>หนองคาย!AI48</f>
        <v>1177286.02</v>
      </c>
      <c r="N503" s="3"/>
      <c r="O503" s="3"/>
      <c r="P503" s="3"/>
      <c r="Q503" s="77">
        <f t="shared" si="20"/>
        <v>-211489.65000000002</v>
      </c>
      <c r="R503" s="78">
        <f t="shared" si="21"/>
        <v>386.47313725490199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912371.69</v>
      </c>
      <c r="K504" s="210">
        <f>หนองคาย!AG49</f>
        <v>1485578.8199999998</v>
      </c>
      <c r="L504" s="211">
        <f>หนองคาย!AH49</f>
        <v>2378009.42</v>
      </c>
      <c r="M504" s="211">
        <f>หนองคาย!AI49</f>
        <v>2121506.1</v>
      </c>
      <c r="N504" s="3"/>
      <c r="O504" s="3"/>
      <c r="P504" s="3"/>
      <c r="Q504" s="77">
        <f t="shared" si="20"/>
        <v>256503.31999999983</v>
      </c>
      <c r="R504" s="78">
        <f t="shared" si="21"/>
        <v>416.17245712285614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469313.59</v>
      </c>
      <c r="K505" s="210">
        <f>หนองคาย!AG50</f>
        <v>919513.66</v>
      </c>
      <c r="L505" s="211">
        <f>หนองคาย!AH50</f>
        <v>1706173.8599999999</v>
      </c>
      <c r="M505" s="211">
        <f>หนองคาย!AI50</f>
        <v>1545679.44</v>
      </c>
      <c r="N505" s="3"/>
      <c r="O505" s="3"/>
      <c r="P505" s="3"/>
      <c r="Q505" s="77">
        <f t="shared" si="20"/>
        <v>160494.41999999993</v>
      </c>
      <c r="R505" s="78">
        <f t="shared" si="21"/>
        <v>476.58487709497206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389335.65</v>
      </c>
      <c r="K506" s="210">
        <f>หนองคาย!AG51</f>
        <v>697342.4800000001</v>
      </c>
      <c r="L506" s="211">
        <f>หนองคาย!AH51</f>
        <v>1243821.76</v>
      </c>
      <c r="M506" s="211">
        <f>หนองคาย!AI51</f>
        <v>1007197.69</v>
      </c>
      <c r="N506" s="3"/>
      <c r="O506" s="3"/>
      <c r="P506" s="3"/>
      <c r="Q506" s="77">
        <f t="shared" si="20"/>
        <v>236624.07000000007</v>
      </c>
      <c r="R506" s="78">
        <f t="shared" si="21"/>
        <v>325.52257524208324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707543.51</v>
      </c>
      <c r="K507" s="210">
        <f>หนองคาย!AG52</f>
        <v>1065512.9100000001</v>
      </c>
      <c r="L507" s="211">
        <f>หนองคาย!AH52</f>
        <v>1614880.75</v>
      </c>
      <c r="M507" s="211">
        <f>หนองคาย!AI52</f>
        <v>1530776.4</v>
      </c>
      <c r="N507" s="3"/>
      <c r="O507" s="3"/>
      <c r="P507" s="3"/>
      <c r="Q507" s="77">
        <f t="shared" si="20"/>
        <v>84104.350000000093</v>
      </c>
      <c r="R507" s="78">
        <f t="shared" si="21"/>
        <v>377.92669084952024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266758.18</v>
      </c>
      <c r="K508" s="210">
        <f>หนองคาย!AG53</f>
        <v>512887.79999999993</v>
      </c>
      <c r="L508" s="211">
        <f>หนองคาย!AH53</f>
        <v>1045292.9199999999</v>
      </c>
      <c r="M508" s="211">
        <f>หนองคาย!AI53</f>
        <v>1027387.1399999999</v>
      </c>
      <c r="N508" s="3"/>
      <c r="O508" s="3"/>
      <c r="P508" s="3"/>
      <c r="Q508" s="77">
        <f t="shared" si="20"/>
        <v>17905.780000000028</v>
      </c>
      <c r="R508" s="78">
        <f t="shared" si="21"/>
        <v>396.9969312571211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8996461.5099999998</v>
      </c>
      <c r="K509" s="215">
        <f>SUM(K493:K508)</f>
        <v>12394961.950000001</v>
      </c>
      <c r="L509" s="215">
        <f>SUM(L493:L508)</f>
        <v>25107125.25</v>
      </c>
      <c r="M509" s="215">
        <f>SUM(M493:M508)</f>
        <v>25382998.180000003</v>
      </c>
      <c r="N509" s="213">
        <v>15</v>
      </c>
      <c r="O509" s="213">
        <v>15</v>
      </c>
      <c r="P509" s="213">
        <f>N509-O509</f>
        <v>0</v>
      </c>
      <c r="Q509" s="77">
        <f t="shared" si="20"/>
        <v>-275872.93000000343</v>
      </c>
      <c r="R509" s="78">
        <f>L509/H509</f>
        <v>428.61014800778452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798556.34</v>
      </c>
      <c r="K511" s="218">
        <f>หนองคาย!AG54</f>
        <v>808446.75</v>
      </c>
      <c r="L511" s="211">
        <f>หนองคาย!AH54</f>
        <v>1417403.66</v>
      </c>
      <c r="M511" s="211">
        <f>หนองคาย!AI54</f>
        <v>1207039.69</v>
      </c>
      <c r="N511" s="40"/>
      <c r="O511" s="40"/>
      <c r="P511" s="40"/>
      <c r="Q511" s="77">
        <f t="shared" si="20"/>
        <v>210363.96999999997</v>
      </c>
      <c r="R511" s="78">
        <f t="shared" si="21"/>
        <v>587.40309158723574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263732.28000000003</v>
      </c>
      <c r="K512" s="218">
        <f>หนองคาย!AG55</f>
        <v>312938.14</v>
      </c>
      <c r="L512" s="211">
        <f>หนองคาย!AH55</f>
        <v>1143949.2</v>
      </c>
      <c r="M512" s="211">
        <f>หนองคาย!AI55</f>
        <v>1428317.25</v>
      </c>
      <c r="N512" s="3"/>
      <c r="O512" s="3"/>
      <c r="P512" s="3"/>
      <c r="Q512" s="77">
        <f t="shared" si="20"/>
        <v>-284368.05000000005</v>
      </c>
      <c r="R512" s="78">
        <f t="shared" si="21"/>
        <v>556.6662773722627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596315.97</v>
      </c>
      <c r="K513" s="218">
        <f>หนองคาย!AG56</f>
        <v>632921.25999999989</v>
      </c>
      <c r="L513" s="211">
        <f>หนองคาย!AH56</f>
        <v>1371253.45</v>
      </c>
      <c r="M513" s="211">
        <f>หนองคาย!AI56</f>
        <v>1398656.4700000002</v>
      </c>
      <c r="N513" s="3"/>
      <c r="O513" s="3"/>
      <c r="P513" s="3"/>
      <c r="Q513" s="77">
        <f t="shared" si="20"/>
        <v>-27403.020000000251</v>
      </c>
      <c r="R513" s="78">
        <f t="shared" si="21"/>
        <v>400.95130116959064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813209.77</v>
      </c>
      <c r="K514" s="218">
        <f>หนองคาย!AG57</f>
        <v>803838.78</v>
      </c>
      <c r="L514" s="211">
        <f>หนองคาย!AH57</f>
        <v>1566190.38</v>
      </c>
      <c r="M514" s="211">
        <f>หนองคาย!AI57</f>
        <v>1883578.95</v>
      </c>
      <c r="N514" s="3"/>
      <c r="O514" s="3"/>
      <c r="P514" s="3"/>
      <c r="Q514" s="77">
        <f t="shared" si="20"/>
        <v>-317388.57000000007</v>
      </c>
      <c r="R514" s="78">
        <f t="shared" si="21"/>
        <v>610.36257989088074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290698.87</v>
      </c>
      <c r="K515" s="218">
        <f>หนองคาย!AG58</f>
        <v>281310.75</v>
      </c>
      <c r="L515" s="211">
        <f>หนองคาย!AH58</f>
        <v>978867.72</v>
      </c>
      <c r="M515" s="211">
        <f>หนองคาย!AI58</f>
        <v>1095302.76</v>
      </c>
      <c r="N515" s="3"/>
      <c r="O515" s="3"/>
      <c r="P515" s="3"/>
      <c r="Q515" s="77">
        <f t="shared" si="20"/>
        <v>-116435.04000000004</v>
      </c>
      <c r="R515" s="78">
        <f t="shared" si="21"/>
        <v>1029.3035962145111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711865.05</v>
      </c>
      <c r="K516" s="218">
        <f>หนองคาย!AG59</f>
        <v>717817.55</v>
      </c>
      <c r="L516" s="211">
        <f>หนองคาย!AH59</f>
        <v>845811.99</v>
      </c>
      <c r="M516" s="211">
        <f>หนองคาย!AI59</f>
        <v>776526.86</v>
      </c>
      <c r="N516" s="3"/>
      <c r="O516" s="3"/>
      <c r="P516" s="3"/>
      <c r="Q516" s="77">
        <f t="shared" si="20"/>
        <v>69285.13</v>
      </c>
      <c r="R516" s="78">
        <f t="shared" si="21"/>
        <v>413.59999511002445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3474378.2800000003</v>
      </c>
      <c r="K517" s="215">
        <f>SUM(K510:K516)</f>
        <v>3557273.2299999995</v>
      </c>
      <c r="L517" s="215">
        <f>SUM(L510:L516)</f>
        <v>7323476.3999999994</v>
      </c>
      <c r="M517" s="215">
        <f>SUM(M510:M516)</f>
        <v>7789421.9800000004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-465945.58000000101</v>
      </c>
      <c r="R517" s="78">
        <f>L517/H517</f>
        <v>544.49638661710037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1625951.46</v>
      </c>
      <c r="K519" s="210">
        <f>หนองคาย!AG60</f>
        <v>1670496.65</v>
      </c>
      <c r="L519" s="211">
        <f>หนองคาย!AH60</f>
        <v>1769134.48</v>
      </c>
      <c r="M519" s="211">
        <f>หนองคาย!AI60</f>
        <v>1248284.99</v>
      </c>
      <c r="N519" s="3"/>
      <c r="O519" s="3"/>
      <c r="P519" s="3"/>
      <c r="Q519" s="77">
        <f t="shared" si="23"/>
        <v>520849.49</v>
      </c>
      <c r="R519" s="78">
        <f t="shared" ref="R519:R554" si="24">L519/H519</f>
        <v>557.91058971933148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1112321.47</v>
      </c>
      <c r="K520" s="210">
        <f>หนองคาย!AG61</f>
        <v>1141042.1400000001</v>
      </c>
      <c r="L520" s="211">
        <f>หนองคาย!AH61</f>
        <v>3327532.46</v>
      </c>
      <c r="M520" s="211">
        <f>หนองคาย!AI61</f>
        <v>2814164.9600000004</v>
      </c>
      <c r="N520" s="3"/>
      <c r="O520" s="3"/>
      <c r="P520" s="3"/>
      <c r="Q520" s="77">
        <f t="shared" si="23"/>
        <v>513367.49999999953</v>
      </c>
      <c r="R520" s="78">
        <f t="shared" si="24"/>
        <v>668.85074572864323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136616.35</v>
      </c>
      <c r="K521" s="210">
        <f>หนองคาย!AG62</f>
        <v>157255.45000000001</v>
      </c>
      <c r="L521" s="211">
        <f>หนองคาย!AH62</f>
        <v>1121562.95</v>
      </c>
      <c r="M521" s="211">
        <f>หนองคาย!AI62</f>
        <v>1080088.8599999999</v>
      </c>
      <c r="N521" s="3"/>
      <c r="O521" s="3"/>
      <c r="P521" s="3"/>
      <c r="Q521" s="77">
        <f t="shared" si="23"/>
        <v>41474.090000000084</v>
      </c>
      <c r="R521" s="78">
        <f t="shared" si="24"/>
        <v>419.43266641735227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800841.32</v>
      </c>
      <c r="K522" s="210">
        <f>หนองคาย!AG63</f>
        <v>872039.57</v>
      </c>
      <c r="L522" s="211">
        <f>หนองคาย!AH63</f>
        <v>2101473.81</v>
      </c>
      <c r="M522" s="211">
        <f>หนองคาย!AI63</f>
        <v>1418610.94</v>
      </c>
      <c r="N522" s="3"/>
      <c r="O522" s="3"/>
      <c r="P522" s="3"/>
      <c r="Q522" s="77">
        <f t="shared" si="23"/>
        <v>682862.87000000011</v>
      </c>
      <c r="R522" s="78">
        <f t="shared" si="24"/>
        <v>663.97276777251182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1114177.97</v>
      </c>
      <c r="K523" s="210">
        <f>หนองคาย!AG64</f>
        <v>1166116.3699999999</v>
      </c>
      <c r="L523" s="211">
        <f>หนองคาย!AH64</f>
        <v>1295270</v>
      </c>
      <c r="M523" s="211">
        <f>หนองคาย!AI64</f>
        <v>1244035.78</v>
      </c>
      <c r="N523" s="3"/>
      <c r="O523" s="3"/>
      <c r="P523" s="3"/>
      <c r="Q523" s="77">
        <f t="shared" si="23"/>
        <v>51234.219999999972</v>
      </c>
      <c r="R523" s="78">
        <f t="shared" si="24"/>
        <v>588.22434150772028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4789908.5699999994</v>
      </c>
      <c r="K524" s="231">
        <f>SUM(K518:K523)</f>
        <v>5006950.18</v>
      </c>
      <c r="L524" s="215">
        <f>SUM(L518:L523)</f>
        <v>9614973.6999999993</v>
      </c>
      <c r="M524" s="215">
        <f>SUM(M518:M523)</f>
        <v>7805185.5300000003</v>
      </c>
      <c r="N524" s="213">
        <v>5</v>
      </c>
      <c r="O524" s="213">
        <v>5</v>
      </c>
      <c r="P524" s="213">
        <f>N524-O524</f>
        <v>0</v>
      </c>
      <c r="Q524" s="77">
        <f t="shared" si="23"/>
        <v>1809788.169999999</v>
      </c>
      <c r="R524" s="78">
        <f>L524/H524</f>
        <v>593.99355655773149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916903.31</v>
      </c>
      <c r="K526" s="210">
        <f>หนองคาย!AG65</f>
        <v>932889.75</v>
      </c>
      <c r="L526" s="211">
        <f>หนองคาย!AH65</f>
        <v>1805720.23</v>
      </c>
      <c r="M526" s="211">
        <f>หนองคาย!AI65</f>
        <v>1848685.69</v>
      </c>
      <c r="N526" s="3"/>
      <c r="O526" s="3"/>
      <c r="P526" s="3"/>
      <c r="Q526" s="77">
        <f t="shared" si="23"/>
        <v>-42965.459999999963</v>
      </c>
      <c r="R526" s="78">
        <f t="shared" si="24"/>
        <v>324.12856399210193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416438.29</v>
      </c>
      <c r="K527" s="210">
        <f>หนองคาย!AG66</f>
        <v>510614.01999999996</v>
      </c>
      <c r="L527" s="211">
        <f>หนองคาย!AH66</f>
        <v>783098.12000000011</v>
      </c>
      <c r="M527" s="211">
        <f>หนองคาย!AI66</f>
        <v>1255131.95</v>
      </c>
      <c r="N527" s="3"/>
      <c r="O527" s="3"/>
      <c r="P527" s="3"/>
      <c r="Q527" s="77">
        <f t="shared" si="23"/>
        <v>-472033.82999999984</v>
      </c>
      <c r="R527" s="78">
        <f t="shared" si="24"/>
        <v>152.82945355191259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516117.34</v>
      </c>
      <c r="K528" s="210">
        <f>หนองคาย!AG67</f>
        <v>616315.40000000014</v>
      </c>
      <c r="L528" s="211">
        <f>หนองคาย!AH67</f>
        <v>1363193.77</v>
      </c>
      <c r="M528" s="211">
        <f>หนองคาย!AI67</f>
        <v>1939781.54</v>
      </c>
      <c r="N528" s="3"/>
      <c r="O528" s="3"/>
      <c r="P528" s="3"/>
      <c r="Q528" s="77">
        <f t="shared" si="23"/>
        <v>-576587.77</v>
      </c>
      <c r="R528" s="78">
        <f t="shared" si="24"/>
        <v>189.33246805555555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1849458.9400000002</v>
      </c>
      <c r="K529" s="215">
        <f>SUM(K525:K528)</f>
        <v>2059819.1700000002</v>
      </c>
      <c r="L529" s="215">
        <f>SUM(L525:L528)</f>
        <v>3952012.12</v>
      </c>
      <c r="M529" s="215">
        <f>SUM(M525:M528)</f>
        <v>5043599.18</v>
      </c>
      <c r="N529" s="213">
        <v>3</v>
      </c>
      <c r="O529" s="213">
        <v>3</v>
      </c>
      <c r="P529" s="213">
        <f>N529-O529</f>
        <v>0</v>
      </c>
      <c r="Q529" s="77">
        <f t="shared" si="23"/>
        <v>-1091587.0599999996</v>
      </c>
      <c r="R529" s="78">
        <f>L529/H529</f>
        <v>220.84448840458228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1111670.67</v>
      </c>
      <c r="K531" s="210">
        <f>หนองคาย!AG68</f>
        <v>1164219.5499999998</v>
      </c>
      <c r="L531" s="211">
        <f>หนองคาย!AH68</f>
        <v>3248777.2199999997</v>
      </c>
      <c r="M531" s="211">
        <f>หนองคาย!AI68</f>
        <v>2446613.02</v>
      </c>
      <c r="N531" s="3"/>
      <c r="O531" s="3"/>
      <c r="P531" s="3"/>
      <c r="Q531" s="77">
        <f t="shared" si="23"/>
        <v>802164.19999999972</v>
      </c>
      <c r="R531" s="78">
        <f t="shared" si="24"/>
        <v>489.12635049683826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1054056.2</v>
      </c>
      <c r="K532" s="210">
        <f>หนองคาย!AG69</f>
        <v>1080080.52</v>
      </c>
      <c r="L532" s="211">
        <f>หนองคาย!AH69</f>
        <v>1879949.25</v>
      </c>
      <c r="M532" s="211">
        <f>หนองคาย!AI69</f>
        <v>1445461.2</v>
      </c>
      <c r="N532" s="3"/>
      <c r="O532" s="3"/>
      <c r="P532" s="3"/>
      <c r="Q532" s="77">
        <f t="shared" si="23"/>
        <v>434488.05000000005</v>
      </c>
      <c r="R532" s="78">
        <f t="shared" si="24"/>
        <v>587.66778680837763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1178650.58</v>
      </c>
      <c r="K533" s="210">
        <f>หนองคาย!AG70</f>
        <v>1252560.8</v>
      </c>
      <c r="L533" s="211">
        <f>หนองคาย!AH70</f>
        <v>3384260.36</v>
      </c>
      <c r="M533" s="211">
        <f>หนองคาย!AI70</f>
        <v>2866724.5199999996</v>
      </c>
      <c r="N533" s="3"/>
      <c r="O533" s="3"/>
      <c r="P533" s="3"/>
      <c r="Q533" s="77">
        <f t="shared" si="23"/>
        <v>517535.84000000032</v>
      </c>
      <c r="R533" s="78">
        <f t="shared" si="24"/>
        <v>599.6209000708717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1999343.91</v>
      </c>
      <c r="K534" s="210">
        <f>หนองคาย!AG71</f>
        <v>2018522.4</v>
      </c>
      <c r="L534" s="211">
        <f>หนองคาย!AH71</f>
        <v>2963953.46</v>
      </c>
      <c r="M534" s="211">
        <f>หนองคาย!AI71</f>
        <v>2354590.35</v>
      </c>
      <c r="N534" s="3"/>
      <c r="O534" s="3"/>
      <c r="P534" s="3"/>
      <c r="Q534" s="77">
        <f t="shared" si="23"/>
        <v>609363.10999999987</v>
      </c>
      <c r="R534" s="78">
        <f t="shared" si="24"/>
        <v>542.45121888726203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1641986.05</v>
      </c>
      <c r="K535" s="210">
        <f>หนองคาย!AG72</f>
        <v>1664005.86</v>
      </c>
      <c r="L535" s="211">
        <f>หนองคาย!AH72</f>
        <v>4455207.49</v>
      </c>
      <c r="M535" s="211">
        <f>หนองคาย!AI72</f>
        <v>3404376.2800000003</v>
      </c>
      <c r="N535" s="3"/>
      <c r="O535" s="3"/>
      <c r="P535" s="3"/>
      <c r="Q535" s="77">
        <f t="shared" si="23"/>
        <v>1050831.21</v>
      </c>
      <c r="R535" s="78">
        <f t="shared" si="24"/>
        <v>443.30422786069653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1240423</v>
      </c>
      <c r="K536" s="210">
        <f>หนองคาย!AG73</f>
        <v>1279751.53</v>
      </c>
      <c r="L536" s="211">
        <f>หนองคาย!AH73</f>
        <v>2306095.42</v>
      </c>
      <c r="M536" s="211">
        <f>หนองคาย!AI73</f>
        <v>1818786.04</v>
      </c>
      <c r="N536" s="3"/>
      <c r="O536" s="3"/>
      <c r="P536" s="3"/>
      <c r="Q536" s="77">
        <f t="shared" si="23"/>
        <v>487309.37999999989</v>
      </c>
      <c r="R536" s="78">
        <f t="shared" si="24"/>
        <v>811.4339971850809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739218.31</v>
      </c>
      <c r="K537" s="210">
        <f>หนองคาย!AG74</f>
        <v>757243.15</v>
      </c>
      <c r="L537" s="211">
        <f>หนองคาย!AH74</f>
        <v>1659483.92</v>
      </c>
      <c r="M537" s="211">
        <f>หนองคาย!AI74</f>
        <v>1452137.71</v>
      </c>
      <c r="N537" s="3"/>
      <c r="O537" s="3"/>
      <c r="P537" s="3"/>
      <c r="Q537" s="77">
        <f t="shared" si="23"/>
        <v>207346.20999999996</v>
      </c>
      <c r="R537" s="78">
        <f t="shared" si="24"/>
        <v>529.1721683673469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8965348.7200000007</v>
      </c>
      <c r="K538" s="215">
        <f>SUM(K530:K537)</f>
        <v>9216383.8100000005</v>
      </c>
      <c r="L538" s="215">
        <f>SUM(L530:L537)</f>
        <v>19897727.119999997</v>
      </c>
      <c r="M538" s="215">
        <f>SUM(M530:M537)</f>
        <v>15788689.120000001</v>
      </c>
      <c r="N538" s="213">
        <v>7</v>
      </c>
      <c r="O538" s="213">
        <v>7</v>
      </c>
      <c r="P538" s="213">
        <f>N538-O538</f>
        <v>0</v>
      </c>
      <c r="Q538" s="77">
        <f t="shared" si="23"/>
        <v>4109037.9999999963</v>
      </c>
      <c r="R538" s="78">
        <f>L538/H538</f>
        <v>538.1109100251507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1076008.6599999999</v>
      </c>
      <c r="K540" s="210">
        <f>หนองคาย!AG75</f>
        <v>1260564.48</v>
      </c>
      <c r="L540" s="211">
        <f>หนองคาย!AH75</f>
        <v>1777199.9899999998</v>
      </c>
      <c r="M540" s="211">
        <f>หนองคาย!AI75</f>
        <v>1940025.5499999998</v>
      </c>
      <c r="N540" s="3"/>
      <c r="O540" s="3"/>
      <c r="P540" s="3"/>
      <c r="Q540" s="77">
        <f t="shared" si="23"/>
        <v>-162825.56000000006</v>
      </c>
      <c r="R540" s="78">
        <f t="shared" si="24"/>
        <v>337.80649876449337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715374.29</v>
      </c>
      <c r="K541" s="210">
        <f>หนองคาย!AG76</f>
        <v>924397.50000000012</v>
      </c>
      <c r="L541" s="211">
        <f>หนองคาย!AH76</f>
        <v>2129031.2299999995</v>
      </c>
      <c r="M541" s="211">
        <f>หนองคาย!AI76</f>
        <v>2182854.9</v>
      </c>
      <c r="N541" s="3"/>
      <c r="O541" s="3"/>
      <c r="P541" s="3"/>
      <c r="Q541" s="77">
        <f t="shared" si="23"/>
        <v>-53823.670000000391</v>
      </c>
      <c r="R541" s="78">
        <f t="shared" si="24"/>
        <v>323.65935390696251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703402.62</v>
      </c>
      <c r="K542" s="210">
        <f>หนองคาย!AG77</f>
        <v>716076.52</v>
      </c>
      <c r="L542" s="211">
        <f>หนองคาย!AH77</f>
        <v>824987.31</v>
      </c>
      <c r="M542" s="211">
        <f>หนองคาย!AI77</f>
        <v>803578.79</v>
      </c>
      <c r="N542" s="3"/>
      <c r="O542" s="3"/>
      <c r="P542" s="3"/>
      <c r="Q542" s="77">
        <f t="shared" si="23"/>
        <v>21408.520000000019</v>
      </c>
      <c r="R542" s="78">
        <f t="shared" si="24"/>
        <v>311.66879863996979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592168.30000000005</v>
      </c>
      <c r="K543" s="210">
        <f>หนองคาย!AG78</f>
        <v>705812.58000000007</v>
      </c>
      <c r="L543" s="211">
        <f>หนองคาย!AH78</f>
        <v>1694001.1</v>
      </c>
      <c r="M543" s="211">
        <f>หนองคาย!AI78</f>
        <v>1610263.67</v>
      </c>
      <c r="N543" s="3"/>
      <c r="O543" s="3"/>
      <c r="P543" s="3"/>
      <c r="Q543" s="77">
        <f t="shared" si="23"/>
        <v>83737.430000000168</v>
      </c>
      <c r="R543" s="78">
        <f t="shared" si="24"/>
        <v>334.78282608695656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1060023.31</v>
      </c>
      <c r="K544" s="210">
        <f>หนองคาย!AG79</f>
        <v>1186253.9100000001</v>
      </c>
      <c r="L544" s="211">
        <f>หนองคาย!AH79</f>
        <v>1931577.55</v>
      </c>
      <c r="M544" s="211">
        <f>หนองคาย!AI79</f>
        <v>1778913.69</v>
      </c>
      <c r="N544" s="3"/>
      <c r="O544" s="3"/>
      <c r="P544" s="3"/>
      <c r="Q544" s="77">
        <f t="shared" si="23"/>
        <v>152663.8600000001</v>
      </c>
      <c r="R544" s="78">
        <f t="shared" si="24"/>
        <v>437.1073885494456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724946.38</v>
      </c>
      <c r="K545" s="210">
        <f>หนองคาย!AG80</f>
        <v>883371.94</v>
      </c>
      <c r="L545" s="211">
        <f>หนองคาย!AH80</f>
        <v>941199.86</v>
      </c>
      <c r="M545" s="211">
        <f>หนองคาย!AI80</f>
        <v>955767.84</v>
      </c>
      <c r="N545" s="3"/>
      <c r="O545" s="3"/>
      <c r="P545" s="3"/>
      <c r="Q545" s="77">
        <f t="shared" si="23"/>
        <v>-14567.979999999981</v>
      </c>
      <c r="R545" s="78">
        <f t="shared" si="24"/>
        <v>220.47314593581635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4871923.5600000005</v>
      </c>
      <c r="K546" s="215">
        <f>SUM(K539:K545)</f>
        <v>5676476.9299999997</v>
      </c>
      <c r="L546" s="215">
        <f>SUM(L539:L545)</f>
        <v>9297997.0399999991</v>
      </c>
      <c r="M546" s="215">
        <f>SUM(M539:M545)</f>
        <v>9271404.4399999995</v>
      </c>
      <c r="N546" s="213">
        <v>6</v>
      </c>
      <c r="O546" s="213">
        <v>6</v>
      </c>
      <c r="P546" s="213">
        <f>N546-O546</f>
        <v>0</v>
      </c>
      <c r="Q546" s="77">
        <f t="shared" si="23"/>
        <v>26592.599999999627</v>
      </c>
      <c r="R546" s="78">
        <f>L546/H546</f>
        <v>329.31915562796627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505475.99</v>
      </c>
      <c r="K548" s="210">
        <f>หนองคาย!AG81</f>
        <v>519465.33999999997</v>
      </c>
      <c r="L548" s="211">
        <f>หนองคาย!AH81</f>
        <v>1008057.96</v>
      </c>
      <c r="M548" s="211">
        <f>หนองคาย!AI81</f>
        <v>851864.05999999994</v>
      </c>
      <c r="N548" s="3"/>
      <c r="O548" s="3"/>
      <c r="P548" s="3"/>
      <c r="Q548" s="77">
        <f t="shared" si="23"/>
        <v>156193.90000000002</v>
      </c>
      <c r="R548" s="78">
        <f t="shared" si="24"/>
        <v>905.71245283018868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537847.57999999996</v>
      </c>
      <c r="K549" s="210">
        <f>หนองคาย!AG82</f>
        <v>545998.0199999999</v>
      </c>
      <c r="L549" s="211">
        <f>หนองคาย!AH82</f>
        <v>961627.38</v>
      </c>
      <c r="M549" s="211">
        <f>หนองคาย!AI82</f>
        <v>1128614.92</v>
      </c>
      <c r="N549" s="3"/>
      <c r="O549" s="3"/>
      <c r="P549" s="3"/>
      <c r="Q549" s="77">
        <f t="shared" si="23"/>
        <v>-166987.53999999992</v>
      </c>
      <c r="R549" s="78">
        <f t="shared" si="24"/>
        <v>836.92548302872058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53766.53</v>
      </c>
      <c r="K550" s="210">
        <f>หนองคาย!AG83</f>
        <v>61100.759999999995</v>
      </c>
      <c r="L550" s="211">
        <f>หนองคาย!AH83</f>
        <v>1665651.4</v>
      </c>
      <c r="M550" s="211">
        <f>หนองคาย!AI83</f>
        <v>1340547.5199999998</v>
      </c>
      <c r="N550" s="3"/>
      <c r="O550" s="3"/>
      <c r="P550" s="3"/>
      <c r="Q550" s="77">
        <f t="shared" si="23"/>
        <v>325103.88000000012</v>
      </c>
      <c r="R550" s="78">
        <f t="shared" si="24"/>
        <v>712.73059477963193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169857.56</v>
      </c>
      <c r="K551" s="210">
        <f>หนองคาย!AG84</f>
        <v>195383.54</v>
      </c>
      <c r="L551" s="211">
        <f>หนองคาย!AH84</f>
        <v>894282.55</v>
      </c>
      <c r="M551" s="211">
        <f>หนองคาย!AI84</f>
        <v>983927.08000000007</v>
      </c>
      <c r="N551" s="3"/>
      <c r="O551" s="3"/>
      <c r="P551" s="3"/>
      <c r="Q551" s="77">
        <f t="shared" si="23"/>
        <v>-89644.530000000028</v>
      </c>
      <c r="R551" s="78">
        <f t="shared" si="24"/>
        <v>362.20435398946944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134592.66</v>
      </c>
      <c r="K552" s="210">
        <f>หนองคาย!AG85</f>
        <v>174616.51</v>
      </c>
      <c r="L552" s="211">
        <f>หนองคาย!AH85</f>
        <v>1183032.6200000001</v>
      </c>
      <c r="M552" s="211">
        <f>หนองคาย!AI85</f>
        <v>1636093.86</v>
      </c>
      <c r="N552" s="3"/>
      <c r="O552" s="3"/>
      <c r="P552" s="3"/>
      <c r="Q552" s="77">
        <f t="shared" si="23"/>
        <v>-453061.24</v>
      </c>
      <c r="R552" s="78">
        <f t="shared" si="24"/>
        <v>337.0463304843305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1401540.3199999998</v>
      </c>
      <c r="K553" s="215">
        <f>SUM(K547:K552)</f>
        <v>1496564.17</v>
      </c>
      <c r="L553" s="215">
        <f>SUM(L547:L552)</f>
        <v>5712651.9100000001</v>
      </c>
      <c r="M553" s="215">
        <f>SUM(M547:M552)</f>
        <v>5941047.4400000004</v>
      </c>
      <c r="N553" s="213">
        <v>5</v>
      </c>
      <c r="O553" s="213">
        <v>5</v>
      </c>
      <c r="P553" s="213"/>
      <c r="Q553" s="77">
        <f t="shared" si="23"/>
        <v>-228395.53000000026</v>
      </c>
      <c r="R553" s="78">
        <f t="shared" si="24"/>
        <v>540.0502845528456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58611709.68</v>
      </c>
      <c r="K554" s="248">
        <f t="shared" si="25"/>
        <v>67278175.489999995</v>
      </c>
      <c r="L554" s="247">
        <f t="shared" si="25"/>
        <v>129795849.59999999</v>
      </c>
      <c r="M554" s="247">
        <f t="shared" si="25"/>
        <v>123310999.41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6484850.1899999976</v>
      </c>
      <c r="R554" s="78">
        <f t="shared" si="24"/>
        <v>424.45796358308917</v>
      </c>
    </row>
    <row r="555" spans="1:18" ht="25.2" customHeight="1" thickBot="1" x14ac:dyDescent="0.75">
      <c r="A555" s="249"/>
      <c r="B555" s="250"/>
      <c r="C555" s="250"/>
      <c r="D555" s="250"/>
      <c r="E555" s="340" t="s">
        <v>401</v>
      </c>
      <c r="F555" s="341"/>
      <c r="G555" s="342"/>
      <c r="H555" s="251"/>
      <c r="I555" s="249"/>
      <c r="J555" s="265">
        <f>J554/O554</f>
        <v>792050.13081081084</v>
      </c>
      <c r="K555" s="266">
        <f>K554/O554</f>
        <v>909164.53364864853</v>
      </c>
      <c r="L555" s="265">
        <f>L554/O554</f>
        <v>1753997.9675675675</v>
      </c>
      <c r="M555" s="265">
        <f>M554/O554</f>
        <v>1666364.8568918919</v>
      </c>
      <c r="N555" s="250"/>
      <c r="O555" s="250"/>
      <c r="P555" s="250"/>
      <c r="Q555" s="77">
        <f t="shared" si="23"/>
        <v>87633.110675675562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233952.32</v>
      </c>
      <c r="K557" s="210">
        <f>สกลนคร!AC4</f>
        <v>319403.84000000003</v>
      </c>
      <c r="L557" s="211">
        <f>สกลนคร!AD4</f>
        <v>963376.97</v>
      </c>
      <c r="M557" s="211">
        <f>สกลนคร!AE4</f>
        <v>1014594.4600000001</v>
      </c>
      <c r="N557" s="3"/>
      <c r="O557" s="3"/>
      <c r="P557" s="3"/>
      <c r="Q557" s="77">
        <f t="shared" ref="Q557:Q568" si="26">L557-M557</f>
        <v>-51217.490000000107</v>
      </c>
      <c r="R557" s="78">
        <f t="shared" ref="R557:R568" si="27">L557/H557</f>
        <v>319.10466048360382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150462.59</v>
      </c>
      <c r="K558" s="210">
        <f>สกลนคร!AC5</f>
        <v>210133.42</v>
      </c>
      <c r="L558" s="211">
        <f>สกลนคร!AD5</f>
        <v>861252.86</v>
      </c>
      <c r="M558" s="211">
        <f>สกลนคร!AE5</f>
        <v>988006.85</v>
      </c>
      <c r="N558" s="3"/>
      <c r="O558" s="3"/>
      <c r="P558" s="3"/>
      <c r="Q558" s="77">
        <f t="shared" si="26"/>
        <v>-126753.98999999999</v>
      </c>
      <c r="R558" s="78">
        <f t="shared" si="27"/>
        <v>193.01946660690274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384414.91000000003</v>
      </c>
      <c r="K559" s="215">
        <f>SUM(K556:K558)</f>
        <v>529537.26</v>
      </c>
      <c r="L559" s="215">
        <f>SUM(L556:L558)</f>
        <v>1824629.83</v>
      </c>
      <c r="M559" s="215">
        <f>SUM(M556:M558)</f>
        <v>2002601.31</v>
      </c>
      <c r="N559" s="213">
        <v>2</v>
      </c>
      <c r="O559" s="213">
        <v>2</v>
      </c>
      <c r="P559" s="213">
        <f>N559-O559</f>
        <v>0</v>
      </c>
      <c r="Q559" s="77">
        <f t="shared" si="26"/>
        <v>-177971.47999999998</v>
      </c>
      <c r="R559" s="78">
        <f>L559/H559</f>
        <v>243.90186205052802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993113.73</v>
      </c>
      <c r="K561" s="218">
        <f>สกลนคร!AC6</f>
        <v>1133455.83</v>
      </c>
      <c r="L561" s="211">
        <f>สกลนคร!AD6</f>
        <v>2122559.9900000002</v>
      </c>
      <c r="M561" s="211">
        <f>สกลนคร!AE6</f>
        <v>2233807.5199999996</v>
      </c>
      <c r="N561" s="40"/>
      <c r="O561" s="40"/>
      <c r="P561" s="40"/>
      <c r="Q561" s="77">
        <f t="shared" si="26"/>
        <v>-111247.52999999933</v>
      </c>
      <c r="R561" s="78">
        <f t="shared" si="27"/>
        <v>348.81840427280201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1162359.1100000001</v>
      </c>
      <c r="K562" s="218">
        <f>สกลนคร!AC7</f>
        <v>1440799.0100000002</v>
      </c>
      <c r="L562" s="211">
        <f>สกลนคร!AD7</f>
        <v>1744811.51</v>
      </c>
      <c r="M562" s="211">
        <f>สกลนคร!AE7</f>
        <v>1500131.03</v>
      </c>
      <c r="N562" s="40"/>
      <c r="O562" s="40"/>
      <c r="P562" s="40"/>
      <c r="Q562" s="77">
        <f t="shared" si="26"/>
        <v>244680.47999999998</v>
      </c>
      <c r="R562" s="78">
        <f t="shared" si="27"/>
        <v>355.43114891016501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1277185.56</v>
      </c>
      <c r="K563" s="218">
        <f>สกลนคร!AC8</f>
        <v>1348201.58</v>
      </c>
      <c r="L563" s="211">
        <f>สกลนคร!AD8</f>
        <v>1759256.99</v>
      </c>
      <c r="M563" s="211">
        <f>สกลนคร!AE8</f>
        <v>1749039.58</v>
      </c>
      <c r="N563" s="40"/>
      <c r="O563" s="40"/>
      <c r="P563" s="40"/>
      <c r="Q563" s="77">
        <f t="shared" si="26"/>
        <v>10217.409999999916</v>
      </c>
      <c r="R563" s="78">
        <f t="shared" si="27"/>
        <v>453.88467234262123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228859.41</v>
      </c>
      <c r="K564" s="218">
        <f>สกลนคร!AC9</f>
        <v>379683.4</v>
      </c>
      <c r="L564" s="211">
        <f>สกลนคร!AD9</f>
        <v>1682991.56</v>
      </c>
      <c r="M564" s="211">
        <f>สกลนคร!AE9</f>
        <v>1909944.85</v>
      </c>
      <c r="N564" s="40"/>
      <c r="O564" s="40"/>
      <c r="P564" s="40"/>
      <c r="Q564" s="77">
        <f t="shared" si="26"/>
        <v>-226953.29000000004</v>
      </c>
      <c r="R564" s="78">
        <f t="shared" si="27"/>
        <v>400.14064669519735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849416</v>
      </c>
      <c r="K565" s="218">
        <f>สกลนคร!AC10</f>
        <v>921644.59</v>
      </c>
      <c r="L565" s="211">
        <f>สกลนคร!AD10</f>
        <v>1530776.01</v>
      </c>
      <c r="M565" s="211">
        <f>สกลนคร!AE10</f>
        <v>1427681.71</v>
      </c>
      <c r="N565" s="40"/>
      <c r="O565" s="40"/>
      <c r="P565" s="40"/>
      <c r="Q565" s="77">
        <f t="shared" si="26"/>
        <v>103094.30000000005</v>
      </c>
      <c r="R565" s="78">
        <f t="shared" si="27"/>
        <v>739.1482423949783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4510933.8100000005</v>
      </c>
      <c r="K566" s="215">
        <f>SUM(K560:K565)</f>
        <v>5223784.41</v>
      </c>
      <c r="L566" s="215">
        <f>SUM(L560:L565)</f>
        <v>8840396.0600000005</v>
      </c>
      <c r="M566" s="215">
        <f>SUM(M560:M565)</f>
        <v>8820604.6900000013</v>
      </c>
      <c r="N566" s="213">
        <v>5</v>
      </c>
      <c r="O566" s="213">
        <v>5</v>
      </c>
      <c r="P566" s="213">
        <f>N566-O566</f>
        <v>0</v>
      </c>
      <c r="Q566" s="77">
        <f t="shared" si="26"/>
        <v>19791.36999999918</v>
      </c>
      <c r="R566" s="78">
        <f>L566/H566</f>
        <v>418.04492646711122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606926.12</v>
      </c>
      <c r="K568" s="210">
        <f>สกลนคร!AC11</f>
        <v>645096.25</v>
      </c>
      <c r="L568" s="211">
        <f>สกลนคร!AD11</f>
        <v>2344808.5299999998</v>
      </c>
      <c r="M568" s="211">
        <f>สกลนคร!AE11</f>
        <v>1983881.16</v>
      </c>
      <c r="N568" s="3"/>
      <c r="O568" s="3"/>
      <c r="P568" s="3"/>
      <c r="Q568" s="77">
        <f t="shared" si="26"/>
        <v>360927.36999999988</v>
      </c>
      <c r="R568" s="78">
        <f t="shared" si="27"/>
        <v>678.08228166570268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427623.85</v>
      </c>
      <c r="K569" s="210">
        <f>สกลนคร!AC12</f>
        <v>493382.87</v>
      </c>
      <c r="L569" s="211">
        <f>สกลนคร!AD12</f>
        <v>2233940.7599999998</v>
      </c>
      <c r="M569" s="211">
        <f>สกลนคร!AE12</f>
        <v>2007860.3</v>
      </c>
      <c r="N569" s="3"/>
      <c r="O569" s="3"/>
      <c r="P569" s="3"/>
      <c r="Q569" s="77">
        <f t="shared" ref="Q569:Q580" si="28">L569-M569</f>
        <v>226080.45999999973</v>
      </c>
      <c r="R569" s="78">
        <f t="shared" ref="R569:R580" si="29">L569/H569</f>
        <v>520.85352296572626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145655.78</v>
      </c>
      <c r="K570" s="210">
        <f>สกลนคร!AC13</f>
        <v>205539.47999999998</v>
      </c>
      <c r="L570" s="211">
        <f>สกลนคร!AD13</f>
        <v>1436850.43</v>
      </c>
      <c r="M570" s="211">
        <f>สกลนคร!AE13</f>
        <v>1496174.7300000002</v>
      </c>
      <c r="N570" s="3"/>
      <c r="O570" s="3"/>
      <c r="P570" s="3"/>
      <c r="Q570" s="77">
        <f t="shared" si="28"/>
        <v>-59324.300000000279</v>
      </c>
      <c r="R570" s="78">
        <f t="shared" si="29"/>
        <v>392.26055965055963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407006.88</v>
      </c>
      <c r="K571" s="210">
        <f>สกลนคร!AC14</f>
        <v>461443.92</v>
      </c>
      <c r="L571" s="211">
        <f>สกลนคร!AD14</f>
        <v>2024481.2699999998</v>
      </c>
      <c r="M571" s="211">
        <f>สกลนคร!AE14</f>
        <v>1956311.5200000003</v>
      </c>
      <c r="N571" s="3"/>
      <c r="O571" s="3"/>
      <c r="P571" s="3"/>
      <c r="Q571" s="77">
        <f t="shared" si="28"/>
        <v>68169.749999999534</v>
      </c>
      <c r="R571" s="78">
        <f t="shared" si="29"/>
        <v>301.17245908955664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191618.18</v>
      </c>
      <c r="K572" s="210">
        <f>สกลนคร!AC15</f>
        <v>232073.34999999998</v>
      </c>
      <c r="L572" s="211">
        <f>สกลนคร!AD15</f>
        <v>1039763.68</v>
      </c>
      <c r="M572" s="211">
        <f>สกลนคร!AE15</f>
        <v>1183288.1299999999</v>
      </c>
      <c r="N572" s="3"/>
      <c r="O572" s="3"/>
      <c r="P572" s="3"/>
      <c r="Q572" s="77">
        <f t="shared" si="28"/>
        <v>-143524.44999999984</v>
      </c>
      <c r="R572" s="78">
        <f t="shared" si="29"/>
        <v>334.3291575562701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621805.19999999995</v>
      </c>
      <c r="K573" s="210">
        <f>สกลนคร!AC16</f>
        <v>697510.97</v>
      </c>
      <c r="L573" s="211">
        <f>สกลนคร!AD16</f>
        <v>1913585.6600000001</v>
      </c>
      <c r="M573" s="211">
        <f>สกลนคร!AE16</f>
        <v>1785686.5</v>
      </c>
      <c r="N573" s="3"/>
      <c r="O573" s="3"/>
      <c r="P573" s="3"/>
      <c r="Q573" s="77">
        <f t="shared" si="28"/>
        <v>127899.16000000015</v>
      </c>
      <c r="R573" s="78">
        <f t="shared" si="29"/>
        <v>423.82849612403106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583860.99</v>
      </c>
      <c r="K574" s="210">
        <f>สกลนคร!AC17</f>
        <v>634191.25</v>
      </c>
      <c r="L574" s="211">
        <f>สกลนคร!AD17</f>
        <v>1355201.67</v>
      </c>
      <c r="M574" s="211">
        <f>สกลนคร!AE17</f>
        <v>1211693.48</v>
      </c>
      <c r="N574" s="3"/>
      <c r="O574" s="3"/>
      <c r="P574" s="3"/>
      <c r="Q574" s="77">
        <f t="shared" si="28"/>
        <v>143508.18999999994</v>
      </c>
      <c r="R574" s="78">
        <f t="shared" si="29"/>
        <v>476.01042149631189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421417.62</v>
      </c>
      <c r="K575" s="210">
        <f>สกลนคร!AC18</f>
        <v>465615.52</v>
      </c>
      <c r="L575" s="211">
        <f>สกลนคร!AD18</f>
        <v>1232128.6200000001</v>
      </c>
      <c r="M575" s="211">
        <f>สกลนคร!AE18</f>
        <v>1268340.71</v>
      </c>
      <c r="N575" s="3"/>
      <c r="O575" s="3"/>
      <c r="P575" s="3"/>
      <c r="Q575" s="77">
        <f t="shared" si="28"/>
        <v>-36212.089999999851</v>
      </c>
      <c r="R575" s="78">
        <f t="shared" si="29"/>
        <v>393.90301150895147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3405914.62</v>
      </c>
      <c r="K576" s="215">
        <f>SUM(K567:K575)</f>
        <v>3834853.61</v>
      </c>
      <c r="L576" s="215">
        <f>SUM(L567:L575)</f>
        <v>13580760.619999997</v>
      </c>
      <c r="M576" s="215">
        <f>SUM(M567:M575)</f>
        <v>12893236.530000001</v>
      </c>
      <c r="N576" s="213">
        <v>8</v>
      </c>
      <c r="O576" s="213">
        <v>8</v>
      </c>
      <c r="P576" s="213">
        <f>N576-O576</f>
        <v>0</v>
      </c>
      <c r="Q576" s="77">
        <f t="shared" si="28"/>
        <v>687524.08999999613</v>
      </c>
      <c r="R576" s="78">
        <f>L576/H576</f>
        <v>427.983128072608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1398728.84</v>
      </c>
      <c r="K578" s="210">
        <f>สกลนคร!AC19</f>
        <v>1468528.53</v>
      </c>
      <c r="L578" s="211">
        <f>สกลนคร!AD19</f>
        <v>2920678.39</v>
      </c>
      <c r="M578" s="211">
        <f>สกลนคร!AE19</f>
        <v>2886680.74</v>
      </c>
      <c r="N578" s="3"/>
      <c r="O578" s="3"/>
      <c r="P578" s="3"/>
      <c r="Q578" s="77">
        <f t="shared" si="28"/>
        <v>33997.649999999907</v>
      </c>
      <c r="R578" s="78">
        <f t="shared" si="29"/>
        <v>450.79154036116688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884771.32</v>
      </c>
      <c r="K579" s="210">
        <f>สกลนคร!AC20</f>
        <v>981603.87999999989</v>
      </c>
      <c r="L579" s="211">
        <f>สกลนคร!AD20</f>
        <v>2461286.34</v>
      </c>
      <c r="M579" s="211">
        <f>สกลนคร!AE20</f>
        <v>2299524.65</v>
      </c>
      <c r="N579" s="3"/>
      <c r="O579" s="3"/>
      <c r="P579" s="3"/>
      <c r="Q579" s="77">
        <f t="shared" si="28"/>
        <v>161761.68999999994</v>
      </c>
      <c r="R579" s="78">
        <f t="shared" si="29"/>
        <v>587.84006209696679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679517</v>
      </c>
      <c r="K580" s="210">
        <f>สกลนคร!AC21</f>
        <v>1007310.28</v>
      </c>
      <c r="L580" s="211">
        <f>สกลนคร!AD21</f>
        <v>2781847.84</v>
      </c>
      <c r="M580" s="211">
        <f>สกลนคร!AE21</f>
        <v>2186767.4300000002</v>
      </c>
      <c r="N580" s="3"/>
      <c r="O580" s="3"/>
      <c r="P580" s="3"/>
      <c r="Q580" s="77">
        <f t="shared" si="28"/>
        <v>595080.40999999968</v>
      </c>
      <c r="R580" s="78">
        <f t="shared" si="29"/>
        <v>557.37283911039867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1183397.45</v>
      </c>
      <c r="K581" s="210">
        <f>สกลนคร!AC22</f>
        <v>909043.07</v>
      </c>
      <c r="L581" s="211">
        <f>สกลนคร!AD22</f>
        <v>1429347.1600000001</v>
      </c>
      <c r="M581" s="211">
        <f>สกลนคร!AE22</f>
        <v>1346899.24</v>
      </c>
      <c r="N581" s="3"/>
      <c r="O581" s="3"/>
      <c r="P581" s="3"/>
      <c r="Q581" s="77">
        <f t="shared" ref="Q581:Q594" si="30">L581-M581</f>
        <v>82447.920000000158</v>
      </c>
      <c r="R581" s="78">
        <f t="shared" ref="R581:R594" si="31">L581/H581</f>
        <v>431.43590703290073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4146414.6100000003</v>
      </c>
      <c r="K582" s="215">
        <f>SUM(K577:K581)</f>
        <v>4366485.7600000007</v>
      </c>
      <c r="L582" s="215">
        <f>SUM(L577:L581)</f>
        <v>9593159.7300000004</v>
      </c>
      <c r="M582" s="215">
        <f>SUM(M577:M581)</f>
        <v>8719872.0600000005</v>
      </c>
      <c r="N582" s="213">
        <v>4</v>
      </c>
      <c r="O582" s="213">
        <v>4</v>
      </c>
      <c r="P582" s="213">
        <f>N582-O582</f>
        <v>0</v>
      </c>
      <c r="Q582" s="77">
        <f t="shared" si="30"/>
        <v>873287.66999999993</v>
      </c>
      <c r="R582" s="78">
        <f>L582/H582</f>
        <v>505.70161992619927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12447677.950000001</v>
      </c>
      <c r="K583" s="222">
        <f t="shared" si="32"/>
        <v>13954661.039999999</v>
      </c>
      <c r="L583" s="221">
        <f t="shared" si="32"/>
        <v>33838946.239999995</v>
      </c>
      <c r="M583" s="221">
        <f t="shared" si="32"/>
        <v>32436314.590000004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1402631.6499999911</v>
      </c>
      <c r="R583" s="78">
        <f t="shared" si="31"/>
        <v>426.55926181772338</v>
      </c>
    </row>
    <row r="584" spans="1:18" ht="25.8" customHeight="1" thickTop="1" thickBot="1" x14ac:dyDescent="0.75">
      <c r="A584" s="223"/>
      <c r="B584" s="224"/>
      <c r="C584" s="224"/>
      <c r="D584" s="224"/>
      <c r="E584" s="325" t="s">
        <v>420</v>
      </c>
      <c r="F584" s="326"/>
      <c r="G584" s="327"/>
      <c r="H584" s="225"/>
      <c r="I584" s="223"/>
      <c r="J584" s="263">
        <f>J583/O583</f>
        <v>655140.94473684218</v>
      </c>
      <c r="K584" s="264">
        <f>K583/O583</f>
        <v>734455.84421052632</v>
      </c>
      <c r="L584" s="263">
        <f>L583/O583</f>
        <v>1780997.1705263155</v>
      </c>
      <c r="M584" s="263">
        <f>M583/O583</f>
        <v>1707174.4521052632</v>
      </c>
      <c r="N584" s="224"/>
      <c r="O584" s="224"/>
      <c r="P584" s="224"/>
      <c r="Q584" s="77">
        <f t="shared" si="30"/>
        <v>73822.71842105221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115586.58</v>
      </c>
      <c r="K586" s="210">
        <f>นครพนม!AP4</f>
        <v>183854.44</v>
      </c>
      <c r="L586" s="211">
        <f>นครพนม!AQ4</f>
        <v>681539.11</v>
      </c>
      <c r="M586" s="211">
        <f>นครพนม!AR4</f>
        <v>1035365.29</v>
      </c>
      <c r="N586" s="3"/>
      <c r="O586" s="3"/>
      <c r="P586" s="3"/>
      <c r="Q586" s="77">
        <f t="shared" si="30"/>
        <v>-353826.18000000005</v>
      </c>
      <c r="R586" s="78">
        <f t="shared" si="31"/>
        <v>185.70547956403269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428526.56</v>
      </c>
      <c r="K587" s="210">
        <f>นครพนม!AP5</f>
        <v>540983.04000000004</v>
      </c>
      <c r="L587" s="211">
        <f>นครพนม!AQ5</f>
        <v>712373.29</v>
      </c>
      <c r="M587" s="211">
        <f>นครพนม!AR5</f>
        <v>1048333.99</v>
      </c>
      <c r="N587" s="3"/>
      <c r="O587" s="3"/>
      <c r="P587" s="3"/>
      <c r="Q587" s="77">
        <f t="shared" si="30"/>
        <v>-335960.69999999995</v>
      </c>
      <c r="R587" s="78">
        <f t="shared" si="31"/>
        <v>135.76773203735468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245281.19</v>
      </c>
      <c r="K588" s="210">
        <f>นครพนม!AP6</f>
        <v>311460.51999999996</v>
      </c>
      <c r="L588" s="211">
        <f>นครพนม!AQ6</f>
        <v>794809.15</v>
      </c>
      <c r="M588" s="211">
        <f>นครพนม!AR6</f>
        <v>1052025.0499999998</v>
      </c>
      <c r="N588" s="3"/>
      <c r="O588" s="3"/>
      <c r="P588" s="3"/>
      <c r="Q588" s="77">
        <f t="shared" si="30"/>
        <v>-257215.89999999979</v>
      </c>
      <c r="R588" s="78">
        <f t="shared" si="31"/>
        <v>164.11504232913484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788413.23</v>
      </c>
      <c r="K589" s="210">
        <f>นครพนม!AP7</f>
        <v>790342.72</v>
      </c>
      <c r="L589" s="211">
        <f>นครพนม!AQ7</f>
        <v>874993.05</v>
      </c>
      <c r="M589" s="211">
        <f>นครพนม!AR7</f>
        <v>875179.65</v>
      </c>
      <c r="N589" s="3"/>
      <c r="O589" s="3"/>
      <c r="P589" s="3"/>
      <c r="Q589" s="77">
        <f t="shared" si="30"/>
        <v>-186.59999999997672</v>
      </c>
      <c r="R589" s="78">
        <f t="shared" si="31"/>
        <v>202.35731961147087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329197.53000000003</v>
      </c>
      <c r="K590" s="210">
        <f>นครพนม!AP8</f>
        <v>426283.82</v>
      </c>
      <c r="L590" s="211">
        <f>นครพนม!AQ8</f>
        <v>1006867.0700000001</v>
      </c>
      <c r="M590" s="211">
        <f>นครพนม!AR8</f>
        <v>1022264.38</v>
      </c>
      <c r="N590" s="3"/>
      <c r="O590" s="3"/>
      <c r="P590" s="3"/>
      <c r="Q590" s="77">
        <f t="shared" si="30"/>
        <v>-15397.309999999939</v>
      </c>
      <c r="R590" s="78">
        <f t="shared" si="31"/>
        <v>245.8771843711844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742654.16</v>
      </c>
      <c r="K591" s="210">
        <f>นครพนม!AP9</f>
        <v>1107105.6600000001</v>
      </c>
      <c r="L591" s="211">
        <f>นครพนม!AQ9</f>
        <v>696284.08000000007</v>
      </c>
      <c r="M591" s="211">
        <f>นครพนม!AR9</f>
        <v>611047.32000000007</v>
      </c>
      <c r="N591" s="3"/>
      <c r="O591" s="3"/>
      <c r="P591" s="3"/>
      <c r="Q591" s="77">
        <f t="shared" si="30"/>
        <v>85236.760000000009</v>
      </c>
      <c r="R591" s="78">
        <f t="shared" si="31"/>
        <v>175.29810674723063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841174.11</v>
      </c>
      <c r="K592" s="210">
        <f>นครพนม!AP10</f>
        <v>834525.20000000007</v>
      </c>
      <c r="L592" s="211">
        <f>นครพนม!AQ10</f>
        <v>812139.36</v>
      </c>
      <c r="M592" s="211">
        <f>นครพนม!AR10</f>
        <v>681210.18</v>
      </c>
      <c r="N592" s="3"/>
      <c r="O592" s="3"/>
      <c r="P592" s="3"/>
      <c r="Q592" s="77">
        <f t="shared" si="30"/>
        <v>130929.17999999993</v>
      </c>
      <c r="R592" s="78">
        <f t="shared" si="31"/>
        <v>321.7667828843106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552754.47</v>
      </c>
      <c r="K593" s="210">
        <f>นครพนม!AP11</f>
        <v>724898.5</v>
      </c>
      <c r="L593" s="211">
        <f>นครพนม!AQ11</f>
        <v>624651.11</v>
      </c>
      <c r="M593" s="211">
        <f>นครพนม!AR11</f>
        <v>655203.92000000004</v>
      </c>
      <c r="N593" s="3"/>
      <c r="O593" s="3"/>
      <c r="P593" s="3"/>
      <c r="Q593" s="77">
        <f t="shared" si="30"/>
        <v>-30552.810000000056</v>
      </c>
      <c r="R593" s="78">
        <f t="shared" si="31"/>
        <v>235.09639066616484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497787.87</v>
      </c>
      <c r="K594" s="210">
        <f>นครพนม!AP12</f>
        <v>630843.45000000007</v>
      </c>
      <c r="L594" s="211">
        <f>นครพนม!AQ12</f>
        <v>901775.57</v>
      </c>
      <c r="M594" s="211">
        <f>นครพนม!AR12</f>
        <v>911341.03999999992</v>
      </c>
      <c r="N594" s="3"/>
      <c r="O594" s="3"/>
      <c r="P594" s="3"/>
      <c r="Q594" s="77">
        <f t="shared" si="30"/>
        <v>-9565.4699999999721</v>
      </c>
      <c r="R594" s="78">
        <f t="shared" si="31"/>
        <v>385.04507685738685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77322.11</v>
      </c>
      <c r="K595" s="210">
        <f>นครพนม!AP13</f>
        <v>306612.08999999997</v>
      </c>
      <c r="L595" s="211">
        <f>นครพนม!AQ13</f>
        <v>1216028.8799999999</v>
      </c>
      <c r="M595" s="211">
        <f>นครพนม!AR13</f>
        <v>1590439.89</v>
      </c>
      <c r="N595" s="3"/>
      <c r="O595" s="3"/>
      <c r="P595" s="3"/>
      <c r="Q595" s="77">
        <f t="shared" ref="Q595:Q652" si="33">L595-M595</f>
        <v>-374411.01</v>
      </c>
      <c r="R595" s="78">
        <f t="shared" ref="R595:R652" si="34">L595/H595</f>
        <v>438.05074927953888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545379.31000000006</v>
      </c>
      <c r="K596" s="210">
        <f>นครพนม!AP14</f>
        <v>623738.42000000004</v>
      </c>
      <c r="L596" s="211">
        <f>นครพนม!AQ14</f>
        <v>1311880.01</v>
      </c>
      <c r="M596" s="211">
        <f>นครพนม!AR14</f>
        <v>1161923.8500000001</v>
      </c>
      <c r="N596" s="3"/>
      <c r="O596" s="3"/>
      <c r="P596" s="3"/>
      <c r="Q596" s="77">
        <f t="shared" si="33"/>
        <v>149956.15999999992</v>
      </c>
      <c r="R596" s="78">
        <f t="shared" si="34"/>
        <v>391.37231801909309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246419.68</v>
      </c>
      <c r="K597" s="210">
        <f>นครพนม!AP15</f>
        <v>347275.33999999997</v>
      </c>
      <c r="L597" s="211">
        <f>นครพนม!AQ15</f>
        <v>986912.98</v>
      </c>
      <c r="M597" s="211">
        <f>นครพนม!AR15</f>
        <v>1513476.08</v>
      </c>
      <c r="N597" s="3"/>
      <c r="O597" s="3"/>
      <c r="P597" s="3"/>
      <c r="Q597" s="77">
        <f t="shared" si="33"/>
        <v>-526563.10000000009</v>
      </c>
      <c r="R597" s="78">
        <f t="shared" si="34"/>
        <v>371.43883327060593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143123.64000000001</v>
      </c>
      <c r="K598" s="210">
        <f>นครพนม!AP16</f>
        <v>222304.31</v>
      </c>
      <c r="L598" s="211">
        <f>นครพนม!AQ16</f>
        <v>799744.44</v>
      </c>
      <c r="M598" s="211">
        <f>นครพนม!AR16</f>
        <v>1025486.6799999999</v>
      </c>
      <c r="N598" s="3"/>
      <c r="O598" s="3"/>
      <c r="P598" s="3"/>
      <c r="Q598" s="77">
        <f t="shared" si="33"/>
        <v>-225742.24</v>
      </c>
      <c r="R598" s="78">
        <f t="shared" si="34"/>
        <v>528.23278731836194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15838.61</v>
      </c>
      <c r="K599" s="210">
        <f>นครพนม!AP17</f>
        <v>181459.37999999995</v>
      </c>
      <c r="L599" s="211">
        <f>นครพนม!AQ17</f>
        <v>719162.46</v>
      </c>
      <c r="M599" s="211">
        <f>นครพนม!AR17</f>
        <v>1089768.57</v>
      </c>
      <c r="N599" s="3"/>
      <c r="O599" s="3"/>
      <c r="P599" s="3"/>
      <c r="Q599" s="77">
        <f t="shared" si="33"/>
        <v>-370606.1100000001</v>
      </c>
      <c r="R599" s="78">
        <f t="shared" si="34"/>
        <v>348.60031992244302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101238.26</v>
      </c>
      <c r="K600" s="210">
        <f>นครพนม!AP18</f>
        <v>141411.41999999998</v>
      </c>
      <c r="L600" s="211">
        <f>นครพนม!AQ18</f>
        <v>782310.12</v>
      </c>
      <c r="M600" s="211">
        <f>นครพนม!AR18</f>
        <v>1601155.23</v>
      </c>
      <c r="N600" s="3"/>
      <c r="O600" s="3"/>
      <c r="P600" s="3"/>
      <c r="Q600" s="77">
        <f t="shared" si="33"/>
        <v>-818845.11</v>
      </c>
      <c r="R600" s="78">
        <f t="shared" si="34"/>
        <v>204.68605965463109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89830.8</v>
      </c>
      <c r="K601" s="210">
        <f>นครพนม!AP19</f>
        <v>237579.34999999998</v>
      </c>
      <c r="L601" s="211">
        <f>นครพนม!AQ19</f>
        <v>366181.36</v>
      </c>
      <c r="M601" s="211">
        <f>นครพนม!AR19</f>
        <v>1168363.8500000001</v>
      </c>
      <c r="N601" s="3"/>
      <c r="O601" s="3"/>
      <c r="P601" s="3"/>
      <c r="Q601" s="77">
        <f t="shared" si="33"/>
        <v>-802182.49000000011</v>
      </c>
      <c r="R601" s="78">
        <f t="shared" si="34"/>
        <v>128.89171418514607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255952.97</v>
      </c>
      <c r="K602" s="210">
        <f>นครพนม!AP20</f>
        <v>303580.87</v>
      </c>
      <c r="L602" s="211">
        <f>นครพนม!AQ20</f>
        <v>458711.79</v>
      </c>
      <c r="M602" s="211">
        <f>นครพนม!AR20</f>
        <v>976312.79</v>
      </c>
      <c r="N602" s="3"/>
      <c r="O602" s="3"/>
      <c r="P602" s="3"/>
      <c r="Q602" s="77">
        <f t="shared" si="33"/>
        <v>-517601.00000000006</v>
      </c>
      <c r="R602" s="78">
        <f t="shared" si="34"/>
        <v>126.50628516271372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60268.06</v>
      </c>
      <c r="K603" s="210">
        <f>นครพนม!AP21</f>
        <v>240764.41999999998</v>
      </c>
      <c r="L603" s="211">
        <f>นครพนม!AQ21</f>
        <v>651798.51</v>
      </c>
      <c r="M603" s="211">
        <f>นครพนม!AR21</f>
        <v>829481.66999999993</v>
      </c>
      <c r="N603" s="3"/>
      <c r="O603" s="3"/>
      <c r="P603" s="3"/>
      <c r="Q603" s="77">
        <f t="shared" si="33"/>
        <v>-177683.15999999992</v>
      </c>
      <c r="R603" s="78">
        <f t="shared" si="34"/>
        <v>305.00632194665417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391641.94</v>
      </c>
      <c r="K604" s="210">
        <f>นครพนม!AP22</f>
        <v>550050.4</v>
      </c>
      <c r="L604" s="211">
        <f>นครพนม!AQ22</f>
        <v>481136.66000000003</v>
      </c>
      <c r="M604" s="211">
        <f>นครพนม!AR22</f>
        <v>731981.85</v>
      </c>
      <c r="N604" s="3"/>
      <c r="O604" s="3"/>
      <c r="P604" s="3"/>
      <c r="Q604" s="77">
        <f t="shared" si="33"/>
        <v>-250845.18999999994</v>
      </c>
      <c r="R604" s="78">
        <f t="shared" si="34"/>
        <v>184.91032282859339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434109.83</v>
      </c>
      <c r="K605" s="210">
        <f>นครพนม!AP23</f>
        <v>599575.82999999996</v>
      </c>
      <c r="L605" s="211">
        <f>นครพนม!AQ23</f>
        <v>961312.39</v>
      </c>
      <c r="M605" s="211">
        <f>นครพนม!AR23</f>
        <v>1560311.1300000001</v>
      </c>
      <c r="N605" s="3"/>
      <c r="O605" s="3"/>
      <c r="P605" s="3"/>
      <c r="Q605" s="77">
        <f t="shared" si="33"/>
        <v>-598998.74000000011</v>
      </c>
      <c r="R605" s="78">
        <f t="shared" si="34"/>
        <v>153.93312890312251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182512.99</v>
      </c>
      <c r="K606" s="210">
        <f>นครพนม!AP24</f>
        <v>336150.22</v>
      </c>
      <c r="L606" s="211">
        <f>นครพนม!AQ24</f>
        <v>439621.43</v>
      </c>
      <c r="M606" s="211">
        <f>นครพนม!AR24</f>
        <v>571985.72</v>
      </c>
      <c r="N606" s="3"/>
      <c r="O606" s="3"/>
      <c r="P606" s="3"/>
      <c r="Q606" s="77">
        <f t="shared" si="33"/>
        <v>-132364.28999999998</v>
      </c>
      <c r="R606" s="78">
        <f t="shared" si="34"/>
        <v>85.51282435323867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647418.19999999995</v>
      </c>
      <c r="K607" s="210">
        <f>นครพนม!AP25</f>
        <v>673289.58</v>
      </c>
      <c r="L607" s="211">
        <f>นครพนม!AQ25</f>
        <v>340858</v>
      </c>
      <c r="M607" s="211">
        <f>นครพนม!AR25</f>
        <v>784828.76</v>
      </c>
      <c r="N607" s="3"/>
      <c r="O607" s="3"/>
      <c r="P607" s="3"/>
      <c r="Q607" s="77">
        <f t="shared" si="33"/>
        <v>-443970.76</v>
      </c>
      <c r="R607" s="78">
        <f t="shared" si="34"/>
        <v>115.97754338210275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221489.34</v>
      </c>
      <c r="K608" s="210">
        <f>นครพนม!AP26</f>
        <v>354561.4</v>
      </c>
      <c r="L608" s="211">
        <f>นครพนม!AQ26</f>
        <v>391961.29</v>
      </c>
      <c r="M608" s="211">
        <f>นครพนม!AR26</f>
        <v>704011.48</v>
      </c>
      <c r="N608" s="3"/>
      <c r="O608" s="3"/>
      <c r="P608" s="3"/>
      <c r="Q608" s="77">
        <f t="shared" si="33"/>
        <v>-312050.19</v>
      </c>
      <c r="R608" s="78">
        <f t="shared" si="34"/>
        <v>133.63835322195703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7953921.4400000004</v>
      </c>
      <c r="K609" s="231">
        <f>SUM(K585:K608)</f>
        <v>10668650.380000001</v>
      </c>
      <c r="L609" s="215">
        <f>SUM(L586:L608)</f>
        <v>17013052.109999999</v>
      </c>
      <c r="M609" s="215">
        <f>SUM(M586:M608)</f>
        <v>23201498.370000001</v>
      </c>
      <c r="N609" s="213">
        <v>23</v>
      </c>
      <c r="O609" s="213">
        <v>23</v>
      </c>
      <c r="P609" s="213">
        <f>N609-O609</f>
        <v>0</v>
      </c>
      <c r="Q609" s="77">
        <f t="shared" si="33"/>
        <v>-6188446.2600000016</v>
      </c>
      <c r="R609" s="78">
        <f>L609/H609</f>
        <v>217.21932675365798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1653523.54</v>
      </c>
      <c r="K611" s="210">
        <f>นครพนม!AP27</f>
        <v>1660459.78</v>
      </c>
      <c r="L611" s="211">
        <f>นครพนม!AQ27</f>
        <v>3488729.31</v>
      </c>
      <c r="M611" s="211">
        <f>นครพนม!AR27</f>
        <v>2742588.8100000005</v>
      </c>
      <c r="N611" s="3"/>
      <c r="O611" s="3"/>
      <c r="P611" s="3"/>
      <c r="Q611" s="77">
        <f t="shared" si="33"/>
        <v>746140.49999999953</v>
      </c>
      <c r="R611" s="78">
        <f t="shared" si="34"/>
        <v>868.92386301369868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190806.8</v>
      </c>
      <c r="K612" s="210">
        <f>นครพนม!AP28</f>
        <v>279208.70999999996</v>
      </c>
      <c r="L612" s="211">
        <f>นครพนม!AQ28</f>
        <v>1704256.04</v>
      </c>
      <c r="M612" s="211">
        <f>นครพนม!AR28</f>
        <v>1447169.99</v>
      </c>
      <c r="N612" s="3"/>
      <c r="O612" s="3"/>
      <c r="P612" s="3"/>
      <c r="Q612" s="77">
        <f t="shared" si="33"/>
        <v>257086.05000000005</v>
      </c>
      <c r="R612" s="78">
        <f t="shared" si="34"/>
        <v>575.76217567567573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1303624.67</v>
      </c>
      <c r="K613" s="209">
        <f>นครพนม!AP29</f>
        <v>1038122.72</v>
      </c>
      <c r="L613" s="211">
        <f>นครพนม!AQ29</f>
        <v>1624642.55</v>
      </c>
      <c r="M613" s="211">
        <f>นครพนม!AR29</f>
        <v>1472048.6900000002</v>
      </c>
      <c r="N613" s="3"/>
      <c r="O613" s="3"/>
      <c r="P613" s="3"/>
      <c r="Q613" s="77">
        <f t="shared" si="33"/>
        <v>152593.85999999987</v>
      </c>
      <c r="R613" s="78">
        <f t="shared" si="34"/>
        <v>483.09323520666072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813154.61</v>
      </c>
      <c r="K614" s="210">
        <f>นครพนม!AP30</f>
        <v>494320.28</v>
      </c>
      <c r="L614" s="211">
        <f>นครพนม!AQ30</f>
        <v>1017558.26</v>
      </c>
      <c r="M614" s="211">
        <f>นครพนม!AR30</f>
        <v>1575918.6600000001</v>
      </c>
      <c r="N614" s="3"/>
      <c r="O614" s="3"/>
      <c r="P614" s="3"/>
      <c r="Q614" s="77">
        <f t="shared" si="33"/>
        <v>-558360.40000000014</v>
      </c>
      <c r="R614" s="78">
        <f t="shared" si="34"/>
        <v>263.47961160020714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879273.79</v>
      </c>
      <c r="K615" s="210">
        <f>นครพนม!AP31</f>
        <v>966771.56</v>
      </c>
      <c r="L615" s="211">
        <f>นครพนม!AQ31</f>
        <v>3196866.74</v>
      </c>
      <c r="M615" s="211">
        <f>นครพนม!AR31</f>
        <v>1183189.44</v>
      </c>
      <c r="N615" s="3"/>
      <c r="O615" s="3"/>
      <c r="P615" s="3"/>
      <c r="Q615" s="77">
        <f t="shared" si="33"/>
        <v>2013677.3000000003</v>
      </c>
      <c r="R615" s="78">
        <f t="shared" si="34"/>
        <v>718.55849404360538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558063.25</v>
      </c>
      <c r="K616" s="253">
        <f>นครพนม!AP32</f>
        <v>623292.07999999996</v>
      </c>
      <c r="L616" s="252">
        <f>นครพนม!AQ32</f>
        <v>818930.92999999993</v>
      </c>
      <c r="M616" s="252">
        <f>นครพนม!AR32</f>
        <v>850854.24</v>
      </c>
      <c r="N616" s="3"/>
      <c r="O616" s="3"/>
      <c r="P616" s="3"/>
      <c r="Q616" s="196">
        <f t="shared" si="33"/>
        <v>-31923.310000000056</v>
      </c>
      <c r="R616" s="197">
        <f t="shared" si="34"/>
        <v>387.38454588457898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495283.83</v>
      </c>
      <c r="K617" s="210">
        <f>นครพนม!AP33</f>
        <v>722341.23</v>
      </c>
      <c r="L617" s="211">
        <f>นครพนม!AQ33</f>
        <v>620929.03</v>
      </c>
      <c r="M617" s="211">
        <f>นครพนม!AR33</f>
        <v>965971.16</v>
      </c>
      <c r="N617" s="3"/>
      <c r="O617" s="3"/>
      <c r="P617" s="3"/>
      <c r="Q617" s="77">
        <f t="shared" si="33"/>
        <v>-345042.13</v>
      </c>
      <c r="R617" s="78">
        <f t="shared" si="34"/>
        <v>227.69674734140082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5893730.4900000002</v>
      </c>
      <c r="K618" s="231">
        <f>SUM(K610:K617)</f>
        <v>5784516.3600000013</v>
      </c>
      <c r="L618" s="215">
        <f>SUM(L610:L617)</f>
        <v>12471912.859999998</v>
      </c>
      <c r="M618" s="215">
        <f>SUM(M610:M617)</f>
        <v>10237740.990000002</v>
      </c>
      <c r="N618" s="213">
        <v>7</v>
      </c>
      <c r="O618" s="213">
        <v>7</v>
      </c>
      <c r="P618" s="213">
        <f>N618-O618</f>
        <v>0</v>
      </c>
      <c r="Q618" s="77">
        <f t="shared" si="33"/>
        <v>2234171.8699999955</v>
      </c>
      <c r="R618" s="78">
        <f>L618/H618</f>
        <v>530.94563048105567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818212.2</v>
      </c>
      <c r="K620" s="210">
        <f>นครพนม!AP34</f>
        <v>950590.72</v>
      </c>
      <c r="L620" s="211">
        <f>นครพนม!AQ34</f>
        <v>941743.53</v>
      </c>
      <c r="M620" s="211">
        <f>นครพนม!AR34</f>
        <v>847922.57000000007</v>
      </c>
      <c r="N620" s="3"/>
      <c r="O620" s="3"/>
      <c r="P620" s="3"/>
      <c r="Q620" s="77">
        <f t="shared" si="33"/>
        <v>93820.959999999963</v>
      </c>
      <c r="R620" s="78">
        <f t="shared" si="34"/>
        <v>264.46041280539174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612934.06000000006</v>
      </c>
      <c r="K621" s="210">
        <f>นครพนม!AP35</f>
        <v>1406340.06</v>
      </c>
      <c r="L621" s="211">
        <f>นครพนม!AQ35</f>
        <v>1296560.6099999999</v>
      </c>
      <c r="M621" s="211">
        <f>นครพนม!AR35</f>
        <v>1206627.94</v>
      </c>
      <c r="N621" s="3"/>
      <c r="O621" s="3"/>
      <c r="P621" s="3"/>
      <c r="Q621" s="77">
        <f t="shared" si="33"/>
        <v>89932.669999999925</v>
      </c>
      <c r="R621" s="78">
        <f t="shared" si="34"/>
        <v>306.15362691853596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1162249.72</v>
      </c>
      <c r="K622" s="210">
        <f>นครพนม!AP36</f>
        <v>1331474.44</v>
      </c>
      <c r="L622" s="211">
        <f>นครพนม!AQ36</f>
        <v>1546983.4100000001</v>
      </c>
      <c r="M622" s="211">
        <f>นครพนม!AR36</f>
        <v>1132444.54</v>
      </c>
      <c r="N622" s="3"/>
      <c r="O622" s="3"/>
      <c r="P622" s="3"/>
      <c r="Q622" s="77">
        <f t="shared" si="33"/>
        <v>414538.87000000011</v>
      </c>
      <c r="R622" s="78">
        <f t="shared" si="34"/>
        <v>1377.5453339269814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1220092.8999999999</v>
      </c>
      <c r="K623" s="210">
        <f>นครพนม!AP37</f>
        <v>1538044.39</v>
      </c>
      <c r="L623" s="211">
        <f>นครพนม!AQ37</f>
        <v>1540011.5499999998</v>
      </c>
      <c r="M623" s="211">
        <f>นครพนม!AR37</f>
        <v>1095429.5599999998</v>
      </c>
      <c r="N623" s="3"/>
      <c r="O623" s="3"/>
      <c r="P623" s="3"/>
      <c r="Q623" s="77">
        <f t="shared" si="33"/>
        <v>444581.99</v>
      </c>
      <c r="R623" s="78">
        <f t="shared" si="34"/>
        <v>776.21549899193542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622051.94999999995</v>
      </c>
      <c r="K624" s="210">
        <f>นครพนม!AP38</f>
        <v>1191968.0699999998</v>
      </c>
      <c r="L624" s="211">
        <f>นครพนม!AQ38</f>
        <v>1591508.78</v>
      </c>
      <c r="M624" s="211">
        <f>นครพนม!AR38</f>
        <v>1110240.8900000001</v>
      </c>
      <c r="N624" s="3"/>
      <c r="O624" s="3"/>
      <c r="P624" s="3"/>
      <c r="Q624" s="77">
        <f t="shared" si="33"/>
        <v>481267.8899999999</v>
      </c>
      <c r="R624" s="78">
        <f t="shared" si="34"/>
        <v>632.80667196819081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375100.47</v>
      </c>
      <c r="K625" s="210">
        <f>นครพนม!AP39</f>
        <v>804420.78</v>
      </c>
      <c r="L625" s="211">
        <f>นครพนม!AQ39</f>
        <v>978063.39</v>
      </c>
      <c r="M625" s="211">
        <f>นครพนม!AR39</f>
        <v>979259.37999999989</v>
      </c>
      <c r="N625" s="3"/>
      <c r="O625" s="3"/>
      <c r="P625" s="3"/>
      <c r="Q625" s="77">
        <f t="shared" si="33"/>
        <v>-1195.9899999998743</v>
      </c>
      <c r="R625" s="78">
        <f t="shared" si="34"/>
        <v>445.58696583143507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847150.97</v>
      </c>
      <c r="K626" s="210">
        <f>นครพนม!AP40</f>
        <v>904193.90999999992</v>
      </c>
      <c r="L626" s="211">
        <f>นครพนม!AQ40</f>
        <v>1198663.53</v>
      </c>
      <c r="M626" s="211">
        <f>นครพนม!AR40</f>
        <v>1516572.59</v>
      </c>
      <c r="N626" s="3"/>
      <c r="O626" s="3"/>
      <c r="P626" s="3"/>
      <c r="Q626" s="77">
        <f t="shared" si="33"/>
        <v>-317909.06000000006</v>
      </c>
      <c r="R626" s="78">
        <f t="shared" si="34"/>
        <v>416.20261458333334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357679.53</v>
      </c>
      <c r="K627" s="210">
        <f>นครพนม!AP41</f>
        <v>344155.42000000004</v>
      </c>
      <c r="L627" s="211">
        <f>นครพนม!AQ41</f>
        <v>689356.89</v>
      </c>
      <c r="M627" s="211">
        <f>นครพนม!AR41</f>
        <v>479295.97000000003</v>
      </c>
      <c r="N627" s="3"/>
      <c r="O627" s="3"/>
      <c r="P627" s="3"/>
      <c r="Q627" s="77">
        <f t="shared" si="33"/>
        <v>210060.91999999998</v>
      </c>
      <c r="R627" s="78">
        <f t="shared" si="34"/>
        <v>343.30522410358566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415906.28</v>
      </c>
      <c r="K628" s="210">
        <f>นครพนม!AP42</f>
        <v>874470.97</v>
      </c>
      <c r="L628" s="211">
        <f>นครพนม!AQ42</f>
        <v>769255.05</v>
      </c>
      <c r="M628" s="211">
        <f>นครพนม!AR42</f>
        <v>528334.45000000007</v>
      </c>
      <c r="N628" s="3"/>
      <c r="O628" s="3"/>
      <c r="P628" s="3"/>
      <c r="Q628" s="77">
        <f t="shared" si="33"/>
        <v>240920.59999999998</v>
      </c>
      <c r="R628" s="78">
        <f t="shared" si="34"/>
        <v>450.91151817116065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63525.52</v>
      </c>
      <c r="K629" s="210">
        <f>นครพนม!AP43</f>
        <v>490884.85000000003</v>
      </c>
      <c r="L629" s="211">
        <f>นครพนม!AQ43</f>
        <v>865877.15</v>
      </c>
      <c r="M629" s="211">
        <f>นครพนม!AR43</f>
        <v>827105.19000000006</v>
      </c>
      <c r="N629" s="3"/>
      <c r="O629" s="3"/>
      <c r="P629" s="3"/>
      <c r="Q629" s="77">
        <f t="shared" si="33"/>
        <v>38771.959999999963</v>
      </c>
      <c r="R629" s="78">
        <f t="shared" si="34"/>
        <v>469.05587757313111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398936.99</v>
      </c>
      <c r="K630" s="210">
        <f>นครพนม!AP44</f>
        <v>485146.01</v>
      </c>
      <c r="L630" s="211">
        <f>นครพนม!AQ44</f>
        <v>997204.78</v>
      </c>
      <c r="M630" s="211">
        <f>นครพนม!AR44</f>
        <v>914110.16</v>
      </c>
      <c r="N630" s="3"/>
      <c r="O630" s="3"/>
      <c r="P630" s="3"/>
      <c r="Q630" s="77">
        <f t="shared" si="33"/>
        <v>83094.62</v>
      </c>
      <c r="R630" s="78">
        <f t="shared" si="34"/>
        <v>368.38004432951607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273877.09999999998</v>
      </c>
      <c r="K631" s="210">
        <f>นครพนม!AP45</f>
        <v>809184.59</v>
      </c>
      <c r="L631" s="211">
        <f>นครพนม!AQ45</f>
        <v>1572260.09</v>
      </c>
      <c r="M631" s="211">
        <f>นครพนม!AR45</f>
        <v>1588399.0100000002</v>
      </c>
      <c r="N631" s="3"/>
      <c r="O631" s="3"/>
      <c r="P631" s="3"/>
      <c r="Q631" s="77">
        <f t="shared" si="33"/>
        <v>-16138.920000000158</v>
      </c>
      <c r="R631" s="78">
        <f t="shared" si="34"/>
        <v>584.91818824404766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339281.57</v>
      </c>
      <c r="K632" s="210">
        <f>นครพนม!AP46</f>
        <v>973939.98000000021</v>
      </c>
      <c r="L632" s="211">
        <f>นครพนม!AQ46</f>
        <v>1375750.53</v>
      </c>
      <c r="M632" s="211">
        <f>นครพนม!AR46</f>
        <v>1251574.6400000001</v>
      </c>
      <c r="N632" s="3"/>
      <c r="O632" s="3"/>
      <c r="P632" s="3"/>
      <c r="Q632" s="77">
        <f t="shared" si="33"/>
        <v>124175.8899999999</v>
      </c>
      <c r="R632" s="78">
        <f t="shared" si="34"/>
        <v>516.61679684566275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594300.53</v>
      </c>
      <c r="K633" s="210">
        <f>นครพนม!AP47</f>
        <v>759121.83</v>
      </c>
      <c r="L633" s="211">
        <f>นครพนม!AQ47</f>
        <v>565083.56000000006</v>
      </c>
      <c r="M633" s="211">
        <f>นครพนม!AR47</f>
        <v>815999.83000000007</v>
      </c>
      <c r="N633" s="3"/>
      <c r="O633" s="3"/>
      <c r="P633" s="3"/>
      <c r="Q633" s="77">
        <f t="shared" si="33"/>
        <v>-250916.27000000002</v>
      </c>
      <c r="R633" s="78">
        <f t="shared" si="34"/>
        <v>300.57636170212771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225571.43</v>
      </c>
      <c r="K634" s="210">
        <f>นครพนม!AP48</f>
        <v>340577.77</v>
      </c>
      <c r="L634" s="211">
        <f>นครพนม!AQ48</f>
        <v>962735.53</v>
      </c>
      <c r="M634" s="211">
        <f>นครพนม!AR48</f>
        <v>967095.35</v>
      </c>
      <c r="N634" s="3"/>
      <c r="O634" s="3"/>
      <c r="P634" s="3"/>
      <c r="Q634" s="77">
        <f t="shared" si="33"/>
        <v>-4359.8199999999488</v>
      </c>
      <c r="R634" s="78">
        <f t="shared" si="34"/>
        <v>405.36232842105267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243172.08</v>
      </c>
      <c r="K635" s="210">
        <f>นครพนม!AP49</f>
        <v>835472.91999999993</v>
      </c>
      <c r="L635" s="211">
        <f>นครพนม!AQ49</f>
        <v>698022.78</v>
      </c>
      <c r="M635" s="211">
        <f>นครพนม!AR49</f>
        <v>661989.38</v>
      </c>
      <c r="N635" s="3"/>
      <c r="O635" s="3"/>
      <c r="P635" s="3"/>
      <c r="Q635" s="77">
        <f t="shared" si="33"/>
        <v>36033.400000000023</v>
      </c>
      <c r="R635" s="78">
        <f t="shared" si="34"/>
        <v>386.93058758314857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8570043.2999999989</v>
      </c>
      <c r="K636" s="215">
        <f>SUM(K619:K635)</f>
        <v>14039986.710000001</v>
      </c>
      <c r="L636" s="215">
        <f>SUM(L619:L635)</f>
        <v>17589081.16</v>
      </c>
      <c r="M636" s="215">
        <f>SUM(M619:M635)</f>
        <v>15922401.449999999</v>
      </c>
      <c r="N636" s="213">
        <v>16</v>
      </c>
      <c r="O636" s="213">
        <v>16</v>
      </c>
      <c r="P636" s="213">
        <f>N636-O636</f>
        <v>0</v>
      </c>
      <c r="Q636" s="77">
        <f t="shared" si="33"/>
        <v>1666679.7100000009</v>
      </c>
      <c r="R636" s="78">
        <f>L636/H636</f>
        <v>460.80904270369399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462242.15</v>
      </c>
      <c r="K638" s="210">
        <f>นครพนม!AP50</f>
        <v>610138.43000000005</v>
      </c>
      <c r="L638" s="211">
        <f>นครพนม!AQ50</f>
        <v>1745051.65</v>
      </c>
      <c r="M638" s="211">
        <f>นครพนม!AR50</f>
        <v>1433869.96</v>
      </c>
      <c r="N638" s="3"/>
      <c r="O638" s="3"/>
      <c r="P638" s="3"/>
      <c r="Q638" s="77">
        <f t="shared" si="33"/>
        <v>311181.68999999994</v>
      </c>
      <c r="R638" s="78">
        <f t="shared" si="34"/>
        <v>720.2029096161782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373083.82</v>
      </c>
      <c r="K639" s="210">
        <f>นครพนม!AP51</f>
        <v>383579.63</v>
      </c>
      <c r="L639" s="211">
        <f>นครพนม!AQ51</f>
        <v>993764.49</v>
      </c>
      <c r="M639" s="211">
        <f>นครพนม!AR51</f>
        <v>646788.76</v>
      </c>
      <c r="N639" s="3"/>
      <c r="O639" s="3"/>
      <c r="P639" s="3"/>
      <c r="Q639" s="77">
        <f t="shared" si="33"/>
        <v>346975.73</v>
      </c>
      <c r="R639" s="78">
        <f t="shared" si="34"/>
        <v>697.86832162921348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469874.88</v>
      </c>
      <c r="K640" s="210">
        <f>นครพนม!AP52</f>
        <v>451175.69</v>
      </c>
      <c r="L640" s="211">
        <f>นครพนม!AQ52</f>
        <v>696299.78</v>
      </c>
      <c r="M640" s="211">
        <f>นครพนม!AR52</f>
        <v>399304.25</v>
      </c>
      <c r="N640" s="3"/>
      <c r="O640" s="3"/>
      <c r="P640" s="3"/>
      <c r="Q640" s="77">
        <f t="shared" si="33"/>
        <v>296995.53000000003</v>
      </c>
      <c r="R640" s="78">
        <f t="shared" si="34"/>
        <v>291.9495932914046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425375.26</v>
      </c>
      <c r="K641" s="210">
        <f>นครพนม!AP53</f>
        <v>485377.62</v>
      </c>
      <c r="L641" s="211">
        <f>นครพนม!AQ53</f>
        <v>916439.55</v>
      </c>
      <c r="M641" s="211">
        <f>นครพนม!AR53</f>
        <v>728241.17</v>
      </c>
      <c r="N641" s="3"/>
      <c r="O641" s="3"/>
      <c r="P641" s="3"/>
      <c r="Q641" s="77">
        <f t="shared" si="33"/>
        <v>188198.38</v>
      </c>
      <c r="R641" s="78">
        <f t="shared" si="34"/>
        <v>626.83963748290012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558429.93000000005</v>
      </c>
      <c r="K642" s="210">
        <f>นครพนม!AP54</f>
        <v>575226.4</v>
      </c>
      <c r="L642" s="211">
        <f>นครพนม!AQ54</f>
        <v>870613.02</v>
      </c>
      <c r="M642" s="211">
        <f>นครพนม!AR54</f>
        <v>850574.07000000007</v>
      </c>
      <c r="N642" s="3"/>
      <c r="O642" s="3"/>
      <c r="P642" s="3"/>
      <c r="Q642" s="77">
        <f t="shared" si="33"/>
        <v>20038.949999999953</v>
      </c>
      <c r="R642" s="78">
        <f t="shared" si="34"/>
        <v>214.06762232603884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96684.56</v>
      </c>
      <c r="K643" s="210">
        <f>นครพนม!AP55</f>
        <v>123480.58</v>
      </c>
      <c r="L643" s="211">
        <f>นครพนม!AQ55</f>
        <v>997953.73</v>
      </c>
      <c r="M643" s="211">
        <f>นครพนม!AR55</f>
        <v>1151318.95</v>
      </c>
      <c r="N643" s="3"/>
      <c r="O643" s="3"/>
      <c r="P643" s="3"/>
      <c r="Q643" s="77">
        <f t="shared" si="33"/>
        <v>-153365.21999999997</v>
      </c>
      <c r="R643" s="78">
        <f t="shared" si="34"/>
        <v>386.65390546299881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120735.96</v>
      </c>
      <c r="K644" s="210">
        <f>นครพนม!AP56</f>
        <v>102873.66000000002</v>
      </c>
      <c r="L644" s="211">
        <f>นครพนม!AQ56</f>
        <v>831788.9</v>
      </c>
      <c r="M644" s="211">
        <f>นครพนม!AR56</f>
        <v>943740.95</v>
      </c>
      <c r="N644" s="3"/>
      <c r="O644" s="3"/>
      <c r="P644" s="3"/>
      <c r="Q644" s="77">
        <f t="shared" si="33"/>
        <v>-111952.04999999993</v>
      </c>
      <c r="R644" s="78">
        <f t="shared" si="34"/>
        <v>584.12141853932587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2506426.56</v>
      </c>
      <c r="K645" s="215">
        <f>SUM(K637:K644)</f>
        <v>2731852.0100000002</v>
      </c>
      <c r="L645" s="215">
        <f>SUM(L637:L644)</f>
        <v>7051911.120000001</v>
      </c>
      <c r="M645" s="215">
        <f>SUM(M637:M644)</f>
        <v>6153838.1100000003</v>
      </c>
      <c r="N645" s="213">
        <v>7</v>
      </c>
      <c r="O645" s="213">
        <v>7</v>
      </c>
      <c r="P645" s="213">
        <f>N645-O645</f>
        <v>0</v>
      </c>
      <c r="Q645" s="77">
        <f t="shared" si="33"/>
        <v>898073.01000000071</v>
      </c>
      <c r="R645" s="78">
        <f>L645/H645</f>
        <v>447.28600279081576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610452.96</v>
      </c>
      <c r="K647" s="210">
        <f>นครพนม!AP57</f>
        <v>796529.85</v>
      </c>
      <c r="L647" s="211">
        <f>นครพนม!AQ57</f>
        <v>850768.3</v>
      </c>
      <c r="M647" s="211">
        <f>นครพนม!AR57</f>
        <v>1118121.04</v>
      </c>
      <c r="N647" s="3"/>
      <c r="O647" s="3"/>
      <c r="P647" s="3"/>
      <c r="Q647" s="77">
        <f t="shared" si="33"/>
        <v>-267352.74</v>
      </c>
      <c r="R647" s="78">
        <f t="shared" si="34"/>
        <v>175.77857438016531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658353.96</v>
      </c>
      <c r="K648" s="210">
        <f>นครพนม!AP58</f>
        <v>815991.30999999994</v>
      </c>
      <c r="L648" s="211">
        <f>นครพนม!AQ58</f>
        <v>1150825.31</v>
      </c>
      <c r="M648" s="211">
        <f>นครพนม!AR58</f>
        <v>1190757.1400000001</v>
      </c>
      <c r="N648" s="3"/>
      <c r="O648" s="3"/>
      <c r="P648" s="3"/>
      <c r="Q648" s="77">
        <f t="shared" si="33"/>
        <v>-39931.830000000075</v>
      </c>
      <c r="R648" s="78">
        <f t="shared" si="34"/>
        <v>578.59492709904475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180253.83</v>
      </c>
      <c r="K649" s="210">
        <f>นครพนม!AP59</f>
        <v>181561.3</v>
      </c>
      <c r="L649" s="211">
        <f>นครพนม!AQ59</f>
        <v>838555.38000000012</v>
      </c>
      <c r="M649" s="211">
        <f>นครพนม!AR59</f>
        <v>865204.47000000009</v>
      </c>
      <c r="N649" s="3"/>
      <c r="O649" s="3"/>
      <c r="P649" s="3"/>
      <c r="Q649" s="77">
        <f t="shared" si="33"/>
        <v>-26649.089999999967</v>
      </c>
      <c r="R649" s="78">
        <f t="shared" si="34"/>
        <v>503.93953125000007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878000.58</v>
      </c>
      <c r="K650" s="210">
        <f>นครพนม!AP60</f>
        <v>1347936.53</v>
      </c>
      <c r="L650" s="211">
        <f>นครพนม!AQ60</f>
        <v>1581255.05</v>
      </c>
      <c r="M650" s="211">
        <f>นครพนม!AR60</f>
        <v>1167362.3599999999</v>
      </c>
      <c r="N650" s="3"/>
      <c r="O650" s="3"/>
      <c r="P650" s="3"/>
      <c r="Q650" s="77">
        <f t="shared" si="33"/>
        <v>413892.69000000018</v>
      </c>
      <c r="R650" s="78">
        <f t="shared" si="34"/>
        <v>346.31078624616731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902741.6</v>
      </c>
      <c r="K651" s="210">
        <f>นครพนม!AP61</f>
        <v>1007479.62</v>
      </c>
      <c r="L651" s="211">
        <f>นครพนม!AQ61</f>
        <v>1933072.31</v>
      </c>
      <c r="M651" s="211">
        <f>นครพนม!AR61</f>
        <v>1462701.93</v>
      </c>
      <c r="N651" s="3"/>
      <c r="O651" s="3"/>
      <c r="P651" s="3"/>
      <c r="Q651" s="77">
        <f t="shared" si="33"/>
        <v>470370.38000000012</v>
      </c>
      <c r="R651" s="78">
        <f t="shared" si="34"/>
        <v>502.61890535621427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363841.81</v>
      </c>
      <c r="K652" s="210">
        <f>นครพนม!AP62</f>
        <v>613252.86</v>
      </c>
      <c r="L652" s="211">
        <f>นครพนม!AQ62</f>
        <v>1110958.58</v>
      </c>
      <c r="M652" s="211">
        <f>นครพนม!AR62</f>
        <v>1195277.54</v>
      </c>
      <c r="N652" s="3"/>
      <c r="O652" s="3"/>
      <c r="P652" s="3"/>
      <c r="Q652" s="77">
        <f t="shared" si="33"/>
        <v>-84318.959999999963</v>
      </c>
      <c r="R652" s="78">
        <f t="shared" si="34"/>
        <v>483.02546956521741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1103270.8999999999</v>
      </c>
      <c r="K653" s="210">
        <f>นครพนม!AP63</f>
        <v>1150905.6199999999</v>
      </c>
      <c r="L653" s="211">
        <f>นครพนม!AQ63</f>
        <v>1242764.1399999999</v>
      </c>
      <c r="M653" s="211">
        <f>นครพนม!AR63</f>
        <v>1758878.44</v>
      </c>
      <c r="N653" s="3"/>
      <c r="O653" s="3"/>
      <c r="P653" s="3"/>
      <c r="Q653" s="77">
        <f t="shared" ref="Q653:Q710" si="35">L653-M653</f>
        <v>-516114.30000000005</v>
      </c>
      <c r="R653" s="78">
        <f t="shared" ref="R653:R709" si="36">L653/H653</f>
        <v>462.85442830540035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597720.73</v>
      </c>
      <c r="K654" s="210">
        <f>นครพนม!AP64</f>
        <v>649010.56000000006</v>
      </c>
      <c r="L654" s="211">
        <f>นครพนม!AQ64</f>
        <v>1263980.08</v>
      </c>
      <c r="M654" s="211">
        <f>นครพนม!AR64</f>
        <v>1360277.1500000001</v>
      </c>
      <c r="N654" s="3"/>
      <c r="O654" s="3"/>
      <c r="P654" s="3"/>
      <c r="Q654" s="77">
        <f t="shared" si="35"/>
        <v>-96297.070000000065</v>
      </c>
      <c r="R654" s="78">
        <f t="shared" si="36"/>
        <v>257.32493485342019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391655.07</v>
      </c>
      <c r="K655" s="210">
        <f>นครพนม!AP65</f>
        <v>684065.06</v>
      </c>
      <c r="L655" s="211">
        <f>นครพนม!AQ65</f>
        <v>868065.31</v>
      </c>
      <c r="M655" s="211">
        <f>นครพนม!AR65</f>
        <v>1247103.58</v>
      </c>
      <c r="N655" s="3"/>
      <c r="O655" s="3"/>
      <c r="P655" s="3"/>
      <c r="Q655" s="77">
        <f t="shared" si="35"/>
        <v>-379038.27</v>
      </c>
      <c r="R655" s="78">
        <f t="shared" si="36"/>
        <v>200.33817447495963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424185.58</v>
      </c>
      <c r="K656" s="210">
        <f>นครพนม!AP66</f>
        <v>584226.42000000004</v>
      </c>
      <c r="L656" s="211">
        <f>นครพนม!AQ66</f>
        <v>1368142.1400000001</v>
      </c>
      <c r="M656" s="211">
        <f>นครพนม!AR66</f>
        <v>1705044.73</v>
      </c>
      <c r="N656" s="3"/>
      <c r="O656" s="3"/>
      <c r="P656" s="3"/>
      <c r="Q656" s="77">
        <f t="shared" si="35"/>
        <v>-336902.58999999985</v>
      </c>
      <c r="R656" s="78">
        <f t="shared" si="36"/>
        <v>434.33083809523816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196880.31</v>
      </c>
      <c r="K657" s="210">
        <f>นครพนม!AP67</f>
        <v>251652.11</v>
      </c>
      <c r="L657" s="211">
        <f>นครพนม!AQ67</f>
        <v>484820.9</v>
      </c>
      <c r="M657" s="211">
        <f>นครพนม!AR67</f>
        <v>697514.71</v>
      </c>
      <c r="N657" s="3"/>
      <c r="O657" s="3"/>
      <c r="P657" s="3"/>
      <c r="Q657" s="77">
        <f t="shared" si="35"/>
        <v>-212693.80999999994</v>
      </c>
      <c r="R657" s="78">
        <f t="shared" si="36"/>
        <v>308.01836086404069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744431.8</v>
      </c>
      <c r="K658" s="210">
        <f>นครพนม!AP68</f>
        <v>952541.19000000006</v>
      </c>
      <c r="L658" s="211">
        <f>นครพนม!AQ68</f>
        <v>914271.48</v>
      </c>
      <c r="M658" s="211">
        <f>นครพนม!AR68</f>
        <v>1364646.72</v>
      </c>
      <c r="N658" s="3"/>
      <c r="O658" s="3"/>
      <c r="P658" s="3"/>
      <c r="Q658" s="77">
        <f t="shared" si="35"/>
        <v>-450375.24</v>
      </c>
      <c r="R658" s="78">
        <f t="shared" si="36"/>
        <v>214.9709569715495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2330739.4700000002</v>
      </c>
      <c r="K659" s="210">
        <f>นครพนม!AP69</f>
        <v>2366027.7900000005</v>
      </c>
      <c r="L659" s="211">
        <f>นครพนม!AQ69</f>
        <v>712956.38</v>
      </c>
      <c r="M659" s="211">
        <f>นครพนม!AR69</f>
        <v>1184861.03</v>
      </c>
      <c r="N659" s="3"/>
      <c r="O659" s="3"/>
      <c r="P659" s="3"/>
      <c r="Q659" s="77">
        <f t="shared" si="35"/>
        <v>-471904.65</v>
      </c>
      <c r="R659" s="78">
        <f t="shared" si="36"/>
        <v>168.74707218934913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268344.06</v>
      </c>
      <c r="K660" s="210">
        <f>นครพนม!AP70</f>
        <v>314283.71000000002</v>
      </c>
      <c r="L660" s="211">
        <f>นครพนม!AQ70</f>
        <v>1102371.07</v>
      </c>
      <c r="M660" s="211">
        <f>นครพนม!AR70</f>
        <v>1075117.31</v>
      </c>
      <c r="N660" s="3"/>
      <c r="O660" s="3"/>
      <c r="P660" s="3"/>
      <c r="Q660" s="77">
        <f t="shared" si="35"/>
        <v>27253.760000000009</v>
      </c>
      <c r="R660" s="78">
        <f t="shared" si="36"/>
        <v>349.2937484157161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332916.90999999997</v>
      </c>
      <c r="K661" s="210">
        <f>นครพนม!AP71</f>
        <v>484048.45999999996</v>
      </c>
      <c r="L661" s="211">
        <f>นครพนม!AQ71</f>
        <v>649998.03</v>
      </c>
      <c r="M661" s="211">
        <f>นครพนม!AR71</f>
        <v>806886.37</v>
      </c>
      <c r="N661" s="3"/>
      <c r="O661" s="3"/>
      <c r="P661" s="3"/>
      <c r="Q661" s="77">
        <f t="shared" si="35"/>
        <v>-156888.33999999997</v>
      </c>
      <c r="R661" s="78">
        <f t="shared" si="36"/>
        <v>307.47305108798486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9983789.5700000022</v>
      </c>
      <c r="K662" s="215">
        <f>SUM(K646:K661)</f>
        <v>12199512.390000004</v>
      </c>
      <c r="L662" s="215">
        <f>SUM(L646:L661)</f>
        <v>16072804.460000003</v>
      </c>
      <c r="M662" s="215">
        <f>SUM(M646:M661)</f>
        <v>18199754.52</v>
      </c>
      <c r="N662" s="213">
        <v>15</v>
      </c>
      <c r="O662" s="213">
        <v>15</v>
      </c>
      <c r="P662" s="213">
        <f>N662-O662</f>
        <v>0</v>
      </c>
      <c r="Q662" s="77">
        <f t="shared" si="35"/>
        <v>-2126950.0599999968</v>
      </c>
      <c r="R662" s="78">
        <f>L662/H662</f>
        <v>338.42470385109391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502036.7</v>
      </c>
      <c r="K664" s="210">
        <f>นครพนม!AP72</f>
        <v>711798.1</v>
      </c>
      <c r="L664" s="211">
        <f>นครพนม!AQ72</f>
        <v>2112220.0300000003</v>
      </c>
      <c r="M664" s="211">
        <f>นครพนม!AR72</f>
        <v>1274407.07</v>
      </c>
      <c r="N664" s="3"/>
      <c r="O664" s="3"/>
      <c r="P664" s="3"/>
      <c r="Q664" s="77">
        <f t="shared" si="35"/>
        <v>837812.9600000002</v>
      </c>
      <c r="R664" s="78">
        <f t="shared" si="36"/>
        <v>984.25910065237667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286752.93</v>
      </c>
      <c r="K665" s="210">
        <f>นครพนม!AP73</f>
        <v>489425.05</v>
      </c>
      <c r="L665" s="211">
        <f>นครพนม!AQ73</f>
        <v>1455061.69</v>
      </c>
      <c r="M665" s="211">
        <f>นครพนม!AR73</f>
        <v>1603891.05</v>
      </c>
      <c r="N665" s="3"/>
      <c r="O665" s="3"/>
      <c r="P665" s="3"/>
      <c r="Q665" s="77">
        <f t="shared" si="35"/>
        <v>-148829.3600000001</v>
      </c>
      <c r="R665" s="78">
        <f t="shared" si="36"/>
        <v>363.22059161258113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294150.61</v>
      </c>
      <c r="K666" s="210">
        <f>นครพนม!AP74</f>
        <v>365841.88</v>
      </c>
      <c r="L666" s="211">
        <f>นครพนม!AQ74</f>
        <v>1085695.46</v>
      </c>
      <c r="M666" s="211">
        <f>นครพนม!AR74</f>
        <v>1111269.25</v>
      </c>
      <c r="N666" s="3"/>
      <c r="O666" s="3"/>
      <c r="P666" s="3"/>
      <c r="Q666" s="77">
        <f t="shared" si="35"/>
        <v>-25573.790000000037</v>
      </c>
      <c r="R666" s="78">
        <f t="shared" si="36"/>
        <v>391.10067002881846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1084208.52</v>
      </c>
      <c r="K667" s="210">
        <f>นครพนม!AP75</f>
        <v>1118763.97</v>
      </c>
      <c r="L667" s="211">
        <f>นครพนม!AQ75</f>
        <v>2351727.48</v>
      </c>
      <c r="M667" s="211">
        <f>นครพนม!AR75</f>
        <v>2265083.52</v>
      </c>
      <c r="N667" s="3"/>
      <c r="O667" s="3"/>
      <c r="P667" s="3"/>
      <c r="Q667" s="77">
        <f t="shared" si="35"/>
        <v>86643.959999999963</v>
      </c>
      <c r="R667" s="78">
        <f t="shared" si="36"/>
        <v>802.91139638101743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801573.29</v>
      </c>
      <c r="K668" s="210">
        <f>นครพนม!AP76</f>
        <v>853470.22</v>
      </c>
      <c r="L668" s="211">
        <f>นครพนม!AQ76</f>
        <v>1702294.04</v>
      </c>
      <c r="M668" s="211">
        <f>นครพนม!AR76</f>
        <v>1672156.03</v>
      </c>
      <c r="N668" s="3"/>
      <c r="O668" s="3"/>
      <c r="P668" s="3"/>
      <c r="Q668" s="77">
        <f t="shared" si="35"/>
        <v>30138.010000000009</v>
      </c>
      <c r="R668" s="78">
        <f t="shared" si="36"/>
        <v>622.86646176362967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29390.36</v>
      </c>
      <c r="K669" s="210">
        <f>นครพนม!AP77</f>
        <v>152421.30000000002</v>
      </c>
      <c r="L669" s="211">
        <f>นครพนม!AQ77</f>
        <v>1068663.8999999999</v>
      </c>
      <c r="M669" s="211">
        <f>นครพนม!AR77</f>
        <v>1471121.31</v>
      </c>
      <c r="N669" s="3"/>
      <c r="O669" s="3"/>
      <c r="P669" s="3"/>
      <c r="Q669" s="77">
        <f t="shared" si="35"/>
        <v>-402457.41000000015</v>
      </c>
      <c r="R669" s="78">
        <f t="shared" si="36"/>
        <v>553.71186528497401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708093.66</v>
      </c>
      <c r="K670" s="210">
        <f>นครพนม!AP78</f>
        <v>553388.28</v>
      </c>
      <c r="L670" s="211">
        <f>นครพนม!AQ78</f>
        <v>2508857.2800000003</v>
      </c>
      <c r="M670" s="211">
        <f>นครพนม!AR78</f>
        <v>2049743.84</v>
      </c>
      <c r="N670" s="3"/>
      <c r="O670" s="3"/>
      <c r="P670" s="3"/>
      <c r="Q670" s="77">
        <f t="shared" si="35"/>
        <v>459113.44000000018</v>
      </c>
      <c r="R670" s="78">
        <f t="shared" si="36"/>
        <v>877.52965372507879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201748.36</v>
      </c>
      <c r="K671" s="210">
        <f>นครพนม!AP79</f>
        <v>109193.35999999999</v>
      </c>
      <c r="L671" s="211">
        <f>นครพนม!AQ79</f>
        <v>877199.52</v>
      </c>
      <c r="M671" s="211">
        <f>นครพนม!AR79</f>
        <v>1114474.1600000001</v>
      </c>
      <c r="N671" s="254"/>
      <c r="O671" s="254"/>
      <c r="P671" s="254"/>
      <c r="Q671" s="205">
        <f t="shared" si="35"/>
        <v>-237274.64000000013</v>
      </c>
      <c r="R671" s="206">
        <f t="shared" si="36"/>
        <v>543.15759752321981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3907954.4299999997</v>
      </c>
      <c r="K672" s="215">
        <f>SUM(K663:K671)</f>
        <v>4354302.16</v>
      </c>
      <c r="L672" s="215">
        <f>SUM(L663:L671)</f>
        <v>13161719.399999999</v>
      </c>
      <c r="M672" s="215">
        <f>SUM(M663:M671)</f>
        <v>12562146.23</v>
      </c>
      <c r="N672" s="213">
        <v>8</v>
      </c>
      <c r="O672" s="213">
        <v>8</v>
      </c>
      <c r="P672" s="213">
        <f>N672-O672</f>
        <v>0</v>
      </c>
      <c r="Q672" s="77">
        <f t="shared" si="35"/>
        <v>599573.16999999806</v>
      </c>
      <c r="R672" s="78">
        <f>L672/H672</f>
        <v>626.92766504715621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377344.49</v>
      </c>
      <c r="K674" s="210">
        <f>นครพนม!AP80</f>
        <v>409414.57</v>
      </c>
      <c r="L674" s="211">
        <f>นครพนม!AQ80</f>
        <v>1482147.04</v>
      </c>
      <c r="M674" s="211">
        <f>นครพนม!AR80</f>
        <v>1304330.42</v>
      </c>
      <c r="N674" s="3"/>
      <c r="O674" s="3"/>
      <c r="P674" s="3"/>
      <c r="Q674" s="77">
        <f t="shared" si="35"/>
        <v>177816.62000000011</v>
      </c>
      <c r="R674" s="78">
        <f t="shared" si="36"/>
        <v>401.55704145218101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810715.39</v>
      </c>
      <c r="K675" s="210">
        <f>นครพนม!AP81</f>
        <v>918696.07000000007</v>
      </c>
      <c r="L675" s="211">
        <f>นครพนม!AQ81</f>
        <v>903300.88</v>
      </c>
      <c r="M675" s="211">
        <f>นครพนม!AR81</f>
        <v>511171.02999999997</v>
      </c>
      <c r="N675" s="3"/>
      <c r="O675" s="3"/>
      <c r="P675" s="3"/>
      <c r="Q675" s="77">
        <f t="shared" si="35"/>
        <v>392129.85000000003</v>
      </c>
      <c r="R675" s="78">
        <f t="shared" si="36"/>
        <v>568.47129011957202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505661.63</v>
      </c>
      <c r="K676" s="210">
        <f>นครพนม!AP82</f>
        <v>566836.54</v>
      </c>
      <c r="L676" s="211">
        <f>นครพนม!AQ82</f>
        <v>1021725.27</v>
      </c>
      <c r="M676" s="211">
        <f>นครพนม!AR82</f>
        <v>1163012.3999999999</v>
      </c>
      <c r="N676" s="3"/>
      <c r="O676" s="3"/>
      <c r="P676" s="3"/>
      <c r="Q676" s="77">
        <f t="shared" si="35"/>
        <v>-141287.12999999989</v>
      </c>
      <c r="R676" s="78">
        <f t="shared" si="36"/>
        <v>300.50743235294118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306049.48</v>
      </c>
      <c r="K677" s="210">
        <f>นครพนม!AP83</f>
        <v>326378.43</v>
      </c>
      <c r="L677" s="211">
        <f>นครพนม!AQ83</f>
        <v>888722.26</v>
      </c>
      <c r="M677" s="211">
        <f>นครพนม!AR83</f>
        <v>839486.15</v>
      </c>
      <c r="N677" s="3"/>
      <c r="O677" s="3"/>
      <c r="P677" s="3"/>
      <c r="Q677" s="77">
        <f t="shared" si="35"/>
        <v>49236.109999999986</v>
      </c>
      <c r="R677" s="78">
        <f t="shared" si="36"/>
        <v>372.00596902469653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297020.55</v>
      </c>
      <c r="K678" s="210">
        <f>นครพนม!AP84</f>
        <v>450235.85</v>
      </c>
      <c r="L678" s="211">
        <f>นครพนม!AQ84</f>
        <v>1533654.63</v>
      </c>
      <c r="M678" s="211">
        <f>นครพนม!AR84</f>
        <v>1263792.6100000001</v>
      </c>
      <c r="N678" s="3"/>
      <c r="O678" s="3"/>
      <c r="P678" s="3"/>
      <c r="Q678" s="77">
        <f t="shared" si="35"/>
        <v>269862.01999999979</v>
      </c>
      <c r="R678" s="78">
        <f t="shared" si="36"/>
        <v>655.12799231097813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254985.47</v>
      </c>
      <c r="K679" s="210">
        <f>นครพนม!AP85</f>
        <v>367110.51</v>
      </c>
      <c r="L679" s="211">
        <f>นครพนม!AQ85</f>
        <v>757740.62</v>
      </c>
      <c r="M679" s="211">
        <f>นครพนม!AR85</f>
        <v>792885.65</v>
      </c>
      <c r="N679" s="3"/>
      <c r="O679" s="3"/>
      <c r="P679" s="3"/>
      <c r="Q679" s="77">
        <f t="shared" si="35"/>
        <v>-35145.030000000028</v>
      </c>
      <c r="R679" s="78">
        <f t="shared" si="36"/>
        <v>425.45795620437957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218639.78</v>
      </c>
      <c r="K680" s="210">
        <f>นครพนม!AP86</f>
        <v>318559.05</v>
      </c>
      <c r="L680" s="211">
        <f>นครพนม!AQ86</f>
        <v>1469286.16</v>
      </c>
      <c r="M680" s="211">
        <f>นครพนม!AR86</f>
        <v>1553529.99</v>
      </c>
      <c r="N680" s="3"/>
      <c r="O680" s="3"/>
      <c r="P680" s="3"/>
      <c r="Q680" s="77">
        <f t="shared" si="35"/>
        <v>-84243.830000000075</v>
      </c>
      <c r="R680" s="78">
        <f t="shared" si="36"/>
        <v>547.83227442207306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82842.78</v>
      </c>
      <c r="K681" s="210">
        <f>นครพนม!AP87</f>
        <v>107829</v>
      </c>
      <c r="L681" s="211">
        <f>นครพนม!AQ87</f>
        <v>989689.92</v>
      </c>
      <c r="M681" s="211">
        <f>นครพนม!AR87</f>
        <v>1008071.31</v>
      </c>
      <c r="N681" s="3"/>
      <c r="O681" s="3"/>
      <c r="P681" s="3"/>
      <c r="Q681" s="77">
        <f t="shared" si="35"/>
        <v>-18381.390000000014</v>
      </c>
      <c r="R681" s="78">
        <f t="shared" si="36"/>
        <v>554.44813445378156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198195.98</v>
      </c>
      <c r="K682" s="210">
        <f>นครพนม!AP88</f>
        <v>360277.11</v>
      </c>
      <c r="L682" s="211">
        <f>นครพนม!AQ88</f>
        <v>803041.29</v>
      </c>
      <c r="M682" s="211">
        <f>นครพนม!AR88</f>
        <v>825380.5</v>
      </c>
      <c r="N682" s="3"/>
      <c r="O682" s="3"/>
      <c r="P682" s="3"/>
      <c r="Q682" s="77">
        <f t="shared" si="35"/>
        <v>-22339.209999999963</v>
      </c>
      <c r="R682" s="78">
        <f t="shared" si="36"/>
        <v>260.2207679844459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644174.05000000005</v>
      </c>
      <c r="K683" s="210">
        <f>นครพนม!AP89</f>
        <v>686986.04</v>
      </c>
      <c r="L683" s="211">
        <f>นครพนม!AQ89</f>
        <v>991648.66</v>
      </c>
      <c r="M683" s="211">
        <f>นครพนม!AR89</f>
        <v>1104952.81</v>
      </c>
      <c r="N683" s="3"/>
      <c r="O683" s="3"/>
      <c r="P683" s="3"/>
      <c r="Q683" s="77">
        <f t="shared" si="35"/>
        <v>-113304.15000000002</v>
      </c>
      <c r="R683" s="78">
        <f t="shared" si="36"/>
        <v>337.87007155025555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279891.24</v>
      </c>
      <c r="K684" s="210">
        <f>นครพนม!AP90</f>
        <v>903790.84</v>
      </c>
      <c r="L684" s="211">
        <f>นครพนม!AQ90</f>
        <v>945207.32</v>
      </c>
      <c r="M684" s="211">
        <f>นครพนม!AR90</f>
        <v>1183238.5999999999</v>
      </c>
      <c r="N684" s="3"/>
      <c r="O684" s="3"/>
      <c r="P684" s="3"/>
      <c r="Q684" s="77">
        <f t="shared" si="35"/>
        <v>-238031.27999999991</v>
      </c>
      <c r="R684" s="78">
        <f t="shared" si="36"/>
        <v>306.58686993188451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451358.37</v>
      </c>
      <c r="K685" s="210">
        <f>นครพนม!AP91</f>
        <v>448246.76</v>
      </c>
      <c r="L685" s="211">
        <f>นครพนม!AQ91</f>
        <v>1773085.13</v>
      </c>
      <c r="M685" s="211">
        <f>นครพนม!AR91</f>
        <v>1519663.91</v>
      </c>
      <c r="N685" s="3"/>
      <c r="O685" s="3"/>
      <c r="P685" s="3"/>
      <c r="Q685" s="77">
        <f t="shared" si="35"/>
        <v>253421.21999999997</v>
      </c>
      <c r="R685" s="78">
        <f t="shared" si="36"/>
        <v>814.08867309458219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797592.76</v>
      </c>
      <c r="K686" s="210">
        <f>นครพนม!AP92</f>
        <v>840327.65</v>
      </c>
      <c r="L686" s="211">
        <f>นครพนม!AQ92</f>
        <v>1529896.49</v>
      </c>
      <c r="M686" s="211">
        <f>นครพนม!AR92</f>
        <v>927176.76</v>
      </c>
      <c r="N686" s="3"/>
      <c r="O686" s="3"/>
      <c r="P686" s="3"/>
      <c r="Q686" s="77">
        <f t="shared" si="35"/>
        <v>602719.73</v>
      </c>
      <c r="R686" s="78">
        <f t="shared" si="36"/>
        <v>782.55574936061385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305404.98</v>
      </c>
      <c r="K687" s="210">
        <f>นครพนม!AP93</f>
        <v>212835.03999999998</v>
      </c>
      <c r="L687" s="211">
        <f>นครพนม!AQ93</f>
        <v>706564.65</v>
      </c>
      <c r="M687" s="211">
        <f>นครพนม!AR93</f>
        <v>706912.74</v>
      </c>
      <c r="N687" s="3"/>
      <c r="O687" s="3"/>
      <c r="P687" s="3"/>
      <c r="Q687" s="77">
        <f t="shared" si="35"/>
        <v>-348.0899999999674</v>
      </c>
      <c r="R687" s="78">
        <f t="shared" si="36"/>
        <v>256.65261532873228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251751.71</v>
      </c>
      <c r="K688" s="210">
        <f>นครพนม!AP94</f>
        <v>355844.7</v>
      </c>
      <c r="L688" s="211">
        <f>นครพนม!AQ94</f>
        <v>1290289.3999999999</v>
      </c>
      <c r="M688" s="211">
        <f>นครพนม!AR94</f>
        <v>1422043.41</v>
      </c>
      <c r="N688" s="3"/>
      <c r="O688" s="3"/>
      <c r="P688" s="3"/>
      <c r="Q688" s="77">
        <f t="shared" si="35"/>
        <v>-131754.01</v>
      </c>
      <c r="R688" s="78">
        <f t="shared" si="36"/>
        <v>439.77143830947512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350384.41</v>
      </c>
      <c r="K689" s="210">
        <f>นครพนม!AP95</f>
        <v>841329.96</v>
      </c>
      <c r="L689" s="211">
        <f>นครพนม!AQ95</f>
        <v>963701.01</v>
      </c>
      <c r="M689" s="211">
        <f>นครพนม!AR95</f>
        <v>1095173.26</v>
      </c>
      <c r="N689" s="3"/>
      <c r="O689" s="3"/>
      <c r="P689" s="3"/>
      <c r="Q689" s="77">
        <f t="shared" si="35"/>
        <v>-131472.25</v>
      </c>
      <c r="R689" s="78">
        <f t="shared" si="36"/>
        <v>280.14564244186045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953634.38</v>
      </c>
      <c r="K690" s="210">
        <f>นครพนม!AP96</f>
        <v>1039193.8300000001</v>
      </c>
      <c r="L690" s="211">
        <f>นครพนม!AQ96</f>
        <v>1300829.0899999999</v>
      </c>
      <c r="M690" s="211">
        <f>นครพนม!AR96</f>
        <v>1011132.66</v>
      </c>
      <c r="N690" s="3"/>
      <c r="O690" s="3"/>
      <c r="P690" s="3"/>
      <c r="Q690" s="77">
        <f t="shared" si="35"/>
        <v>289696.42999999982</v>
      </c>
      <c r="R690" s="78">
        <f t="shared" si="36"/>
        <v>671.56896747547751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122124.19</v>
      </c>
      <c r="K691" s="210">
        <f>นครพนม!AP97</f>
        <v>498807.68</v>
      </c>
      <c r="L691" s="211">
        <f>นครพนม!AQ97</f>
        <v>1007468.71</v>
      </c>
      <c r="M691" s="211">
        <f>นครพนม!AR97</f>
        <v>1076104.5999999999</v>
      </c>
      <c r="N691" s="3"/>
      <c r="O691" s="3"/>
      <c r="P691" s="3"/>
      <c r="Q691" s="77">
        <f t="shared" si="35"/>
        <v>-68635.889999999898</v>
      </c>
      <c r="R691" s="78">
        <f t="shared" si="36"/>
        <v>381.32805071915215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697440.43</v>
      </c>
      <c r="K692" s="210">
        <f>นครพนม!AP98</f>
        <v>825567.05</v>
      </c>
      <c r="L692" s="211">
        <f>นครพนม!AQ98</f>
        <v>1368503.65</v>
      </c>
      <c r="M692" s="211">
        <f>นครพนม!AR98</f>
        <v>1111488.8600000001</v>
      </c>
      <c r="N692" s="3"/>
      <c r="O692" s="3"/>
      <c r="P692" s="3"/>
      <c r="Q692" s="77">
        <f t="shared" si="35"/>
        <v>257014.7899999998</v>
      </c>
      <c r="R692" s="78">
        <f t="shared" si="36"/>
        <v>596.81798953336238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7905212.0699999994</v>
      </c>
      <c r="K693" s="215">
        <f>SUM(K673:K692)</f>
        <v>10478266.68</v>
      </c>
      <c r="L693" s="215">
        <f>SUM(L673:L692)</f>
        <v>21726502.18</v>
      </c>
      <c r="M693" s="215">
        <f>SUM(M673:M692)</f>
        <v>20419547.670000002</v>
      </c>
      <c r="N693" s="213">
        <v>19</v>
      </c>
      <c r="O693" s="213">
        <v>19</v>
      </c>
      <c r="P693" s="213">
        <f>N693-O693</f>
        <v>0</v>
      </c>
      <c r="Q693" s="77">
        <f t="shared" si="35"/>
        <v>1306954.5099999979</v>
      </c>
      <c r="R693" s="78">
        <f>L693/H693</f>
        <v>444.35927066715755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180332.85</v>
      </c>
      <c r="K695" s="210">
        <f>นครพนม!AP99</f>
        <v>206935.34000000003</v>
      </c>
      <c r="L695" s="211">
        <f>นครพนม!AQ99</f>
        <v>1161252.72</v>
      </c>
      <c r="M695" s="211">
        <f>นครพนม!AR99</f>
        <v>986141.45</v>
      </c>
      <c r="N695" s="3"/>
      <c r="O695" s="3"/>
      <c r="P695" s="3"/>
      <c r="Q695" s="77">
        <f t="shared" si="35"/>
        <v>175111.27000000002</v>
      </c>
      <c r="R695" s="78">
        <f t="shared" si="36"/>
        <v>403.63320125130343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322417.02</v>
      </c>
      <c r="K696" s="210">
        <f>นครพนม!AP100</f>
        <v>345167.78</v>
      </c>
      <c r="L696" s="211">
        <f>นครพนม!AQ100</f>
        <v>1444278.79</v>
      </c>
      <c r="M696" s="211">
        <f>นครพนม!AR100</f>
        <v>1134453.92</v>
      </c>
      <c r="N696" s="3"/>
      <c r="O696" s="3"/>
      <c r="P696" s="3"/>
      <c r="Q696" s="77">
        <f t="shared" si="35"/>
        <v>309824.87000000011</v>
      </c>
      <c r="R696" s="78">
        <f t="shared" si="36"/>
        <v>493.43313631704819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263118.64</v>
      </c>
      <c r="K697" s="210">
        <f>นครพนม!AP101</f>
        <v>353478.32</v>
      </c>
      <c r="L697" s="211">
        <f>นครพนม!AQ101</f>
        <v>823852.16</v>
      </c>
      <c r="M697" s="211">
        <f>นครพนม!AR101</f>
        <v>1633171.83</v>
      </c>
      <c r="N697" s="3"/>
      <c r="O697" s="3"/>
      <c r="P697" s="3"/>
      <c r="Q697" s="77">
        <f t="shared" si="35"/>
        <v>-809319.67</v>
      </c>
      <c r="R697" s="78">
        <f t="shared" si="36"/>
        <v>196.90539196940728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596258.86</v>
      </c>
      <c r="K698" s="210">
        <f>นครพนม!AP102</f>
        <v>667578.6</v>
      </c>
      <c r="L698" s="211">
        <f>นครพนม!AQ102</f>
        <v>1271115.52</v>
      </c>
      <c r="M698" s="211">
        <f>นครพนม!AR102</f>
        <v>1197615.5099999998</v>
      </c>
      <c r="N698" s="3"/>
      <c r="O698" s="3"/>
      <c r="P698" s="3"/>
      <c r="Q698" s="77">
        <f t="shared" si="35"/>
        <v>73500.010000000242</v>
      </c>
      <c r="R698" s="78">
        <f t="shared" si="36"/>
        <v>271.78009835364549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67411.350000000006</v>
      </c>
      <c r="K699" s="210">
        <f>นครพนม!AP103</f>
        <v>88307.030000000013</v>
      </c>
      <c r="L699" s="211">
        <f>นครพนม!AQ103</f>
        <v>891329.06</v>
      </c>
      <c r="M699" s="211">
        <f>นครพนม!AR103</f>
        <v>1181325.5499999998</v>
      </c>
      <c r="N699" s="3"/>
      <c r="O699" s="3"/>
      <c r="P699" s="3"/>
      <c r="Q699" s="77">
        <f t="shared" si="35"/>
        <v>-289996.48999999976</v>
      </c>
      <c r="R699" s="78">
        <f t="shared" si="36"/>
        <v>400.23756623259993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192377.9</v>
      </c>
      <c r="K700" s="210">
        <f>นครพนม!AP104</f>
        <v>223862.61</v>
      </c>
      <c r="L700" s="211">
        <f>นครพนม!AQ104</f>
        <v>881777.08000000007</v>
      </c>
      <c r="M700" s="211">
        <f>นครพนม!AR104</f>
        <v>912186.27999999991</v>
      </c>
      <c r="N700" s="3"/>
      <c r="O700" s="3"/>
      <c r="P700" s="3"/>
      <c r="Q700" s="77">
        <f t="shared" si="35"/>
        <v>-30409.199999999837</v>
      </c>
      <c r="R700" s="78">
        <f t="shared" si="36"/>
        <v>1081.9350674846626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171664.16</v>
      </c>
      <c r="K701" s="210">
        <f>นครพนม!AP105</f>
        <v>237174.03</v>
      </c>
      <c r="L701" s="211">
        <f>นครพนม!AQ105</f>
        <v>1401869.96</v>
      </c>
      <c r="M701" s="211">
        <f>นครพนม!AR105</f>
        <v>1516932.8199999998</v>
      </c>
      <c r="N701" s="3"/>
      <c r="O701" s="3"/>
      <c r="P701" s="3"/>
      <c r="Q701" s="77">
        <f t="shared" si="35"/>
        <v>-115062.85999999987</v>
      </c>
      <c r="R701" s="78">
        <f t="shared" si="36"/>
        <v>389.30018328242153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289895.24</v>
      </c>
      <c r="K702" s="210">
        <f>นครพนม!AP106</f>
        <v>332681.98</v>
      </c>
      <c r="L702" s="211">
        <f>นครพนม!AQ106</f>
        <v>836727.8899999999</v>
      </c>
      <c r="M702" s="211">
        <f>นครพนม!AR106</f>
        <v>711906.86</v>
      </c>
      <c r="N702" s="3"/>
      <c r="O702" s="3"/>
      <c r="P702" s="3"/>
      <c r="Q702" s="77">
        <f t="shared" si="35"/>
        <v>124821.02999999991</v>
      </c>
      <c r="R702" s="78">
        <f t="shared" si="36"/>
        <v>352.90083930830866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34799.71</v>
      </c>
      <c r="K703" s="210">
        <f>นครพนม!AP107</f>
        <v>68510.100000000006</v>
      </c>
      <c r="L703" s="211">
        <f>นครพนม!AQ107</f>
        <v>794182.25</v>
      </c>
      <c r="M703" s="211">
        <f>นครพนม!AR107</f>
        <v>802798.63</v>
      </c>
      <c r="N703" s="3"/>
      <c r="O703" s="3"/>
      <c r="P703" s="3"/>
      <c r="Q703" s="77">
        <f t="shared" si="35"/>
        <v>-8616.3800000000047</v>
      </c>
      <c r="R703" s="78">
        <f t="shared" si="36"/>
        <v>382.36988444872412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104077.88</v>
      </c>
      <c r="K704" s="210">
        <f>นครพนม!AP108</f>
        <v>107901.51</v>
      </c>
      <c r="L704" s="211">
        <f>นครพนม!AQ108</f>
        <v>1052292.92</v>
      </c>
      <c r="M704" s="211">
        <f>นครพนม!AR108</f>
        <v>1054803.58</v>
      </c>
      <c r="N704" s="3"/>
      <c r="O704" s="3"/>
      <c r="P704" s="3"/>
      <c r="Q704" s="77">
        <f t="shared" si="35"/>
        <v>-2510.660000000149</v>
      </c>
      <c r="R704" s="78">
        <f t="shared" si="36"/>
        <v>352.999973163368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567292.54</v>
      </c>
      <c r="K705" s="210">
        <f>นครพนม!AP109</f>
        <v>486463.44000000006</v>
      </c>
      <c r="L705" s="211">
        <f>นครพนม!AQ109</f>
        <v>1401546.88</v>
      </c>
      <c r="M705" s="211">
        <f>นครพนม!AR109</f>
        <v>1309100.7299999997</v>
      </c>
      <c r="N705" s="3"/>
      <c r="O705" s="3"/>
      <c r="P705" s="3"/>
      <c r="Q705" s="77">
        <f t="shared" si="35"/>
        <v>92446.15000000014</v>
      </c>
      <c r="R705" s="78">
        <f t="shared" si="36"/>
        <v>544.71312864360664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44500.45</v>
      </c>
      <c r="K706" s="210">
        <f>นครพนม!AP110</f>
        <v>412315.53</v>
      </c>
      <c r="L706" s="211">
        <f>นครพนม!AQ110</f>
        <v>622672.33000000007</v>
      </c>
      <c r="M706" s="211">
        <f>นครพนม!AR110</f>
        <v>580744.84</v>
      </c>
      <c r="N706" s="3"/>
      <c r="O706" s="3"/>
      <c r="P706" s="3"/>
      <c r="Q706" s="77">
        <f t="shared" si="35"/>
        <v>41927.490000000107</v>
      </c>
      <c r="R706" s="78">
        <f t="shared" si="36"/>
        <v>314.79895348837215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373449.09</v>
      </c>
      <c r="K707" s="210">
        <f>นครพนม!AP111</f>
        <v>437363.62000000005</v>
      </c>
      <c r="L707" s="211">
        <f>นครพนม!AQ111</f>
        <v>952109.2699999999</v>
      </c>
      <c r="M707" s="211">
        <f>นครพนม!AR111</f>
        <v>928264.46000000008</v>
      </c>
      <c r="N707" s="3"/>
      <c r="O707" s="3"/>
      <c r="P707" s="3"/>
      <c r="Q707" s="77">
        <f t="shared" si="35"/>
        <v>23844.809999999823</v>
      </c>
      <c r="R707" s="78">
        <f t="shared" si="36"/>
        <v>405.1528808510638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150254.88</v>
      </c>
      <c r="K708" s="210">
        <f>นครพนม!AP112</f>
        <v>209966.72</v>
      </c>
      <c r="L708" s="211">
        <f>นครพนม!AQ112</f>
        <v>602657.6</v>
      </c>
      <c r="M708" s="211">
        <f>นครพนม!AR112</f>
        <v>644182.46000000008</v>
      </c>
      <c r="N708" s="3"/>
      <c r="O708" s="3"/>
      <c r="P708" s="3"/>
      <c r="Q708" s="77">
        <f t="shared" si="35"/>
        <v>-41524.860000000102</v>
      </c>
      <c r="R708" s="78">
        <f t="shared" si="36"/>
        <v>354.92202591283859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297675.11</v>
      </c>
      <c r="K709" s="210">
        <f>นครพนม!AP113</f>
        <v>310028.88</v>
      </c>
      <c r="L709" s="211">
        <f>นครพนม!AQ113</f>
        <v>696627.96</v>
      </c>
      <c r="M709" s="211">
        <f>นครพนม!AR113</f>
        <v>824379.56</v>
      </c>
      <c r="N709" s="3"/>
      <c r="O709" s="3"/>
      <c r="P709" s="3"/>
      <c r="Q709" s="77">
        <f t="shared" si="35"/>
        <v>-127751.60000000009</v>
      </c>
      <c r="R709" s="78">
        <f t="shared" si="36"/>
        <v>330.15543127962081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3655525.6799999997</v>
      </c>
      <c r="K710" s="231">
        <f>SUM(K694:K709)</f>
        <v>4487735.49</v>
      </c>
      <c r="L710" s="215">
        <f>SUM(L694:L709)</f>
        <v>14834292.390000001</v>
      </c>
      <c r="M710" s="215">
        <f>SUM(M694:M709)</f>
        <v>15418008.480000002</v>
      </c>
      <c r="N710" s="213">
        <v>15</v>
      </c>
      <c r="O710" s="213">
        <v>15</v>
      </c>
      <c r="P710" s="213">
        <f>N710-O710</f>
        <v>0</v>
      </c>
      <c r="Q710" s="77">
        <f t="shared" si="35"/>
        <v>-583716.09000000171</v>
      </c>
      <c r="R710" s="78">
        <f>L710/H710</f>
        <v>376.06582137605841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322688.03999999998</v>
      </c>
      <c r="K712" s="210">
        <f>นครพนม!AP114</f>
        <v>469904.20999999996</v>
      </c>
      <c r="L712" s="211">
        <f>นครพนม!AQ114</f>
        <v>1287281.2200000002</v>
      </c>
      <c r="M712" s="211">
        <f>นครพนม!AR114</f>
        <v>1452097.21</v>
      </c>
      <c r="N712" s="3"/>
      <c r="O712" s="3"/>
      <c r="P712" s="3"/>
      <c r="Q712" s="77">
        <f t="shared" ref="Q712:Q746" si="37">L712-M712</f>
        <v>-164815.98999999976</v>
      </c>
      <c r="R712" s="78">
        <f t="shared" ref="R712:R747" si="38">L712/H712</f>
        <v>352.39015056118262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220028.97</v>
      </c>
      <c r="K713" s="210">
        <f>นครพนม!AP115</f>
        <v>219899.74</v>
      </c>
      <c r="L713" s="211">
        <f>นครพนม!AQ115</f>
        <v>906770.45</v>
      </c>
      <c r="M713" s="211">
        <f>นครพนม!AR115</f>
        <v>1031173</v>
      </c>
      <c r="N713" s="3"/>
      <c r="O713" s="3"/>
      <c r="P713" s="3"/>
      <c r="Q713" s="77">
        <f t="shared" si="37"/>
        <v>-124402.55000000005</v>
      </c>
      <c r="R713" s="78">
        <f t="shared" si="38"/>
        <v>632.77770411723657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325773.03999999998</v>
      </c>
      <c r="K714" s="210">
        <f>นครพนม!AP116</f>
        <v>655086.14999999991</v>
      </c>
      <c r="L714" s="211">
        <f>นครพนม!AQ116</f>
        <v>751358.84000000008</v>
      </c>
      <c r="M714" s="211">
        <f>นครพนม!AR116</f>
        <v>742829.76</v>
      </c>
      <c r="N714" s="3"/>
      <c r="O714" s="3"/>
      <c r="P714" s="3"/>
      <c r="Q714" s="77">
        <f t="shared" si="37"/>
        <v>8529.0800000000745</v>
      </c>
      <c r="R714" s="78">
        <f t="shared" si="38"/>
        <v>350.28384149184154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516004.91</v>
      </c>
      <c r="K715" s="210">
        <f>นครพนม!AP117</f>
        <v>548968.54</v>
      </c>
      <c r="L715" s="211">
        <f>นครพนม!AQ117</f>
        <v>1510440.0899999999</v>
      </c>
      <c r="M715" s="211">
        <f>นครพนม!AR117</f>
        <v>1169221.33</v>
      </c>
      <c r="N715" s="3"/>
      <c r="O715" s="3"/>
      <c r="P715" s="3"/>
      <c r="Q715" s="77">
        <f t="shared" si="37"/>
        <v>341218.75999999978</v>
      </c>
      <c r="R715" s="78">
        <f t="shared" si="38"/>
        <v>674.90620643431623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239751.17</v>
      </c>
      <c r="K716" s="210">
        <f>นครพนม!AP118</f>
        <v>435968.73000000004</v>
      </c>
      <c r="L716" s="211">
        <f>นครพนม!AQ118</f>
        <v>1397611.01</v>
      </c>
      <c r="M716" s="211">
        <f>นครพนม!AR118</f>
        <v>1077671.99</v>
      </c>
      <c r="N716" s="3"/>
      <c r="O716" s="3"/>
      <c r="P716" s="3"/>
      <c r="Q716" s="77">
        <f t="shared" si="37"/>
        <v>319939.02</v>
      </c>
      <c r="R716" s="78">
        <f t="shared" si="38"/>
        <v>563.55282661290323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501771.69</v>
      </c>
      <c r="K717" s="210">
        <f>นครพนม!AP119</f>
        <v>492183.69999999995</v>
      </c>
      <c r="L717" s="211">
        <f>นครพนม!AQ119</f>
        <v>1172751.9100000001</v>
      </c>
      <c r="M717" s="211">
        <f>นครพนม!AR119</f>
        <v>1311466.3999999999</v>
      </c>
      <c r="N717" s="3"/>
      <c r="O717" s="3"/>
      <c r="P717" s="3"/>
      <c r="Q717" s="77">
        <f t="shared" si="37"/>
        <v>-138714.48999999976</v>
      </c>
      <c r="R717" s="78">
        <f t="shared" si="38"/>
        <v>338.65200981807686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218428.94</v>
      </c>
      <c r="K718" s="210">
        <f>นครพนม!AP120</f>
        <v>244161.88</v>
      </c>
      <c r="L718" s="211">
        <f>นครพนม!AQ120</f>
        <v>929595.29</v>
      </c>
      <c r="M718" s="211">
        <f>นครพนม!AR120</f>
        <v>1065243.2</v>
      </c>
      <c r="N718" s="3"/>
      <c r="O718" s="3"/>
      <c r="P718" s="3"/>
      <c r="Q718" s="77">
        <f t="shared" si="37"/>
        <v>-135647.90999999992</v>
      </c>
      <c r="R718" s="78">
        <f t="shared" si="38"/>
        <v>255.8049779856907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58812.79</v>
      </c>
      <c r="K719" s="210">
        <f>นครพนม!AP121</f>
        <v>159512.87000000002</v>
      </c>
      <c r="L719" s="211">
        <f>นครพนม!AQ121</f>
        <v>1083919.8500000001</v>
      </c>
      <c r="M719" s="211">
        <f>นครพนม!AR121</f>
        <v>1233881.1500000001</v>
      </c>
      <c r="N719" s="3"/>
      <c r="O719" s="3"/>
      <c r="P719" s="3"/>
      <c r="Q719" s="77">
        <f t="shared" si="37"/>
        <v>-149961.30000000005</v>
      </c>
      <c r="R719" s="78">
        <f t="shared" si="38"/>
        <v>253.07491244454823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2403259.5499999998</v>
      </c>
      <c r="K720" s="215">
        <f>SUM(K711:K719)</f>
        <v>3225685.8200000003</v>
      </c>
      <c r="L720" s="215">
        <f>SUM(L711:L719)</f>
        <v>9039728.6600000001</v>
      </c>
      <c r="M720" s="215">
        <f>SUM(M711:M719)</f>
        <v>9083584.0399999991</v>
      </c>
      <c r="N720" s="213">
        <v>8</v>
      </c>
      <c r="O720" s="213">
        <v>8</v>
      </c>
      <c r="P720" s="213">
        <f>N720-O720</f>
        <v>0</v>
      </c>
      <c r="Q720" s="77">
        <f t="shared" si="37"/>
        <v>-43855.379999998957</v>
      </c>
      <c r="R720" s="78">
        <f>L720/H720</f>
        <v>387.48890479660508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823607.01</v>
      </c>
      <c r="K722" s="210">
        <f>นครพนม!AP122</f>
        <v>1117895.1200000001</v>
      </c>
      <c r="L722" s="211">
        <f>นครพนม!AQ122</f>
        <v>1723339</v>
      </c>
      <c r="M722" s="211">
        <f>นครพนม!AR122</f>
        <v>1159282.3499999999</v>
      </c>
      <c r="N722" s="3"/>
      <c r="O722" s="3"/>
      <c r="P722" s="3"/>
      <c r="R722" s="78">
        <f t="shared" si="38"/>
        <v>849.35386890093639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1159226.17</v>
      </c>
      <c r="K723" s="210">
        <f>นครพนม!AP123</f>
        <v>2294202.5599999996</v>
      </c>
      <c r="L723" s="211">
        <f>นครพนม!AQ123</f>
        <v>1127513.6600000001</v>
      </c>
      <c r="M723" s="211">
        <f>นครพนม!AR123</f>
        <v>594059.9</v>
      </c>
      <c r="N723" s="3"/>
      <c r="O723" s="3"/>
      <c r="P723" s="3"/>
      <c r="Q723" s="77">
        <f t="shared" si="37"/>
        <v>533453.76000000013</v>
      </c>
      <c r="R723" s="78">
        <f t="shared" si="38"/>
        <v>351.79833385335417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317059.43</v>
      </c>
      <c r="K724" s="210">
        <f>นครพนม!AP124</f>
        <v>673396.18</v>
      </c>
      <c r="L724" s="211">
        <f>นครพนม!AQ124</f>
        <v>661346.42000000004</v>
      </c>
      <c r="M724" s="211">
        <f>นครพนม!AR124</f>
        <v>382475.06</v>
      </c>
      <c r="N724" s="3"/>
      <c r="O724" s="3"/>
      <c r="P724" s="3"/>
      <c r="Q724" s="77">
        <f t="shared" si="37"/>
        <v>278871.36000000004</v>
      </c>
      <c r="R724" s="78">
        <f t="shared" si="38"/>
        <v>521.56657728706625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197443.43</v>
      </c>
      <c r="K725" s="210">
        <f>นครพนม!AP125</f>
        <v>875824.5</v>
      </c>
      <c r="L725" s="211">
        <f>นครพนม!AQ125</f>
        <v>482508.79000000004</v>
      </c>
      <c r="M725" s="211">
        <f>นครพนม!AR125</f>
        <v>438031.94999999995</v>
      </c>
      <c r="N725" s="3"/>
      <c r="O725" s="3"/>
      <c r="P725" s="3"/>
      <c r="Q725" s="77">
        <f t="shared" si="37"/>
        <v>44476.840000000084</v>
      </c>
      <c r="R725" s="78">
        <f t="shared" si="38"/>
        <v>215.50191603394373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113533.17</v>
      </c>
      <c r="K726" s="210">
        <f>นครพนม!AP126</f>
        <v>352050.72</v>
      </c>
      <c r="L726" s="211">
        <f>นครพนม!AQ126</f>
        <v>1505979.56</v>
      </c>
      <c r="M726" s="211">
        <f>นครพนม!AR126</f>
        <v>1417962.3199999998</v>
      </c>
      <c r="N726" s="3"/>
      <c r="O726" s="3"/>
      <c r="P726" s="3"/>
      <c r="Q726" s="77">
        <f t="shared" si="37"/>
        <v>88017.240000000224</v>
      </c>
      <c r="R726" s="78">
        <f t="shared" si="38"/>
        <v>311.41016542597191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338937.56</v>
      </c>
      <c r="K727" s="210">
        <f>นครพนม!AP127</f>
        <v>749882.08000000007</v>
      </c>
      <c r="L727" s="211">
        <f>นครพนม!AQ127</f>
        <v>1309931.53</v>
      </c>
      <c r="M727" s="211">
        <f>นครพนม!AR127</f>
        <v>1132016.3399999999</v>
      </c>
      <c r="N727" s="3"/>
      <c r="O727" s="3"/>
      <c r="P727" s="3"/>
      <c r="Q727" s="77">
        <f t="shared" si="37"/>
        <v>177915.19000000018</v>
      </c>
      <c r="R727" s="78">
        <f t="shared" si="38"/>
        <v>313.00633930704902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954819.95</v>
      </c>
      <c r="K728" s="210">
        <f>นครพนม!AP128</f>
        <v>2027469.98</v>
      </c>
      <c r="L728" s="211">
        <f>นครพนม!AQ128</f>
        <v>992374.47000000009</v>
      </c>
      <c r="M728" s="211">
        <f>นครพนม!AR128</f>
        <v>1198956.26</v>
      </c>
      <c r="N728" s="3"/>
      <c r="O728" s="3"/>
      <c r="P728" s="3"/>
      <c r="Q728" s="77">
        <f t="shared" si="37"/>
        <v>-206581.78999999992</v>
      </c>
      <c r="R728" s="78">
        <f t="shared" si="38"/>
        <v>239.01119219653182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368828.33</v>
      </c>
      <c r="K729" s="267">
        <f>นครพนม!AP129</f>
        <v>3410.0200000000186</v>
      </c>
      <c r="L729" s="211">
        <f>นครพนม!AQ129</f>
        <v>1251589.81</v>
      </c>
      <c r="M729" s="211">
        <f>นครพนม!AR129</f>
        <v>1398755.58</v>
      </c>
      <c r="N729" s="3"/>
      <c r="O729" s="3"/>
      <c r="P729" s="3"/>
      <c r="Q729" s="77">
        <f t="shared" si="37"/>
        <v>-147165.77000000002</v>
      </c>
      <c r="R729" s="78">
        <f t="shared" si="38"/>
        <v>496.07206103844629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927752.11</v>
      </c>
      <c r="K730" s="209">
        <f>นครพนม!AP130</f>
        <v>956149.84</v>
      </c>
      <c r="L730" s="211">
        <f>นครพนม!AQ130</f>
        <v>1323034.8500000001</v>
      </c>
      <c r="M730" s="211">
        <f>นครพนม!AR130</f>
        <v>1645402.93</v>
      </c>
      <c r="N730" s="3"/>
      <c r="O730" s="3"/>
      <c r="P730" s="3"/>
      <c r="Q730" s="77">
        <f t="shared" si="37"/>
        <v>-322368.07999999984</v>
      </c>
      <c r="R730" s="78">
        <f t="shared" si="38"/>
        <v>399.82920822000608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364420.72</v>
      </c>
      <c r="K731" s="210">
        <f>นครพนม!AP131</f>
        <v>817986.23</v>
      </c>
      <c r="L731" s="211">
        <f>นครพนม!AQ131</f>
        <v>1027680.41</v>
      </c>
      <c r="M731" s="211">
        <f>นครพนม!AR131</f>
        <v>975169.21</v>
      </c>
      <c r="N731" s="3"/>
      <c r="O731" s="3"/>
      <c r="P731" s="3"/>
      <c r="Q731" s="77">
        <f t="shared" si="37"/>
        <v>52511.20000000007</v>
      </c>
      <c r="R731" s="78">
        <f t="shared" si="38"/>
        <v>294.97141504018373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1124079.95</v>
      </c>
      <c r="K732" s="210">
        <f>นครพนม!AP132</f>
        <v>2250182.25</v>
      </c>
      <c r="L732" s="211">
        <f>นครพนม!AQ132</f>
        <v>1965010.5799999998</v>
      </c>
      <c r="M732" s="211">
        <f>นครพนม!AR132</f>
        <v>1024698.95</v>
      </c>
      <c r="N732" s="3"/>
      <c r="O732" s="3"/>
      <c r="P732" s="3"/>
      <c r="Q732" s="77">
        <f t="shared" si="37"/>
        <v>940311.62999999989</v>
      </c>
      <c r="R732" s="78">
        <f t="shared" si="38"/>
        <v>554.77430265386784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6689707.8300000001</v>
      </c>
      <c r="K733" s="231">
        <f>SUM(K721:K732)</f>
        <v>12118449.479999999</v>
      </c>
      <c r="L733" s="215">
        <f>SUM(L721:L732)</f>
        <v>13370309.08</v>
      </c>
      <c r="M733" s="215">
        <f>SUM(M721:M732)</f>
        <v>11366810.849999998</v>
      </c>
      <c r="N733" s="213">
        <v>11</v>
      </c>
      <c r="O733" s="213">
        <v>11</v>
      </c>
      <c r="P733" s="213">
        <f>N733-O733</f>
        <v>0</v>
      </c>
      <c r="Q733" s="77">
        <f t="shared" si="37"/>
        <v>2003498.2300000023</v>
      </c>
      <c r="R733" s="78">
        <f>L733/H733</f>
        <v>384.51366271712874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921980.87</v>
      </c>
      <c r="K735" s="210">
        <f>นครพนม!AP133</f>
        <v>1824897.4100000001</v>
      </c>
      <c r="L735" s="211">
        <f>นครพนม!AQ133</f>
        <v>1550748.4</v>
      </c>
      <c r="M735" s="211">
        <f>นครพนม!AR133</f>
        <v>1043849.29</v>
      </c>
      <c r="N735" s="3"/>
      <c r="O735" s="3"/>
      <c r="P735" s="3"/>
      <c r="Q735" s="77">
        <f t="shared" si="37"/>
        <v>506899.10999999987</v>
      </c>
      <c r="R735" s="78">
        <f t="shared" si="38"/>
        <v>690.75652561247216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315029.57</v>
      </c>
      <c r="K736" s="210">
        <f>นครพนม!AP134</f>
        <v>295224.33</v>
      </c>
      <c r="L736" s="211">
        <f>นครพนม!AQ134</f>
        <v>1229167.3199999998</v>
      </c>
      <c r="M736" s="211">
        <f>นครพนม!AR134</f>
        <v>1072946</v>
      </c>
      <c r="N736" s="3"/>
      <c r="O736" s="3"/>
      <c r="P736" s="3"/>
      <c r="Q736" s="77">
        <f t="shared" si="37"/>
        <v>156221.31999999983</v>
      </c>
      <c r="R736" s="78">
        <f t="shared" si="38"/>
        <v>249.5771208121827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75034.27</v>
      </c>
      <c r="K737" s="210">
        <f>นครพนม!AP135</f>
        <v>351003.58</v>
      </c>
      <c r="L737" s="211">
        <f>นครพนม!AQ135</f>
        <v>1248074.1499999999</v>
      </c>
      <c r="M737" s="211">
        <f>นครพนม!AR135</f>
        <v>1442224.56</v>
      </c>
      <c r="N737" s="3"/>
      <c r="O737" s="3"/>
      <c r="P737" s="3"/>
      <c r="Q737" s="77">
        <f t="shared" si="37"/>
        <v>-194150.41000000015</v>
      </c>
      <c r="R737" s="78">
        <f t="shared" si="38"/>
        <v>591.50433649289096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397383.05</v>
      </c>
      <c r="K738" s="210">
        <f>นครพนม!AP136</f>
        <v>616987.52999999991</v>
      </c>
      <c r="L738" s="211">
        <f>นครพนม!AQ136</f>
        <v>867449.64</v>
      </c>
      <c r="M738" s="211">
        <f>นครพนม!AR136</f>
        <v>781723.45</v>
      </c>
      <c r="N738" s="3"/>
      <c r="O738" s="3"/>
      <c r="P738" s="3"/>
      <c r="Q738" s="77">
        <f>L738-M738</f>
        <v>85726.190000000061</v>
      </c>
      <c r="R738" s="78">
        <f>L738/H738</f>
        <v>431.35238189955248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1709427.76</v>
      </c>
      <c r="K739" s="231">
        <f>SUM(K734:K738)</f>
        <v>3088112.85</v>
      </c>
      <c r="L739" s="215">
        <f>SUM(L735:L738)</f>
        <v>4895439.51</v>
      </c>
      <c r="M739" s="215">
        <f>SUM(M735:M738)</f>
        <v>4340743.3</v>
      </c>
      <c r="N739" s="213">
        <v>4</v>
      </c>
      <c r="O739" s="213">
        <v>4</v>
      </c>
      <c r="P739" s="213">
        <f>N739-O739</f>
        <v>0</v>
      </c>
      <c r="Q739" s="77">
        <f t="shared" si="37"/>
        <v>554696.21</v>
      </c>
      <c r="R739" s="78">
        <f>L739/H739</f>
        <v>433.57005668231335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262465.8</v>
      </c>
      <c r="K741" s="210">
        <f>นครพนม!AP137</f>
        <v>223722.11</v>
      </c>
      <c r="L741" s="211">
        <f>นครพนม!AQ137</f>
        <v>1519794.7799999998</v>
      </c>
      <c r="M741" s="211">
        <f>นครพนม!AR137</f>
        <v>1461563.22</v>
      </c>
      <c r="N741" s="3"/>
      <c r="O741" s="3"/>
      <c r="P741" s="3"/>
      <c r="Q741" s="77">
        <f t="shared" si="37"/>
        <v>58231.559999999823</v>
      </c>
      <c r="R741" s="78">
        <f t="shared" si="38"/>
        <v>595.53086990595602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444060.69</v>
      </c>
      <c r="K742" s="210">
        <f>นครพนม!AP138</f>
        <v>564995.75</v>
      </c>
      <c r="L742" s="211">
        <f>นครพนม!AQ138</f>
        <v>895027.73</v>
      </c>
      <c r="M742" s="211">
        <f>นครพนม!AR138</f>
        <v>953390.01</v>
      </c>
      <c r="N742" s="3"/>
      <c r="O742" s="3"/>
      <c r="P742" s="3"/>
      <c r="Q742" s="77">
        <f t="shared" si="37"/>
        <v>-58362.280000000028</v>
      </c>
      <c r="R742" s="78">
        <f t="shared" si="38"/>
        <v>898.62221887550197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1553007.69</v>
      </c>
      <c r="K743" s="210">
        <f>นครพนม!AP139</f>
        <v>1558001.98</v>
      </c>
      <c r="L743" s="211">
        <f>นครพนม!AQ139</f>
        <v>2322957.67</v>
      </c>
      <c r="M743" s="211">
        <f>นครพนม!AR139</f>
        <v>1917439.7899999998</v>
      </c>
      <c r="N743" s="3"/>
      <c r="O743" s="3"/>
      <c r="P743" s="3"/>
      <c r="Q743" s="77">
        <f t="shared" si="37"/>
        <v>405517.88000000012</v>
      </c>
      <c r="R743" s="78">
        <f t="shared" si="38"/>
        <v>601.64663817663813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2259534.1799999997</v>
      </c>
      <c r="K744" s="231">
        <f>SUM(K740:K743)</f>
        <v>2346719.84</v>
      </c>
      <c r="L744" s="215">
        <f>SUM(L740:L743)</f>
        <v>4737780.18</v>
      </c>
      <c r="M744" s="215">
        <f>SUM(M740:M743)</f>
        <v>4332393.0199999996</v>
      </c>
      <c r="N744" s="213">
        <v>3</v>
      </c>
      <c r="O744" s="213">
        <v>3</v>
      </c>
      <c r="P744" s="213">
        <f>N744-O744</f>
        <v>0</v>
      </c>
      <c r="Q744" s="77">
        <f t="shared" si="37"/>
        <v>405387.16000000015</v>
      </c>
      <c r="R744" s="78">
        <f t="shared" si="38"/>
        <v>639.46283978944518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63438532.859999992</v>
      </c>
      <c r="K745" s="248">
        <f t="shared" si="39"/>
        <v>85523790.170000002</v>
      </c>
      <c r="L745" s="247">
        <f t="shared" si="39"/>
        <v>151964533.11000001</v>
      </c>
      <c r="M745" s="247">
        <f t="shared" si="39"/>
        <v>151238467.03000003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726066.07999998331</v>
      </c>
      <c r="R745" s="78">
        <f t="shared" si="38"/>
        <v>390.27709234775642</v>
      </c>
    </row>
    <row r="746" spans="1:18" ht="24.6" customHeight="1" x14ac:dyDescent="0.7">
      <c r="A746" s="87"/>
      <c r="B746" s="85"/>
      <c r="C746" s="85"/>
      <c r="D746" s="85"/>
      <c r="E746" s="335" t="s">
        <v>472</v>
      </c>
      <c r="F746" s="336"/>
      <c r="G746" s="337"/>
      <c r="H746" s="86"/>
      <c r="I746" s="87"/>
      <c r="J746" s="83">
        <f>J745/O745</f>
        <v>466459.8004411764</v>
      </c>
      <c r="K746" s="84">
        <f>K745/O745</f>
        <v>628851.39830882358</v>
      </c>
      <c r="L746" s="83">
        <f>L745/O745</f>
        <v>1117386.2728676472</v>
      </c>
      <c r="M746" s="83">
        <f>M745/O745</f>
        <v>1112047.5516911766</v>
      </c>
      <c r="N746" s="85"/>
      <c r="O746" s="85"/>
      <c r="P746" s="85"/>
      <c r="Q746" s="77">
        <f t="shared" si="37"/>
        <v>5338.7211764706299</v>
      </c>
    </row>
    <row r="747" spans="1:18" ht="24.6" customHeight="1" x14ac:dyDescent="0.7">
      <c r="A747" s="85"/>
      <c r="B747" s="85"/>
      <c r="C747" s="85"/>
      <c r="D747" s="85"/>
      <c r="E747" s="322" t="s">
        <v>477</v>
      </c>
      <c r="F747" s="323"/>
      <c r="G747" s="324"/>
      <c r="H747" s="86">
        <f>H82+H334+H460+H554+H583+H745</f>
        <v>2327014</v>
      </c>
      <c r="I747" s="87"/>
      <c r="J747" s="83">
        <f t="shared" ref="J747:P747" si="40">J82+J334+J460+J554+J583+J745</f>
        <v>481233822.38000005</v>
      </c>
      <c r="K747" s="84">
        <f t="shared" si="40"/>
        <v>588194749.1400001</v>
      </c>
      <c r="L747" s="83">
        <f t="shared" si="40"/>
        <v>934689997.47000003</v>
      </c>
      <c r="M747" s="83">
        <f t="shared" si="40"/>
        <v>932397152.50000024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2292844.9699997902</v>
      </c>
      <c r="R747" s="78">
        <f t="shared" si="38"/>
        <v>401.6692626129452</v>
      </c>
    </row>
    <row r="748" spans="1:18" ht="24.6" customHeight="1" x14ac:dyDescent="0.7">
      <c r="A748" s="85"/>
      <c r="B748" s="85"/>
      <c r="C748" s="85"/>
      <c r="D748" s="85"/>
      <c r="E748" s="322" t="s">
        <v>478</v>
      </c>
      <c r="F748" s="323"/>
      <c r="G748" s="324"/>
      <c r="H748" s="86"/>
      <c r="I748" s="87"/>
      <c r="J748" s="83">
        <f>J747/O747</f>
        <v>808796.34013445384</v>
      </c>
      <c r="K748" s="83">
        <f>K747/O747</f>
        <v>988562.60359663889</v>
      </c>
      <c r="L748" s="83">
        <f>L747/O747</f>
        <v>1570907.5587731092</v>
      </c>
      <c r="M748" s="83">
        <f>M747/O747</f>
        <v>1567054.0378151264</v>
      </c>
      <c r="N748" s="85"/>
      <c r="O748" s="85"/>
      <c r="P748" s="85"/>
      <c r="Q748" s="77">
        <f>L748-M748</f>
        <v>3853.5209579828661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P151"/>
  <sheetViews>
    <sheetView topLeftCell="Y1" zoomScale="98" zoomScaleNormal="98" workbookViewId="0">
      <selection activeCell="AN17" sqref="AN17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6" width="8.796875"/>
    <col min="37" max="37" width="15.09765625" style="123" bestFit="1" customWidth="1"/>
    <col min="38" max="38" width="15.69921875" style="134" bestFit="1" customWidth="1"/>
    <col min="39" max="39" width="14" style="125" bestFit="1" customWidth="1"/>
    <col min="40" max="40" width="15.8984375" style="135" bestFit="1" customWidth="1"/>
    <col min="41" max="41" width="16.59765625" style="136" bestFit="1" customWidth="1"/>
    <col min="42" max="42" width="14.8984375" style="125" bestFit="1" customWidth="1"/>
    <col min="43" max="16384" width="4.8984375" style="121"/>
  </cols>
  <sheetData>
    <row r="1" spans="1:42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2124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2073</v>
      </c>
      <c r="X1" t="s">
        <v>2074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  <c r="AD1" t="s">
        <v>2080</v>
      </c>
      <c r="AE1" t="s">
        <v>2081</v>
      </c>
      <c r="AF1" t="s">
        <v>2082</v>
      </c>
      <c r="AG1" t="s">
        <v>2083</v>
      </c>
      <c r="AH1" t="s">
        <v>2128</v>
      </c>
      <c r="AI1" t="s">
        <v>2084</v>
      </c>
      <c r="AJ1" t="s">
        <v>2085</v>
      </c>
      <c r="AK1" s="123" t="s">
        <v>0</v>
      </c>
      <c r="AL1" s="124" t="s">
        <v>1</v>
      </c>
      <c r="AM1" s="125" t="s">
        <v>2</v>
      </c>
      <c r="AN1" s="126" t="s">
        <v>3</v>
      </c>
      <c r="AO1" s="127" t="s">
        <v>4</v>
      </c>
      <c r="AP1" s="128" t="s">
        <v>5</v>
      </c>
    </row>
    <row r="2" spans="1:42" x14ac:dyDescent="0.25">
      <c r="E2" t="s">
        <v>2086</v>
      </c>
      <c r="F2" t="s">
        <v>2087</v>
      </c>
      <c r="G2" t="s">
        <v>2088</v>
      </c>
      <c r="H2" t="s">
        <v>2089</v>
      </c>
      <c r="I2" t="s">
        <v>2090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2097</v>
      </c>
      <c r="Q2" t="s">
        <v>2132</v>
      </c>
      <c r="R2" t="s">
        <v>2098</v>
      </c>
      <c r="S2" t="s">
        <v>2099</v>
      </c>
      <c r="T2" t="s">
        <v>2100</v>
      </c>
      <c r="U2" t="s">
        <v>2101</v>
      </c>
      <c r="V2" t="s">
        <v>2102</v>
      </c>
      <c r="W2" t="s">
        <v>2103</v>
      </c>
      <c r="X2" t="s">
        <v>2104</v>
      </c>
      <c r="Y2" t="s">
        <v>2105</v>
      </c>
      <c r="Z2" t="s">
        <v>2106</v>
      </c>
      <c r="AA2" t="s">
        <v>2107</v>
      </c>
      <c r="AB2" t="s">
        <v>2108</v>
      </c>
      <c r="AC2" t="s">
        <v>2109</v>
      </c>
      <c r="AD2" t="s">
        <v>2110</v>
      </c>
      <c r="AE2" t="s">
        <v>2111</v>
      </c>
      <c r="AF2" t="s">
        <v>2112</v>
      </c>
      <c r="AG2" t="s">
        <v>2113</v>
      </c>
      <c r="AH2" t="s">
        <v>2136</v>
      </c>
      <c r="AI2" t="s">
        <v>2114</v>
      </c>
      <c r="AJ2" t="s">
        <v>2115</v>
      </c>
    </row>
    <row r="3" spans="1:42" x14ac:dyDescent="0.25">
      <c r="E3" t="s">
        <v>2116</v>
      </c>
      <c r="F3">
        <v>36275428.950000003</v>
      </c>
      <c r="G3">
        <v>2866347.31</v>
      </c>
      <c r="H3">
        <v>4371345.3600000003</v>
      </c>
      <c r="I3">
        <v>60458290.289999999</v>
      </c>
      <c r="J3">
        <v>22094878.879999999</v>
      </c>
      <c r="K3">
        <v>2</v>
      </c>
      <c r="L3">
        <v>83485</v>
      </c>
      <c r="M3">
        <v>1762055.2</v>
      </c>
      <c r="N3">
        <v>299520</v>
      </c>
      <c r="O3">
        <v>3310248.83</v>
      </c>
      <c r="P3">
        <v>1024497.53</v>
      </c>
      <c r="Q3">
        <v>2500</v>
      </c>
      <c r="R3">
        <v>52200</v>
      </c>
      <c r="S3">
        <v>-35710293.880000003</v>
      </c>
      <c r="T3">
        <v>147506086.99000001</v>
      </c>
      <c r="U3">
        <v>4741.38</v>
      </c>
      <c r="V3">
        <v>51192889.079999998</v>
      </c>
      <c r="W3">
        <v>11635383.77</v>
      </c>
      <c r="X3">
        <v>2336.36</v>
      </c>
      <c r="Y3">
        <v>44276756.729999997</v>
      </c>
      <c r="Z3">
        <v>6846046.2999999998</v>
      </c>
      <c r="AA3">
        <v>58790635.170000002</v>
      </c>
      <c r="AB3">
        <v>358172</v>
      </c>
      <c r="AC3">
        <v>87196.479999999996</v>
      </c>
      <c r="AD3">
        <v>37270274.560000002</v>
      </c>
      <c r="AE3">
        <v>7065943.5499999998</v>
      </c>
      <c r="AF3">
        <v>132140</v>
      </c>
      <c r="AG3">
        <v>-610.74</v>
      </c>
      <c r="AH3">
        <v>14</v>
      </c>
      <c r="AI3">
        <v>2518218.2799999998</v>
      </c>
      <c r="AJ3">
        <v>177.2</v>
      </c>
      <c r="AK3" s="123">
        <f ca="1">SUM(AK4:AK71)</f>
        <v>0</v>
      </c>
      <c r="AL3" s="129">
        <f>SUM(AL4:AL71)</f>
        <v>6482306.5599999996</v>
      </c>
      <c r="AM3" s="125">
        <f t="shared" ref="AM3:AP3" ca="1" si="0">SUM(AM4:AM71)</f>
        <v>-16611579.989999996</v>
      </c>
      <c r="AN3" s="130">
        <f t="shared" si="0"/>
        <v>120114988.55000006</v>
      </c>
      <c r="AO3" s="131" t="e">
        <f t="shared" si="0"/>
        <v>#REF!</v>
      </c>
      <c r="AP3" s="125" t="e">
        <f t="shared" si="0"/>
        <v>#REF!</v>
      </c>
    </row>
    <row r="4" spans="1:42" x14ac:dyDescent="0.25">
      <c r="E4" t="s">
        <v>2117</v>
      </c>
      <c r="F4">
        <v>249765.41</v>
      </c>
      <c r="H4">
        <v>0</v>
      </c>
      <c r="I4">
        <v>1352640.08</v>
      </c>
      <c r="J4">
        <v>279938.88</v>
      </c>
      <c r="L4">
        <v>0</v>
      </c>
      <c r="P4">
        <v>340.18</v>
      </c>
      <c r="S4">
        <v>-25320.63</v>
      </c>
      <c r="T4">
        <v>2203471.11</v>
      </c>
      <c r="Y4">
        <v>1132745.96</v>
      </c>
      <c r="Z4">
        <v>288500</v>
      </c>
      <c r="AA4">
        <v>1402594.96</v>
      </c>
      <c r="AB4">
        <v>125200</v>
      </c>
      <c r="AD4">
        <v>93808.99</v>
      </c>
      <c r="AE4">
        <v>65608.3</v>
      </c>
      <c r="AI4">
        <v>30180</v>
      </c>
      <c r="AK4" s="123">
        <f t="shared" ref="AK4:AK9" ca="1" si="1">SUM(AK4:AK71)</f>
        <v>0</v>
      </c>
      <c r="AL4" s="129">
        <f t="shared" ref="AL4:AL9" si="2">SUM(L4:P4)</f>
        <v>340.18</v>
      </c>
      <c r="AM4" s="125">
        <f ca="1">AK4-AL4</f>
        <v>3590.21</v>
      </c>
      <c r="AN4" s="130">
        <f t="shared" ref="AN4:AN9" si="3">SUM(U4:AJ4)</f>
        <v>3138638.21</v>
      </c>
      <c r="AO4" s="131" t="e">
        <f>SUM(#REF!)</f>
        <v>#REF!</v>
      </c>
      <c r="AP4" s="125" t="e">
        <f>AN4-AO4</f>
        <v>#REF!</v>
      </c>
    </row>
    <row r="5" spans="1:42" x14ac:dyDescent="0.25">
      <c r="E5" t="s">
        <v>2118</v>
      </c>
      <c r="F5">
        <v>725333.72</v>
      </c>
      <c r="H5">
        <v>0</v>
      </c>
      <c r="I5">
        <v>1083681.03</v>
      </c>
      <c r="J5">
        <v>94211.33</v>
      </c>
      <c r="M5">
        <v>0</v>
      </c>
      <c r="P5">
        <v>893.5</v>
      </c>
      <c r="S5">
        <v>-338719.06</v>
      </c>
      <c r="T5">
        <v>2015454.62</v>
      </c>
      <c r="V5">
        <v>238800.6</v>
      </c>
      <c r="Z5">
        <v>1966222.99</v>
      </c>
      <c r="AA5">
        <v>145738</v>
      </c>
      <c r="AB5">
        <v>1300</v>
      </c>
      <c r="AC5">
        <v>2587.48</v>
      </c>
      <c r="AD5">
        <v>350679.1</v>
      </c>
      <c r="AE5">
        <v>107945</v>
      </c>
      <c r="AI5">
        <v>1371176.99</v>
      </c>
      <c r="AK5" s="123">
        <f t="shared" ca="1" si="1"/>
        <v>0</v>
      </c>
      <c r="AL5" s="129">
        <f t="shared" si="2"/>
        <v>893.5</v>
      </c>
      <c r="AM5" s="125">
        <f t="shared" ref="AM5:AM9" ca="1" si="4">AK5-AL5</f>
        <v>0</v>
      </c>
      <c r="AN5" s="130">
        <f t="shared" si="3"/>
        <v>4184450.16</v>
      </c>
      <c r="AO5" s="131" t="e">
        <f>SUM(#REF!)</f>
        <v>#REF!</v>
      </c>
      <c r="AP5" s="125" t="e">
        <f t="shared" ref="AP5:AP69" si="5">AN5-AO5</f>
        <v>#REF!</v>
      </c>
    </row>
    <row r="6" spans="1:42" x14ac:dyDescent="0.25">
      <c r="E6" t="s">
        <v>2119</v>
      </c>
      <c r="F6">
        <v>57187.93</v>
      </c>
      <c r="I6">
        <v>2143681.4300000002</v>
      </c>
      <c r="J6">
        <v>1099.05</v>
      </c>
      <c r="M6">
        <v>368.98</v>
      </c>
      <c r="S6">
        <v>1403839.86</v>
      </c>
      <c r="T6">
        <v>840540.25</v>
      </c>
      <c r="Y6">
        <v>1014646</v>
      </c>
      <c r="Z6">
        <v>170000</v>
      </c>
      <c r="AA6">
        <v>1014646</v>
      </c>
      <c r="AD6">
        <v>158350.13</v>
      </c>
      <c r="AE6">
        <v>54430.55</v>
      </c>
      <c r="AK6" s="123">
        <f t="shared" ca="1" si="1"/>
        <v>0</v>
      </c>
      <c r="AL6" s="129">
        <f t="shared" si="2"/>
        <v>368.98</v>
      </c>
      <c r="AM6" s="125">
        <f t="shared" ca="1" si="4"/>
        <v>0</v>
      </c>
      <c r="AN6" s="130">
        <f t="shared" si="3"/>
        <v>2412072.6799999997</v>
      </c>
      <c r="AO6" s="131" t="e">
        <f>SUM(#REF!)</f>
        <v>#REF!</v>
      </c>
      <c r="AP6" s="125" t="e">
        <f t="shared" si="5"/>
        <v>#REF!</v>
      </c>
    </row>
    <row r="7" spans="1:42" x14ac:dyDescent="0.25">
      <c r="E7" t="s">
        <v>2120</v>
      </c>
      <c r="F7">
        <v>399164.98</v>
      </c>
      <c r="G7">
        <v>0</v>
      </c>
      <c r="H7">
        <v>0</v>
      </c>
      <c r="I7">
        <v>733732.68</v>
      </c>
      <c r="J7">
        <v>242297.75</v>
      </c>
      <c r="L7">
        <v>12500</v>
      </c>
      <c r="M7">
        <v>0</v>
      </c>
      <c r="P7">
        <v>1712</v>
      </c>
      <c r="Q7">
        <v>0</v>
      </c>
      <c r="S7">
        <v>-627084.46</v>
      </c>
      <c r="T7">
        <v>2129382.7599999998</v>
      </c>
      <c r="X7">
        <v>334.21</v>
      </c>
      <c r="Y7">
        <v>500490</v>
      </c>
      <c r="Z7">
        <v>590450.32999999996</v>
      </c>
      <c r="AA7">
        <v>751760</v>
      </c>
      <c r="AB7">
        <v>1584</v>
      </c>
      <c r="AC7">
        <v>8680</v>
      </c>
      <c r="AD7">
        <v>365492.95</v>
      </c>
      <c r="AE7">
        <v>105072.48</v>
      </c>
      <c r="AK7" s="123">
        <f t="shared" ca="1" si="1"/>
        <v>0</v>
      </c>
      <c r="AL7" s="129">
        <f t="shared" si="2"/>
        <v>14212</v>
      </c>
      <c r="AM7" s="125">
        <f t="shared" ca="1" si="4"/>
        <v>6882.25</v>
      </c>
      <c r="AN7" s="130">
        <f t="shared" si="3"/>
        <v>2323863.9700000002</v>
      </c>
      <c r="AO7" s="131" t="e">
        <f>SUM(#REF!)</f>
        <v>#REF!</v>
      </c>
      <c r="AP7" s="125" t="e">
        <f t="shared" si="5"/>
        <v>#REF!</v>
      </c>
    </row>
    <row r="8" spans="1:42" x14ac:dyDescent="0.25">
      <c r="AK8" s="123">
        <f t="shared" ca="1" si="1"/>
        <v>0</v>
      </c>
      <c r="AL8" s="129">
        <f t="shared" si="2"/>
        <v>0</v>
      </c>
      <c r="AM8" s="125">
        <f t="shared" ca="1" si="4"/>
        <v>-153674.29</v>
      </c>
      <c r="AN8" s="130">
        <f t="shared" si="3"/>
        <v>0</v>
      </c>
      <c r="AO8" s="131" t="e">
        <f>SUM(#REF!)</f>
        <v>#REF!</v>
      </c>
      <c r="AP8" s="125" t="e">
        <f t="shared" si="5"/>
        <v>#REF!</v>
      </c>
    </row>
    <row r="9" spans="1:42" x14ac:dyDescent="0.25">
      <c r="AK9" s="123">
        <f t="shared" ca="1" si="1"/>
        <v>0</v>
      </c>
      <c r="AL9" s="129">
        <f t="shared" si="2"/>
        <v>0</v>
      </c>
      <c r="AM9" s="125">
        <f t="shared" ca="1" si="4"/>
        <v>0</v>
      </c>
      <c r="AN9" s="130">
        <f t="shared" si="3"/>
        <v>0</v>
      </c>
      <c r="AO9" s="131" t="e">
        <f>SUM(#REF!)</f>
        <v>#REF!</v>
      </c>
      <c r="AP9" s="125" t="e">
        <f t="shared" si="5"/>
        <v>#REF!</v>
      </c>
    </row>
    <row r="10" spans="1:42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551284</v>
      </c>
      <c r="G10">
        <v>76575</v>
      </c>
      <c r="H10">
        <v>155354.76999999999</v>
      </c>
      <c r="I10">
        <v>865562.69</v>
      </c>
      <c r="J10">
        <v>521175.14</v>
      </c>
      <c r="P10">
        <v>3161.53</v>
      </c>
      <c r="R10">
        <v>0</v>
      </c>
      <c r="S10">
        <v>-157264.1</v>
      </c>
      <c r="T10">
        <v>2551638.71</v>
      </c>
      <c r="V10">
        <v>1198176.1399999999</v>
      </c>
      <c r="W10">
        <v>528961.81999999995</v>
      </c>
      <c r="Y10">
        <v>1193853</v>
      </c>
      <c r="AA10">
        <v>1309081</v>
      </c>
      <c r="AC10">
        <v>5587</v>
      </c>
      <c r="AD10">
        <v>1696768.08</v>
      </c>
      <c r="AE10">
        <v>137139.42000000001</v>
      </c>
      <c r="AK10" s="123">
        <f>SUM(F10:H10)</f>
        <v>783213.77</v>
      </c>
      <c r="AL10" s="129">
        <f>SUM(L10:Q10)</f>
        <v>3161.53</v>
      </c>
      <c r="AM10" s="125">
        <f>AK10-AL10</f>
        <v>780052.24</v>
      </c>
      <c r="AN10" s="130">
        <f>SUM(U10:Z10)</f>
        <v>2920990.96</v>
      </c>
      <c r="AO10" s="131">
        <f>SUM(AA10:AJ10)</f>
        <v>3148575.5</v>
      </c>
      <c r="AP10" s="125">
        <f t="shared" si="5"/>
        <v>-227584.54000000004</v>
      </c>
    </row>
    <row r="11" spans="1:42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193538.9</v>
      </c>
      <c r="G11">
        <v>0</v>
      </c>
      <c r="H11">
        <v>221889.67</v>
      </c>
      <c r="I11">
        <v>1453111.57</v>
      </c>
      <c r="J11">
        <v>90485.05</v>
      </c>
      <c r="M11">
        <v>14760</v>
      </c>
      <c r="O11">
        <v>247760</v>
      </c>
      <c r="P11">
        <v>0</v>
      </c>
      <c r="S11">
        <v>-343341.02</v>
      </c>
      <c r="T11">
        <v>2241809.08</v>
      </c>
      <c r="V11">
        <v>485766.40000000002</v>
      </c>
      <c r="W11">
        <v>96864</v>
      </c>
      <c r="Y11">
        <v>543016</v>
      </c>
      <c r="Z11">
        <v>242331.02</v>
      </c>
      <c r="AA11">
        <v>827905</v>
      </c>
      <c r="AD11">
        <v>452606.2</v>
      </c>
      <c r="AE11">
        <v>220629.09</v>
      </c>
      <c r="AI11">
        <v>68800</v>
      </c>
      <c r="AK11" s="123">
        <f t="shared" ref="AK11:AK70" si="6">SUM(F11:H11)</f>
        <v>415428.57</v>
      </c>
      <c r="AL11" s="129">
        <f t="shared" ref="AL11:AL70" si="7">SUM(L11:Q11)</f>
        <v>262520</v>
      </c>
      <c r="AM11" s="125">
        <f t="shared" ref="AM11:AM70" si="8">AK11-AL11</f>
        <v>152908.57</v>
      </c>
      <c r="AN11" s="130">
        <f t="shared" ref="AN11:AN70" si="9">SUM(U11:Z11)</f>
        <v>1367977.42</v>
      </c>
      <c r="AO11" s="131">
        <f t="shared" ref="AO11:AO70" si="10">SUM(AA11:AJ11)</f>
        <v>1569940.29</v>
      </c>
      <c r="AP11" s="125">
        <f t="shared" si="5"/>
        <v>-201962.87000000011</v>
      </c>
    </row>
    <row r="12" spans="1:42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993486.64</v>
      </c>
      <c r="G12">
        <v>149176.59</v>
      </c>
      <c r="H12">
        <v>56105.71</v>
      </c>
      <c r="I12">
        <v>573570.34</v>
      </c>
      <c r="J12">
        <v>244351.35999999999</v>
      </c>
      <c r="L12">
        <v>0</v>
      </c>
      <c r="M12">
        <v>8696.5499999999993</v>
      </c>
      <c r="O12">
        <v>612307.82999999996</v>
      </c>
      <c r="P12">
        <v>0</v>
      </c>
      <c r="S12">
        <v>433485.87</v>
      </c>
      <c r="T12">
        <v>790481.55</v>
      </c>
      <c r="V12">
        <v>1323585.8500000001</v>
      </c>
      <c r="Y12">
        <v>650346.6</v>
      </c>
      <c r="AA12">
        <v>844686.6</v>
      </c>
      <c r="AC12">
        <v>1559</v>
      </c>
      <c r="AD12">
        <v>829556.78</v>
      </c>
      <c r="AE12">
        <v>126145.23</v>
      </c>
      <c r="AI12">
        <v>266</v>
      </c>
      <c r="AK12" s="123">
        <f t="shared" si="6"/>
        <v>1198768.94</v>
      </c>
      <c r="AL12" s="129">
        <f t="shared" si="7"/>
        <v>621004.38</v>
      </c>
      <c r="AM12" s="125">
        <f t="shared" si="8"/>
        <v>577764.55999999994</v>
      </c>
      <c r="AN12" s="130">
        <f t="shared" si="9"/>
        <v>1973932.4500000002</v>
      </c>
      <c r="AO12" s="131">
        <f t="shared" si="10"/>
        <v>1802213.6099999999</v>
      </c>
      <c r="AP12" s="125">
        <f t="shared" si="5"/>
        <v>171718.84000000032</v>
      </c>
    </row>
    <row r="13" spans="1:42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1004257.64</v>
      </c>
      <c r="G13">
        <v>26315.26</v>
      </c>
      <c r="H13">
        <v>136038.29</v>
      </c>
      <c r="I13">
        <v>93776.52</v>
      </c>
      <c r="J13">
        <v>923478.71</v>
      </c>
      <c r="L13">
        <v>0</v>
      </c>
      <c r="M13">
        <v>81100</v>
      </c>
      <c r="P13">
        <v>64.209999999999994</v>
      </c>
      <c r="S13">
        <v>96775.13</v>
      </c>
      <c r="T13">
        <v>1997230.39</v>
      </c>
      <c r="V13">
        <v>683705.62</v>
      </c>
      <c r="X13">
        <v>0.01</v>
      </c>
      <c r="Y13">
        <v>585017</v>
      </c>
      <c r="Z13">
        <v>133411.26</v>
      </c>
      <c r="AA13">
        <v>886424</v>
      </c>
      <c r="AC13">
        <v>4884</v>
      </c>
      <c r="AD13">
        <v>329406.93</v>
      </c>
      <c r="AE13">
        <v>172722.27</v>
      </c>
      <c r="AK13" s="123">
        <f t="shared" si="6"/>
        <v>1166611.19</v>
      </c>
      <c r="AL13" s="129">
        <f t="shared" si="7"/>
        <v>81164.210000000006</v>
      </c>
      <c r="AM13" s="125">
        <f t="shared" si="8"/>
        <v>1085446.98</v>
      </c>
      <c r="AN13" s="130">
        <f t="shared" si="9"/>
        <v>1402133.89</v>
      </c>
      <c r="AO13" s="131">
        <f t="shared" si="10"/>
        <v>1393437.2</v>
      </c>
      <c r="AP13" s="125">
        <f t="shared" si="5"/>
        <v>8696.6899999999441</v>
      </c>
    </row>
    <row r="14" spans="1:42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1626126.22</v>
      </c>
      <c r="G14">
        <v>30935.58</v>
      </c>
      <c r="H14">
        <v>93862.87</v>
      </c>
      <c r="I14">
        <v>553084.15</v>
      </c>
      <c r="J14">
        <v>357568.6</v>
      </c>
      <c r="K14"/>
      <c r="L14">
        <v>0</v>
      </c>
      <c r="M14">
        <v>24354</v>
      </c>
      <c r="N14"/>
      <c r="O14"/>
      <c r="P14">
        <v>2658</v>
      </c>
      <c r="Q14"/>
      <c r="R14"/>
      <c r="S14">
        <v>-372122.24</v>
      </c>
      <c r="T14">
        <v>2502473.91</v>
      </c>
      <c r="U14"/>
      <c r="V14">
        <v>1571576.93</v>
      </c>
      <c r="W14"/>
      <c r="X14"/>
      <c r="Y14">
        <v>771811</v>
      </c>
      <c r="Z14">
        <v>140413.74</v>
      </c>
      <c r="AA14">
        <v>1305020</v>
      </c>
      <c r="AB14"/>
      <c r="AC14">
        <v>4106</v>
      </c>
      <c r="AD14">
        <v>613937.43000000005</v>
      </c>
      <c r="AE14">
        <v>56347.29</v>
      </c>
      <c r="AF14"/>
      <c r="AG14"/>
      <c r="AH14"/>
      <c r="AI14"/>
      <c r="AJ14">
        <v>177.2</v>
      </c>
      <c r="AK14" s="123">
        <f t="shared" si="6"/>
        <v>1750924.67</v>
      </c>
      <c r="AL14" s="129">
        <f t="shared" si="7"/>
        <v>27012</v>
      </c>
      <c r="AM14" s="125">
        <f t="shared" si="8"/>
        <v>1723912.67</v>
      </c>
      <c r="AN14" s="130">
        <f t="shared" si="9"/>
        <v>2483801.67</v>
      </c>
      <c r="AO14" s="131">
        <f t="shared" si="10"/>
        <v>1979587.9200000002</v>
      </c>
      <c r="AP14" s="125">
        <f t="shared" si="5"/>
        <v>504213.74999999977</v>
      </c>
    </row>
    <row r="15" spans="1:42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153445.76999999999</v>
      </c>
      <c r="G15">
        <v>396453</v>
      </c>
      <c r="H15">
        <v>55693.55</v>
      </c>
      <c r="I15">
        <v>15</v>
      </c>
      <c r="J15">
        <v>725632.72</v>
      </c>
      <c r="L15">
        <v>8500</v>
      </c>
      <c r="M15">
        <v>0</v>
      </c>
      <c r="P15">
        <v>636483.06999999995</v>
      </c>
      <c r="S15">
        <v>-1718008.63</v>
      </c>
      <c r="T15">
        <v>2525004.41</v>
      </c>
      <c r="V15">
        <v>757103.53</v>
      </c>
      <c r="W15">
        <v>65097.99</v>
      </c>
      <c r="Y15">
        <v>710144.6</v>
      </c>
      <c r="Z15">
        <v>60000</v>
      </c>
      <c r="AA15">
        <v>988072.6</v>
      </c>
      <c r="AB15">
        <v>980</v>
      </c>
      <c r="AC15">
        <v>2572</v>
      </c>
      <c r="AD15">
        <v>552718.39</v>
      </c>
      <c r="AE15">
        <v>58741.94</v>
      </c>
      <c r="AI15">
        <v>110000</v>
      </c>
      <c r="AK15" s="123">
        <f t="shared" si="6"/>
        <v>605592.32000000007</v>
      </c>
      <c r="AL15" s="129">
        <f t="shared" si="7"/>
        <v>644983.06999999995</v>
      </c>
      <c r="AM15" s="125">
        <f t="shared" si="8"/>
        <v>-39390.749999999884</v>
      </c>
      <c r="AN15" s="130">
        <f t="shared" si="9"/>
        <v>1592346.12</v>
      </c>
      <c r="AO15" s="131">
        <f t="shared" si="10"/>
        <v>1713084.93</v>
      </c>
      <c r="AP15" s="125">
        <f t="shared" si="5"/>
        <v>-120738.80999999982</v>
      </c>
    </row>
    <row r="16" spans="1:42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19457.5</v>
      </c>
      <c r="G16">
        <v>16459.349999999999</v>
      </c>
      <c r="H16">
        <v>463099.24</v>
      </c>
      <c r="I16">
        <v>70326.559999999998</v>
      </c>
      <c r="J16">
        <v>686588.66</v>
      </c>
      <c r="M16">
        <v>153046.28</v>
      </c>
      <c r="P16">
        <v>4417.1000000000004</v>
      </c>
      <c r="S16">
        <v>-3404878.67</v>
      </c>
      <c r="T16">
        <v>4613167.97</v>
      </c>
      <c r="V16">
        <v>783975.52</v>
      </c>
      <c r="Y16">
        <v>558869.4</v>
      </c>
      <c r="AA16">
        <v>944166.40000000002</v>
      </c>
      <c r="AC16">
        <v>5648</v>
      </c>
      <c r="AD16">
        <v>443978.49</v>
      </c>
      <c r="AE16">
        <v>58873.4</v>
      </c>
      <c r="AK16" s="123">
        <f t="shared" si="6"/>
        <v>499016.08999999997</v>
      </c>
      <c r="AL16" s="129">
        <f t="shared" si="7"/>
        <v>157463.38</v>
      </c>
      <c r="AM16" s="125">
        <f t="shared" si="8"/>
        <v>341552.70999999996</v>
      </c>
      <c r="AN16" s="130">
        <f t="shared" si="9"/>
        <v>1342844.92</v>
      </c>
      <c r="AO16" s="131">
        <f t="shared" si="10"/>
        <v>1452666.29</v>
      </c>
      <c r="AP16" s="125">
        <f t="shared" si="5"/>
        <v>-109821.37000000011</v>
      </c>
    </row>
    <row r="17" spans="1:42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172931.96</v>
      </c>
      <c r="G17">
        <v>47800.4</v>
      </c>
      <c r="H17">
        <v>175168.03</v>
      </c>
      <c r="I17">
        <v>2593860.65</v>
      </c>
      <c r="J17">
        <v>164979.21</v>
      </c>
      <c r="L17">
        <v>7800</v>
      </c>
      <c r="M17">
        <v>58327.23</v>
      </c>
      <c r="P17">
        <v>1990.01</v>
      </c>
      <c r="S17">
        <v>72493.86</v>
      </c>
      <c r="T17">
        <v>2841083.43</v>
      </c>
      <c r="V17">
        <v>651024.68999999994</v>
      </c>
      <c r="W17">
        <v>519332.56</v>
      </c>
      <c r="Y17">
        <v>139294.79999999999</v>
      </c>
      <c r="Z17">
        <v>231826.59</v>
      </c>
      <c r="AA17">
        <v>421431.8</v>
      </c>
      <c r="AB17">
        <v>2666</v>
      </c>
      <c r="AD17">
        <v>880075.02</v>
      </c>
      <c r="AE17">
        <v>58540.1</v>
      </c>
      <c r="AI17">
        <v>5720</v>
      </c>
      <c r="AK17" s="123">
        <f t="shared" si="6"/>
        <v>395900.39</v>
      </c>
      <c r="AL17" s="129">
        <f t="shared" si="7"/>
        <v>68117.240000000005</v>
      </c>
      <c r="AM17" s="125">
        <f t="shared" si="8"/>
        <v>327783.15000000002</v>
      </c>
      <c r="AN17" s="130">
        <f t="shared" si="9"/>
        <v>1541478.6400000001</v>
      </c>
      <c r="AO17" s="131">
        <f t="shared" si="10"/>
        <v>1368432.9200000002</v>
      </c>
      <c r="AP17" s="125">
        <f t="shared" si="5"/>
        <v>173045.71999999997</v>
      </c>
    </row>
    <row r="18" spans="1:42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230874.08</v>
      </c>
      <c r="G18">
        <v>42659</v>
      </c>
      <c r="H18">
        <v>66468.53</v>
      </c>
      <c r="I18">
        <v>3119597.73</v>
      </c>
      <c r="J18">
        <v>245730.42</v>
      </c>
      <c r="L18">
        <v>0</v>
      </c>
      <c r="M18">
        <v>18560</v>
      </c>
      <c r="P18">
        <v>27.6</v>
      </c>
      <c r="S18">
        <v>3222782.1</v>
      </c>
      <c r="T18">
        <v>675062.61</v>
      </c>
      <c r="V18">
        <v>399653.93</v>
      </c>
      <c r="Y18">
        <v>544350.46</v>
      </c>
      <c r="Z18">
        <v>36400</v>
      </c>
      <c r="AA18">
        <v>676392.31</v>
      </c>
      <c r="AD18">
        <v>378081.26</v>
      </c>
      <c r="AE18">
        <v>137033.37</v>
      </c>
      <c r="AK18" s="123">
        <f t="shared" si="6"/>
        <v>340001.61</v>
      </c>
      <c r="AL18" s="129">
        <f t="shared" si="7"/>
        <v>18587.599999999999</v>
      </c>
      <c r="AM18" s="125">
        <f t="shared" si="8"/>
        <v>321414.01</v>
      </c>
      <c r="AN18" s="130">
        <f t="shared" si="9"/>
        <v>980404.3899999999</v>
      </c>
      <c r="AO18" s="131">
        <f t="shared" si="10"/>
        <v>1191506.94</v>
      </c>
      <c r="AP18" s="125">
        <f t="shared" si="5"/>
        <v>-211102.55000000005</v>
      </c>
    </row>
    <row r="19" spans="1:42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291812.2</v>
      </c>
      <c r="G19">
        <v>70406</v>
      </c>
      <c r="H19">
        <v>57367.27</v>
      </c>
      <c r="I19">
        <v>11</v>
      </c>
      <c r="J19">
        <v>522200.11</v>
      </c>
      <c r="L19">
        <v>0</v>
      </c>
      <c r="M19">
        <v>3158.3</v>
      </c>
      <c r="P19">
        <v>16953.73</v>
      </c>
      <c r="S19">
        <v>-1344419.62</v>
      </c>
      <c r="T19">
        <v>1767990.24</v>
      </c>
      <c r="V19">
        <v>1888082.44</v>
      </c>
      <c r="Y19">
        <v>706851.1</v>
      </c>
      <c r="AA19">
        <v>1023309.1</v>
      </c>
      <c r="AB19">
        <v>9466</v>
      </c>
      <c r="AD19">
        <v>870088.31</v>
      </c>
      <c r="AE19">
        <v>143956.20000000001</v>
      </c>
      <c r="AI19">
        <v>50000</v>
      </c>
      <c r="AK19" s="123">
        <f t="shared" si="6"/>
        <v>419585.47000000003</v>
      </c>
      <c r="AL19" s="129">
        <f t="shared" si="7"/>
        <v>20112.03</v>
      </c>
      <c r="AM19" s="125">
        <f t="shared" si="8"/>
        <v>399473.44000000006</v>
      </c>
      <c r="AN19" s="130">
        <f t="shared" si="9"/>
        <v>2594933.54</v>
      </c>
      <c r="AO19" s="131">
        <f t="shared" si="10"/>
        <v>2096819.61</v>
      </c>
      <c r="AP19" s="125">
        <f t="shared" si="5"/>
        <v>498113.92999999993</v>
      </c>
    </row>
    <row r="20" spans="1:42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15685.21</v>
      </c>
      <c r="G20">
        <v>0</v>
      </c>
      <c r="H20">
        <v>64389.13</v>
      </c>
      <c r="I20">
        <v>3273642.44</v>
      </c>
      <c r="J20">
        <v>834147.08</v>
      </c>
      <c r="M20">
        <v>9383</v>
      </c>
      <c r="O20">
        <v>443800</v>
      </c>
      <c r="P20">
        <v>18030.71</v>
      </c>
      <c r="S20">
        <v>3147106.42</v>
      </c>
      <c r="T20">
        <v>938360.62</v>
      </c>
      <c r="V20">
        <v>484619.32</v>
      </c>
      <c r="X20">
        <v>47.54</v>
      </c>
      <c r="Y20">
        <v>1513900</v>
      </c>
      <c r="Z20">
        <v>94083.08</v>
      </c>
      <c r="AA20">
        <v>1745667</v>
      </c>
      <c r="AC20">
        <v>5626</v>
      </c>
      <c r="AD20">
        <v>514322.19</v>
      </c>
      <c r="AE20">
        <v>195851.64</v>
      </c>
      <c r="AK20" s="123">
        <f t="shared" si="6"/>
        <v>80074.34</v>
      </c>
      <c r="AL20" s="129">
        <f t="shared" si="7"/>
        <v>471213.71</v>
      </c>
      <c r="AM20" s="125">
        <f t="shared" si="8"/>
        <v>-391139.37</v>
      </c>
      <c r="AN20" s="130">
        <f t="shared" si="9"/>
        <v>2092649.94</v>
      </c>
      <c r="AO20" s="131">
        <f t="shared" si="10"/>
        <v>2461466.83</v>
      </c>
      <c r="AP20" s="125">
        <f t="shared" si="5"/>
        <v>-368816.89000000013</v>
      </c>
    </row>
    <row r="21" spans="1:42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80865.240000000005</v>
      </c>
      <c r="G21">
        <v>4973</v>
      </c>
      <c r="H21">
        <v>44133.07</v>
      </c>
      <c r="I21">
        <v>256543.02</v>
      </c>
      <c r="J21">
        <v>314930.11</v>
      </c>
      <c r="L21">
        <v>0</v>
      </c>
      <c r="M21">
        <v>7380</v>
      </c>
      <c r="P21">
        <v>347.88</v>
      </c>
      <c r="S21">
        <v>-256583.62</v>
      </c>
      <c r="T21">
        <v>1277028.24</v>
      </c>
      <c r="V21">
        <v>349233.34</v>
      </c>
      <c r="W21">
        <v>28800</v>
      </c>
      <c r="X21">
        <v>0.35</v>
      </c>
      <c r="Y21">
        <v>597283.6</v>
      </c>
      <c r="AA21">
        <v>943517.6</v>
      </c>
      <c r="AD21">
        <v>308283.21999999997</v>
      </c>
      <c r="AE21">
        <v>50244.53</v>
      </c>
      <c r="AK21" s="123">
        <f t="shared" si="6"/>
        <v>129971.31</v>
      </c>
      <c r="AL21" s="129">
        <f t="shared" si="7"/>
        <v>7727.88</v>
      </c>
      <c r="AM21" s="125">
        <f t="shared" si="8"/>
        <v>122243.43</v>
      </c>
      <c r="AN21" s="130">
        <f t="shared" si="9"/>
        <v>975317.29</v>
      </c>
      <c r="AO21" s="131">
        <f t="shared" si="10"/>
        <v>1302045.3499999999</v>
      </c>
      <c r="AP21" s="125">
        <f t="shared" si="5"/>
        <v>-326728.05999999982</v>
      </c>
    </row>
    <row r="22" spans="1:42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119796.03</v>
      </c>
      <c r="G22">
        <v>14628.15</v>
      </c>
      <c r="H22">
        <v>88227.7</v>
      </c>
      <c r="I22">
        <v>596990.98</v>
      </c>
      <c r="J22">
        <v>550970.41</v>
      </c>
      <c r="M22">
        <v>51298.3</v>
      </c>
      <c r="P22">
        <v>3094.81</v>
      </c>
      <c r="S22">
        <v>236276.86</v>
      </c>
      <c r="T22">
        <v>1741975.93</v>
      </c>
      <c r="V22">
        <v>439257.86</v>
      </c>
      <c r="Y22">
        <v>845616.1</v>
      </c>
      <c r="Z22">
        <v>102785.51</v>
      </c>
      <c r="AA22">
        <v>967950.1</v>
      </c>
      <c r="AD22">
        <v>895480.1</v>
      </c>
      <c r="AE22">
        <v>186261.9</v>
      </c>
      <c r="AK22" s="123">
        <f t="shared" si="6"/>
        <v>222651.88</v>
      </c>
      <c r="AL22" s="129">
        <f t="shared" si="7"/>
        <v>54393.11</v>
      </c>
      <c r="AM22" s="125">
        <f t="shared" si="8"/>
        <v>168258.77000000002</v>
      </c>
      <c r="AN22" s="130">
        <f t="shared" si="9"/>
        <v>1387659.47</v>
      </c>
      <c r="AO22" s="131">
        <f t="shared" si="10"/>
        <v>2049692.0999999999</v>
      </c>
      <c r="AP22" s="125">
        <f t="shared" si="5"/>
        <v>-662032.62999999989</v>
      </c>
    </row>
    <row r="23" spans="1:42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417917.97</v>
      </c>
      <c r="G23">
        <v>18119.8</v>
      </c>
      <c r="H23">
        <v>191349.7</v>
      </c>
      <c r="I23">
        <v>991927.71</v>
      </c>
      <c r="J23">
        <v>70415.789999999994</v>
      </c>
      <c r="M23">
        <v>18560</v>
      </c>
      <c r="P23">
        <v>1556.8</v>
      </c>
      <c r="S23">
        <v>-480597.81</v>
      </c>
      <c r="T23">
        <v>2083742</v>
      </c>
      <c r="V23">
        <v>913018.56</v>
      </c>
      <c r="Y23">
        <v>335054.8</v>
      </c>
      <c r="AA23">
        <v>603386.80000000005</v>
      </c>
      <c r="AC23">
        <v>6558</v>
      </c>
      <c r="AD23">
        <v>539223.18000000005</v>
      </c>
      <c r="AE23">
        <v>32435.4</v>
      </c>
      <c r="AK23" s="123">
        <f t="shared" si="6"/>
        <v>627387.47</v>
      </c>
      <c r="AL23" s="129">
        <f t="shared" si="7"/>
        <v>20116.8</v>
      </c>
      <c r="AM23" s="125">
        <f t="shared" si="8"/>
        <v>607270.66999999993</v>
      </c>
      <c r="AN23" s="130">
        <f t="shared" si="9"/>
        <v>1248073.3600000001</v>
      </c>
      <c r="AO23" s="131">
        <f t="shared" si="10"/>
        <v>1181603.3799999999</v>
      </c>
      <c r="AP23" s="125">
        <f t="shared" si="5"/>
        <v>66469.980000000214</v>
      </c>
    </row>
    <row r="24" spans="1:42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891596.52</v>
      </c>
      <c r="G24">
        <v>0</v>
      </c>
      <c r="H24">
        <v>29831.79</v>
      </c>
      <c r="I24">
        <v>219748.76</v>
      </c>
      <c r="J24">
        <v>921312.82</v>
      </c>
      <c r="M24">
        <v>1644</v>
      </c>
      <c r="P24">
        <v>0</v>
      </c>
      <c r="S24">
        <v>-2496482.46</v>
      </c>
      <c r="T24">
        <v>4018811.16</v>
      </c>
      <c r="V24">
        <v>1934825.52</v>
      </c>
      <c r="Y24">
        <v>1209370</v>
      </c>
      <c r="Z24">
        <v>7500</v>
      </c>
      <c r="AA24">
        <v>1562956</v>
      </c>
      <c r="AD24">
        <v>1050222.33</v>
      </c>
      <c r="AK24" s="123">
        <f t="shared" si="6"/>
        <v>921428.31</v>
      </c>
      <c r="AL24" s="129">
        <f t="shared" si="7"/>
        <v>1644</v>
      </c>
      <c r="AM24" s="125">
        <f t="shared" si="8"/>
        <v>919784.31</v>
      </c>
      <c r="AN24" s="130">
        <f t="shared" si="9"/>
        <v>3151695.52</v>
      </c>
      <c r="AO24" s="131">
        <f t="shared" si="10"/>
        <v>2613178.33</v>
      </c>
      <c r="AP24" s="125">
        <f t="shared" si="5"/>
        <v>538517.18999999994</v>
      </c>
    </row>
    <row r="25" spans="1:42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696764.51</v>
      </c>
      <c r="G25">
        <v>8276.81</v>
      </c>
      <c r="H25">
        <v>66006.009999999995</v>
      </c>
      <c r="I25">
        <v>598046.9</v>
      </c>
      <c r="J25">
        <v>571755.43999999994</v>
      </c>
      <c r="P25">
        <v>18554.43</v>
      </c>
      <c r="S25">
        <v>405058.8</v>
      </c>
      <c r="T25">
        <v>1812784.26</v>
      </c>
      <c r="V25">
        <v>897652.41</v>
      </c>
      <c r="Y25">
        <v>518610.25</v>
      </c>
      <c r="Z25">
        <v>270081.84000000003</v>
      </c>
      <c r="AA25">
        <v>611088.25</v>
      </c>
      <c r="AD25">
        <v>859678.85</v>
      </c>
      <c r="AE25">
        <v>426015.37</v>
      </c>
      <c r="AI25">
        <v>85109.85</v>
      </c>
      <c r="AK25" s="123">
        <f t="shared" si="6"/>
        <v>771047.33000000007</v>
      </c>
      <c r="AL25" s="129">
        <f t="shared" si="7"/>
        <v>18554.43</v>
      </c>
      <c r="AM25" s="125">
        <f t="shared" si="8"/>
        <v>752492.9</v>
      </c>
      <c r="AN25" s="130">
        <f t="shared" si="9"/>
        <v>1686344.5000000002</v>
      </c>
      <c r="AO25" s="131">
        <f t="shared" si="10"/>
        <v>1981892.3200000003</v>
      </c>
      <c r="AP25" s="125">
        <f t="shared" si="5"/>
        <v>-295547.82000000007</v>
      </c>
    </row>
    <row r="26" spans="1:42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574012.62</v>
      </c>
      <c r="G26">
        <v>17611.599999999999</v>
      </c>
      <c r="H26">
        <v>52216</v>
      </c>
      <c r="I26">
        <v>1732717.28</v>
      </c>
      <c r="J26">
        <v>375992.77</v>
      </c>
      <c r="P26">
        <v>0</v>
      </c>
      <c r="S26">
        <v>-1396851.38</v>
      </c>
      <c r="T26">
        <v>3679856.46</v>
      </c>
      <c r="V26">
        <v>586514.13</v>
      </c>
      <c r="W26">
        <v>261050</v>
      </c>
      <c r="Y26">
        <v>633246.69999999995</v>
      </c>
      <c r="Z26">
        <v>255830.64</v>
      </c>
      <c r="AA26">
        <v>780814.7</v>
      </c>
      <c r="AD26">
        <v>409038.67</v>
      </c>
      <c r="AE26">
        <v>58575.47</v>
      </c>
      <c r="AI26">
        <v>18667.439999999999</v>
      </c>
      <c r="AK26" s="123">
        <f t="shared" si="6"/>
        <v>643840.22</v>
      </c>
      <c r="AL26" s="129">
        <f t="shared" si="7"/>
        <v>0</v>
      </c>
      <c r="AM26" s="125">
        <f t="shared" si="8"/>
        <v>643840.22</v>
      </c>
      <c r="AN26" s="130">
        <f t="shared" si="9"/>
        <v>1736641.4700000002</v>
      </c>
      <c r="AO26" s="131">
        <f t="shared" si="10"/>
        <v>1267096.2799999998</v>
      </c>
      <c r="AP26" s="125">
        <f t="shared" si="5"/>
        <v>469545.19000000041</v>
      </c>
    </row>
    <row r="27" spans="1:42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298835.69</v>
      </c>
      <c r="G27">
        <v>5191</v>
      </c>
      <c r="H27">
        <v>38512.79</v>
      </c>
      <c r="I27">
        <v>641898.15</v>
      </c>
      <c r="J27">
        <v>912676.32</v>
      </c>
      <c r="O27">
        <v>576487</v>
      </c>
      <c r="P27">
        <v>5589</v>
      </c>
      <c r="R27">
        <v>52200</v>
      </c>
      <c r="S27">
        <v>-2006930.83</v>
      </c>
      <c r="T27">
        <v>3263098.4</v>
      </c>
      <c r="V27">
        <v>712497.25</v>
      </c>
      <c r="X27">
        <v>416.09</v>
      </c>
      <c r="Y27">
        <v>884900</v>
      </c>
      <c r="Z27">
        <v>246762.48</v>
      </c>
      <c r="AA27">
        <v>1163569</v>
      </c>
      <c r="AD27">
        <v>584418.43999999994</v>
      </c>
      <c r="AE27">
        <v>89918</v>
      </c>
      <c r="AK27" s="123">
        <f t="shared" si="6"/>
        <v>342539.48</v>
      </c>
      <c r="AL27" s="129">
        <f t="shared" si="7"/>
        <v>582076</v>
      </c>
      <c r="AM27" s="125">
        <f t="shared" si="8"/>
        <v>-239536.52000000002</v>
      </c>
      <c r="AN27" s="130">
        <f t="shared" si="9"/>
        <v>1844575.8199999998</v>
      </c>
      <c r="AO27" s="131">
        <f t="shared" si="10"/>
        <v>1837905.44</v>
      </c>
      <c r="AP27" s="125">
        <f t="shared" si="5"/>
        <v>6670.3799999998882</v>
      </c>
    </row>
    <row r="28" spans="1:42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298545.24</v>
      </c>
      <c r="G28">
        <v>120</v>
      </c>
      <c r="H28">
        <v>16893.88</v>
      </c>
      <c r="I28">
        <v>1485382.39</v>
      </c>
      <c r="J28">
        <v>82852.350000000006</v>
      </c>
      <c r="P28">
        <v>206</v>
      </c>
      <c r="S28">
        <v>-1176593.47</v>
      </c>
      <c r="T28">
        <v>3122820.6</v>
      </c>
      <c r="V28">
        <v>761022.15</v>
      </c>
      <c r="Y28">
        <v>599197.80000000005</v>
      </c>
      <c r="Z28">
        <v>342470</v>
      </c>
      <c r="AA28">
        <v>1028466.56</v>
      </c>
      <c r="AD28">
        <v>584583.28</v>
      </c>
      <c r="AE28">
        <v>150005.38</v>
      </c>
      <c r="AI28">
        <v>2274</v>
      </c>
      <c r="AK28" s="123">
        <f t="shared" si="6"/>
        <v>315559.12</v>
      </c>
      <c r="AL28" s="129">
        <f t="shared" si="7"/>
        <v>206</v>
      </c>
      <c r="AM28" s="125">
        <f t="shared" si="8"/>
        <v>315353.12</v>
      </c>
      <c r="AN28" s="130">
        <f t="shared" si="9"/>
        <v>1702689.9500000002</v>
      </c>
      <c r="AO28" s="131">
        <f t="shared" si="10"/>
        <v>1765329.2200000002</v>
      </c>
      <c r="AP28" s="125">
        <f t="shared" si="5"/>
        <v>-62639.270000000019</v>
      </c>
    </row>
    <row r="29" spans="1:42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252660.65</v>
      </c>
      <c r="G29">
        <v>279840.78000000003</v>
      </c>
      <c r="H29">
        <v>4134.43</v>
      </c>
      <c r="I29">
        <v>427266.79</v>
      </c>
      <c r="J29">
        <v>265298.59000000003</v>
      </c>
      <c r="M29">
        <v>6887.35</v>
      </c>
      <c r="P29">
        <v>39</v>
      </c>
      <c r="S29">
        <v>-1330011.25</v>
      </c>
      <c r="T29">
        <v>2219243.12</v>
      </c>
      <c r="U29">
        <v>741.25</v>
      </c>
      <c r="V29">
        <v>856421.36</v>
      </c>
      <c r="X29">
        <v>1528.8</v>
      </c>
      <c r="Y29">
        <v>923504.5</v>
      </c>
      <c r="Z29">
        <v>221320.52</v>
      </c>
      <c r="AA29">
        <v>1212669.5</v>
      </c>
      <c r="AD29">
        <v>416556.84</v>
      </c>
      <c r="AE29">
        <v>41247.07</v>
      </c>
      <c r="AK29" s="123">
        <f t="shared" si="6"/>
        <v>536635.8600000001</v>
      </c>
      <c r="AL29" s="129">
        <f t="shared" si="7"/>
        <v>6926.35</v>
      </c>
      <c r="AM29" s="125">
        <f t="shared" si="8"/>
        <v>529709.51000000013</v>
      </c>
      <c r="AN29" s="130">
        <f t="shared" si="9"/>
        <v>2003516.4300000002</v>
      </c>
      <c r="AO29" s="131">
        <f t="shared" si="10"/>
        <v>1670473.4100000001</v>
      </c>
      <c r="AP29" s="125">
        <f t="shared" si="5"/>
        <v>333043.02</v>
      </c>
    </row>
    <row r="30" spans="1:42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1432616.35</v>
      </c>
      <c r="G30">
        <v>13828.5</v>
      </c>
      <c r="H30">
        <v>14283.9</v>
      </c>
      <c r="I30">
        <v>258471.33</v>
      </c>
      <c r="J30">
        <v>401533.88</v>
      </c>
      <c r="L30">
        <v>0</v>
      </c>
      <c r="P30">
        <v>800</v>
      </c>
      <c r="S30">
        <v>63690.59</v>
      </c>
      <c r="T30">
        <v>1260515.6599999999</v>
      </c>
      <c r="V30">
        <v>1143372.3999999999</v>
      </c>
      <c r="Y30">
        <v>434750</v>
      </c>
      <c r="Z30">
        <v>161522.25</v>
      </c>
      <c r="AA30">
        <v>595632</v>
      </c>
      <c r="AD30">
        <v>302722.14</v>
      </c>
      <c r="AE30">
        <v>45562.8</v>
      </c>
      <c r="AK30" s="123">
        <f t="shared" si="6"/>
        <v>1460728.75</v>
      </c>
      <c r="AL30" s="129">
        <f t="shared" si="7"/>
        <v>800</v>
      </c>
      <c r="AM30" s="125">
        <f t="shared" si="8"/>
        <v>1459928.75</v>
      </c>
      <c r="AN30" s="130">
        <f t="shared" si="9"/>
        <v>1739644.65</v>
      </c>
      <c r="AO30" s="131">
        <f t="shared" si="10"/>
        <v>943916.94000000006</v>
      </c>
      <c r="AP30" s="125">
        <f t="shared" si="5"/>
        <v>795727.70999999985</v>
      </c>
    </row>
    <row r="31" spans="1:42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807594.27</v>
      </c>
      <c r="G31">
        <v>0</v>
      </c>
      <c r="H31">
        <v>2409.75</v>
      </c>
      <c r="I31">
        <v>104532.35</v>
      </c>
      <c r="J31">
        <v>188425.55</v>
      </c>
      <c r="P31">
        <v>1187</v>
      </c>
      <c r="S31">
        <v>-2782972.06</v>
      </c>
      <c r="T31">
        <v>3095144.84</v>
      </c>
      <c r="V31">
        <v>707491.02</v>
      </c>
      <c r="W31">
        <v>699614</v>
      </c>
      <c r="Y31">
        <v>438570</v>
      </c>
      <c r="Z31">
        <v>123630.97</v>
      </c>
      <c r="AA31">
        <v>643855</v>
      </c>
      <c r="AD31">
        <v>524855.09</v>
      </c>
      <c r="AE31">
        <v>10979.76</v>
      </c>
      <c r="AH31">
        <v>14</v>
      </c>
      <c r="AK31" s="123">
        <f t="shared" si="6"/>
        <v>810004.02</v>
      </c>
      <c r="AL31" s="129">
        <f t="shared" si="7"/>
        <v>1187</v>
      </c>
      <c r="AM31" s="125">
        <f t="shared" si="8"/>
        <v>808817.02</v>
      </c>
      <c r="AN31" s="130">
        <f t="shared" si="9"/>
        <v>1969305.99</v>
      </c>
      <c r="AO31" s="131">
        <f t="shared" si="10"/>
        <v>1179703.8499999999</v>
      </c>
      <c r="AP31" s="125">
        <f t="shared" si="5"/>
        <v>789602.14000000013</v>
      </c>
    </row>
    <row r="32" spans="1:42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513517.32</v>
      </c>
      <c r="G32">
        <v>42554</v>
      </c>
      <c r="H32">
        <v>33095</v>
      </c>
      <c r="I32">
        <v>241125</v>
      </c>
      <c r="J32">
        <v>157728</v>
      </c>
      <c r="L32">
        <v>0</v>
      </c>
      <c r="M32">
        <v>102000</v>
      </c>
      <c r="P32">
        <v>0</v>
      </c>
      <c r="S32">
        <v>-10919195.1</v>
      </c>
      <c r="T32">
        <v>11903501.289999999</v>
      </c>
      <c r="U32">
        <v>4000.13</v>
      </c>
      <c r="V32">
        <v>1137319.33</v>
      </c>
      <c r="Y32">
        <v>603447.1</v>
      </c>
      <c r="Z32">
        <v>8650</v>
      </c>
      <c r="AA32">
        <v>720485.1</v>
      </c>
      <c r="AD32">
        <v>1081923.33</v>
      </c>
      <c r="AE32">
        <v>49295</v>
      </c>
      <c r="AK32" s="123">
        <f t="shared" si="6"/>
        <v>589166.32000000007</v>
      </c>
      <c r="AL32" s="129">
        <f t="shared" si="7"/>
        <v>102000</v>
      </c>
      <c r="AM32" s="125">
        <f t="shared" si="8"/>
        <v>487166.32000000007</v>
      </c>
      <c r="AN32" s="130">
        <f t="shared" si="9"/>
        <v>1753416.56</v>
      </c>
      <c r="AO32" s="131">
        <f t="shared" si="10"/>
        <v>1851703.4300000002</v>
      </c>
      <c r="AP32" s="125">
        <f t="shared" si="5"/>
        <v>-98286.870000000112</v>
      </c>
    </row>
    <row r="33" spans="1:42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398910.28</v>
      </c>
      <c r="G33">
        <v>0</v>
      </c>
      <c r="H33">
        <v>19661.86</v>
      </c>
      <c r="I33">
        <v>2238449.83</v>
      </c>
      <c r="J33">
        <v>192920.21</v>
      </c>
      <c r="P33">
        <v>0</v>
      </c>
      <c r="S33">
        <v>830349.43</v>
      </c>
      <c r="T33">
        <v>1736316.04</v>
      </c>
      <c r="V33">
        <v>1011266.73</v>
      </c>
      <c r="W33">
        <v>175375</v>
      </c>
      <c r="Y33">
        <v>103200</v>
      </c>
      <c r="Z33">
        <v>185000</v>
      </c>
      <c r="AA33">
        <v>370175</v>
      </c>
      <c r="AD33">
        <v>629012.92000000004</v>
      </c>
      <c r="AE33">
        <v>85037.1</v>
      </c>
      <c r="AI33">
        <v>107340</v>
      </c>
      <c r="AK33" s="123">
        <f t="shared" si="6"/>
        <v>418572.14</v>
      </c>
      <c r="AL33" s="129">
        <f t="shared" si="7"/>
        <v>0</v>
      </c>
      <c r="AM33" s="125">
        <f t="shared" si="8"/>
        <v>418572.14</v>
      </c>
      <c r="AN33" s="130">
        <f t="shared" si="9"/>
        <v>1474841.73</v>
      </c>
      <c r="AO33" s="131">
        <f t="shared" si="10"/>
        <v>1191565.02</v>
      </c>
      <c r="AP33" s="125">
        <f t="shared" si="5"/>
        <v>283276.70999999996</v>
      </c>
    </row>
    <row r="34" spans="1:42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1365483.62</v>
      </c>
      <c r="G34">
        <v>215589.35</v>
      </c>
      <c r="H34">
        <v>98308.26</v>
      </c>
      <c r="I34">
        <v>644375.87</v>
      </c>
      <c r="J34">
        <v>427813.45</v>
      </c>
      <c r="P34">
        <v>918</v>
      </c>
      <c r="S34">
        <v>757794.99</v>
      </c>
      <c r="T34">
        <v>1214621.52</v>
      </c>
      <c r="V34">
        <v>1388604.71</v>
      </c>
      <c r="Y34">
        <v>844669.8</v>
      </c>
      <c r="Z34">
        <v>224241.75</v>
      </c>
      <c r="AA34">
        <v>1167670.8</v>
      </c>
      <c r="AD34">
        <v>423277.85</v>
      </c>
      <c r="AE34">
        <v>38331.57</v>
      </c>
      <c r="AI34">
        <v>50000</v>
      </c>
      <c r="AK34" s="123">
        <f t="shared" si="6"/>
        <v>1679381.2300000002</v>
      </c>
      <c r="AL34" s="129">
        <f t="shared" si="7"/>
        <v>918</v>
      </c>
      <c r="AM34" s="125">
        <f t="shared" si="8"/>
        <v>1678463.2300000002</v>
      </c>
      <c r="AN34" s="130">
        <f t="shared" si="9"/>
        <v>2457516.2599999998</v>
      </c>
      <c r="AO34" s="131">
        <f t="shared" si="10"/>
        <v>1679280.22</v>
      </c>
      <c r="AP34" s="125">
        <f t="shared" si="5"/>
        <v>778236.0399999998</v>
      </c>
    </row>
    <row r="35" spans="1:42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184479.57</v>
      </c>
      <c r="G35">
        <v>0</v>
      </c>
      <c r="H35">
        <v>18980.810000000001</v>
      </c>
      <c r="I35">
        <v>134476.03</v>
      </c>
      <c r="J35">
        <v>-139766.21</v>
      </c>
      <c r="K35">
        <v>2</v>
      </c>
      <c r="P35">
        <v>0</v>
      </c>
      <c r="S35">
        <v>-2314142.79</v>
      </c>
      <c r="T35">
        <v>2563303.2200000002</v>
      </c>
      <c r="V35">
        <v>582339.71</v>
      </c>
      <c r="X35">
        <v>1.1000000000000001</v>
      </c>
      <c r="Y35">
        <v>494200</v>
      </c>
      <c r="AA35">
        <v>740139</v>
      </c>
      <c r="AD35">
        <v>305104.99</v>
      </c>
      <c r="AE35">
        <v>82285.05</v>
      </c>
      <c r="AK35" s="123">
        <f t="shared" si="6"/>
        <v>203460.38</v>
      </c>
      <c r="AL35" s="129">
        <f t="shared" si="7"/>
        <v>0</v>
      </c>
      <c r="AM35" s="125">
        <f t="shared" si="8"/>
        <v>203460.38</v>
      </c>
      <c r="AN35" s="130">
        <f t="shared" si="9"/>
        <v>1076540.81</v>
      </c>
      <c r="AO35" s="131">
        <f t="shared" si="10"/>
        <v>1127529.04</v>
      </c>
      <c r="AP35" s="125">
        <f t="shared" si="5"/>
        <v>-50988.229999999981</v>
      </c>
    </row>
    <row r="36" spans="1:42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250230.01</v>
      </c>
      <c r="G36">
        <v>11760</v>
      </c>
      <c r="H36">
        <v>1985.86</v>
      </c>
      <c r="I36">
        <v>428641.17</v>
      </c>
      <c r="J36">
        <v>285964.62</v>
      </c>
      <c r="L36">
        <v>0</v>
      </c>
      <c r="M36">
        <v>7380</v>
      </c>
      <c r="P36">
        <v>3147.49</v>
      </c>
      <c r="S36">
        <v>-2493993.02</v>
      </c>
      <c r="T36">
        <v>3551030.77</v>
      </c>
      <c r="V36">
        <v>486044.34</v>
      </c>
      <c r="W36">
        <v>209061</v>
      </c>
      <c r="Y36">
        <v>846683</v>
      </c>
      <c r="Z36">
        <v>138794</v>
      </c>
      <c r="AA36">
        <v>1244204</v>
      </c>
      <c r="AB36">
        <v>25643</v>
      </c>
      <c r="AD36">
        <v>363349.65</v>
      </c>
      <c r="AE36">
        <v>76369.27</v>
      </c>
      <c r="AI36">
        <v>60000</v>
      </c>
      <c r="AK36" s="123">
        <f t="shared" si="6"/>
        <v>263975.87</v>
      </c>
      <c r="AL36" s="129">
        <f t="shared" si="7"/>
        <v>10527.49</v>
      </c>
      <c r="AM36" s="125">
        <f t="shared" si="8"/>
        <v>253448.38</v>
      </c>
      <c r="AN36" s="130">
        <f t="shared" si="9"/>
        <v>1680582.34</v>
      </c>
      <c r="AO36" s="131">
        <f t="shared" si="10"/>
        <v>1769565.92</v>
      </c>
      <c r="AP36" s="125">
        <f t="shared" si="5"/>
        <v>-88983.579999999842</v>
      </c>
    </row>
    <row r="37" spans="1:42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306873.53000000003</v>
      </c>
      <c r="G37">
        <v>44597</v>
      </c>
      <c r="H37">
        <v>28235.48</v>
      </c>
      <c r="I37">
        <v>66108</v>
      </c>
      <c r="J37">
        <v>9163.76</v>
      </c>
      <c r="L37">
        <v>0</v>
      </c>
      <c r="M37">
        <v>8432.8799999999992</v>
      </c>
      <c r="P37">
        <v>1697.73</v>
      </c>
      <c r="S37">
        <v>-1629139.03</v>
      </c>
      <c r="T37">
        <v>1997207.95</v>
      </c>
      <c r="V37">
        <v>635217.81999999995</v>
      </c>
      <c r="Y37">
        <v>406413.5</v>
      </c>
      <c r="AA37">
        <v>709850.5</v>
      </c>
      <c r="AB37">
        <v>8056</v>
      </c>
      <c r="AD37">
        <v>210680.98</v>
      </c>
      <c r="AE37">
        <v>36265.599999999999</v>
      </c>
      <c r="AK37" s="123">
        <f t="shared" si="6"/>
        <v>379706.01</v>
      </c>
      <c r="AL37" s="129">
        <f t="shared" si="7"/>
        <v>10130.609999999999</v>
      </c>
      <c r="AM37" s="125">
        <f t="shared" si="8"/>
        <v>369575.4</v>
      </c>
      <c r="AN37" s="130">
        <f t="shared" si="9"/>
        <v>1041631.32</v>
      </c>
      <c r="AO37" s="131">
        <f t="shared" si="10"/>
        <v>964853.08</v>
      </c>
      <c r="AP37" s="125">
        <f t="shared" si="5"/>
        <v>76778.239999999991</v>
      </c>
    </row>
    <row r="38" spans="1:42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161663.44</v>
      </c>
      <c r="G38">
        <v>6110.28</v>
      </c>
      <c r="H38">
        <v>16894.3</v>
      </c>
      <c r="I38">
        <v>295587.78999999998</v>
      </c>
      <c r="J38">
        <v>23163.01</v>
      </c>
      <c r="L38">
        <v>0</v>
      </c>
      <c r="M38">
        <v>19060.16</v>
      </c>
      <c r="O38">
        <v>28800</v>
      </c>
      <c r="P38">
        <v>15390.26</v>
      </c>
      <c r="S38">
        <v>-2236348.2400000002</v>
      </c>
      <c r="T38">
        <v>2854572.07</v>
      </c>
      <c r="V38">
        <v>519188.16</v>
      </c>
      <c r="W38">
        <v>2184904</v>
      </c>
      <c r="Y38">
        <v>945897.5</v>
      </c>
      <c r="AA38">
        <v>1204388.5</v>
      </c>
      <c r="AB38">
        <v>760</v>
      </c>
      <c r="AD38">
        <v>2596158.59</v>
      </c>
      <c r="AE38">
        <v>26738</v>
      </c>
      <c r="AK38" s="123">
        <f t="shared" si="6"/>
        <v>184668.02</v>
      </c>
      <c r="AL38" s="129">
        <f t="shared" si="7"/>
        <v>63250.420000000006</v>
      </c>
      <c r="AM38" s="125">
        <f t="shared" si="8"/>
        <v>121417.59999999998</v>
      </c>
      <c r="AN38" s="130">
        <f t="shared" si="9"/>
        <v>3649989.66</v>
      </c>
      <c r="AO38" s="131">
        <f t="shared" si="10"/>
        <v>3828045.09</v>
      </c>
      <c r="AP38" s="125">
        <f t="shared" si="5"/>
        <v>-178055.4299999997</v>
      </c>
    </row>
    <row r="39" spans="1:42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12229.93</v>
      </c>
      <c r="G39">
        <v>66858.63</v>
      </c>
      <c r="H39">
        <v>21135.96</v>
      </c>
      <c r="I39">
        <v>1062012.04</v>
      </c>
      <c r="J39">
        <v>330110.32</v>
      </c>
      <c r="L39">
        <v>0</v>
      </c>
      <c r="M39">
        <v>12537.6</v>
      </c>
      <c r="P39">
        <v>756.35</v>
      </c>
      <c r="S39">
        <v>276488.92</v>
      </c>
      <c r="T39">
        <v>1440362.48</v>
      </c>
      <c r="V39">
        <v>268710.24</v>
      </c>
      <c r="W39">
        <v>23128</v>
      </c>
      <c r="Y39">
        <v>444392</v>
      </c>
      <c r="AA39">
        <v>573284</v>
      </c>
      <c r="AB39">
        <v>2400</v>
      </c>
      <c r="AD39">
        <v>288145.84999999998</v>
      </c>
      <c r="AE39">
        <v>110198.86</v>
      </c>
      <c r="AK39" s="123">
        <f t="shared" si="6"/>
        <v>100224.51999999999</v>
      </c>
      <c r="AL39" s="129">
        <f t="shared" si="7"/>
        <v>13293.95</v>
      </c>
      <c r="AM39" s="125">
        <f t="shared" si="8"/>
        <v>86930.569999999992</v>
      </c>
      <c r="AN39" s="130">
        <f t="shared" si="9"/>
        <v>736230.24</v>
      </c>
      <c r="AO39" s="131">
        <f t="shared" si="10"/>
        <v>974028.71</v>
      </c>
      <c r="AP39" s="125">
        <f t="shared" si="5"/>
        <v>-237798.46999999997</v>
      </c>
    </row>
    <row r="40" spans="1:42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104837.62</v>
      </c>
      <c r="G40">
        <v>620</v>
      </c>
      <c r="H40">
        <v>15579.8</v>
      </c>
      <c r="I40">
        <v>3197902.5</v>
      </c>
      <c r="J40">
        <v>113091.77</v>
      </c>
      <c r="L40">
        <v>0</v>
      </c>
      <c r="M40">
        <v>12751.6</v>
      </c>
      <c r="P40">
        <v>37.380000000000003</v>
      </c>
      <c r="S40">
        <v>3208893.46</v>
      </c>
      <c r="T40">
        <v>455164.99</v>
      </c>
      <c r="V40">
        <v>335633.22</v>
      </c>
      <c r="X40">
        <v>8.26</v>
      </c>
      <c r="Y40">
        <v>437067.58</v>
      </c>
      <c r="AA40">
        <v>661240.57999999996</v>
      </c>
      <c r="AB40">
        <v>12424</v>
      </c>
      <c r="AD40">
        <v>203543.75</v>
      </c>
      <c r="AE40">
        <v>134316.47</v>
      </c>
      <c r="AI40">
        <v>6000</v>
      </c>
      <c r="AK40" s="123">
        <f t="shared" si="6"/>
        <v>121037.42</v>
      </c>
      <c r="AL40" s="129">
        <f t="shared" si="7"/>
        <v>12788.98</v>
      </c>
      <c r="AM40" s="125">
        <f t="shared" si="8"/>
        <v>108248.44</v>
      </c>
      <c r="AN40" s="130">
        <f t="shared" si="9"/>
        <v>772709.06</v>
      </c>
      <c r="AO40" s="131">
        <f t="shared" si="10"/>
        <v>1017524.7999999999</v>
      </c>
      <c r="AP40" s="125">
        <f t="shared" si="5"/>
        <v>-244815.73999999987</v>
      </c>
    </row>
    <row r="41" spans="1:42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710084.45</v>
      </c>
      <c r="G41">
        <v>7866.95</v>
      </c>
      <c r="H41">
        <v>7384.67</v>
      </c>
      <c r="I41">
        <v>127253.07</v>
      </c>
      <c r="J41">
        <v>110206.83</v>
      </c>
      <c r="L41">
        <v>3000</v>
      </c>
      <c r="M41">
        <v>11410</v>
      </c>
      <c r="P41">
        <v>864.82</v>
      </c>
      <c r="S41">
        <v>-1513481.69</v>
      </c>
      <c r="T41">
        <v>1976836.89</v>
      </c>
      <c r="V41">
        <v>258332.16</v>
      </c>
      <c r="W41">
        <v>678730</v>
      </c>
      <c r="Y41">
        <v>157315.53</v>
      </c>
      <c r="AA41">
        <v>302898.53000000003</v>
      </c>
      <c r="AB41">
        <v>6000</v>
      </c>
      <c r="AD41">
        <v>254441.82</v>
      </c>
      <c r="AE41">
        <v>46871.39</v>
      </c>
      <c r="AK41" s="123">
        <f t="shared" si="6"/>
        <v>725336.07</v>
      </c>
      <c r="AL41" s="129">
        <f t="shared" si="7"/>
        <v>15274.82</v>
      </c>
      <c r="AM41" s="125">
        <f t="shared" si="8"/>
        <v>710061.25</v>
      </c>
      <c r="AN41" s="130">
        <f t="shared" si="9"/>
        <v>1094377.69</v>
      </c>
      <c r="AO41" s="131">
        <f t="shared" si="10"/>
        <v>610211.74000000011</v>
      </c>
      <c r="AP41" s="125">
        <f t="shared" si="5"/>
        <v>484165.94999999984</v>
      </c>
    </row>
    <row r="42" spans="1:42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1053482.68</v>
      </c>
      <c r="G42">
        <v>97322</v>
      </c>
      <c r="H42">
        <v>130442.13</v>
      </c>
      <c r="I42">
        <v>345231.64</v>
      </c>
      <c r="J42">
        <v>84561.06</v>
      </c>
      <c r="L42">
        <v>0</v>
      </c>
      <c r="M42">
        <v>13225</v>
      </c>
      <c r="P42">
        <v>0</v>
      </c>
      <c r="S42">
        <v>-1003368.19</v>
      </c>
      <c r="T42">
        <v>1732965.71</v>
      </c>
      <c r="V42">
        <v>669306.63</v>
      </c>
      <c r="W42">
        <v>936781.4</v>
      </c>
      <c r="Y42">
        <v>595191.9</v>
      </c>
      <c r="AA42">
        <v>864923.9</v>
      </c>
      <c r="AB42">
        <v>39296</v>
      </c>
      <c r="AD42">
        <v>279290.89</v>
      </c>
      <c r="AE42">
        <v>49552.15</v>
      </c>
      <c r="AK42" s="123">
        <f t="shared" si="6"/>
        <v>1281246.81</v>
      </c>
      <c r="AL42" s="129">
        <f t="shared" si="7"/>
        <v>13225</v>
      </c>
      <c r="AM42" s="125">
        <f t="shared" si="8"/>
        <v>1268021.81</v>
      </c>
      <c r="AN42" s="130">
        <f t="shared" si="9"/>
        <v>2201279.9300000002</v>
      </c>
      <c r="AO42" s="131">
        <f t="shared" si="10"/>
        <v>1233062.94</v>
      </c>
      <c r="AP42" s="125">
        <f t="shared" si="5"/>
        <v>968216.99000000022</v>
      </c>
    </row>
    <row r="43" spans="1:42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50044.85</v>
      </c>
      <c r="G43">
        <v>24969</v>
      </c>
      <c r="H43">
        <v>15459.72</v>
      </c>
      <c r="I43">
        <v>288344.34999999998</v>
      </c>
      <c r="J43">
        <v>218</v>
      </c>
      <c r="L43">
        <v>1740</v>
      </c>
      <c r="M43">
        <v>18162.080000000002</v>
      </c>
      <c r="P43">
        <v>950.69</v>
      </c>
      <c r="S43">
        <v>-1626395.32</v>
      </c>
      <c r="T43">
        <v>2083523.09</v>
      </c>
      <c r="V43">
        <v>299810.56</v>
      </c>
      <c r="W43">
        <v>60000</v>
      </c>
      <c r="Y43">
        <v>520482.28</v>
      </c>
      <c r="AA43">
        <v>682662.28</v>
      </c>
      <c r="AD43">
        <v>267530.43</v>
      </c>
      <c r="AE43">
        <v>29044.75</v>
      </c>
      <c r="AK43" s="123">
        <f t="shared" si="6"/>
        <v>90473.57</v>
      </c>
      <c r="AL43" s="129">
        <f t="shared" si="7"/>
        <v>20852.77</v>
      </c>
      <c r="AM43" s="125">
        <f t="shared" si="8"/>
        <v>69620.800000000003</v>
      </c>
      <c r="AN43" s="130">
        <f t="shared" si="9"/>
        <v>880292.84000000008</v>
      </c>
      <c r="AO43" s="131">
        <f t="shared" si="10"/>
        <v>979237.46</v>
      </c>
      <c r="AP43" s="125">
        <f t="shared" si="5"/>
        <v>-98944.619999999879</v>
      </c>
    </row>
    <row r="44" spans="1:42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214276.86</v>
      </c>
      <c r="G44">
        <v>6010</v>
      </c>
      <c r="H44">
        <v>61389.14</v>
      </c>
      <c r="I44">
        <v>3983600.08</v>
      </c>
      <c r="J44">
        <v>275652.01</v>
      </c>
      <c r="L44">
        <v>2050</v>
      </c>
      <c r="M44">
        <v>39792.370000000003</v>
      </c>
      <c r="P44">
        <v>1823</v>
      </c>
      <c r="Q44">
        <v>2500</v>
      </c>
      <c r="S44">
        <v>3945500.3</v>
      </c>
      <c r="T44">
        <v>664987.81999999995</v>
      </c>
      <c r="V44">
        <v>475076.13</v>
      </c>
      <c r="W44">
        <v>104440</v>
      </c>
      <c r="Y44">
        <v>345499</v>
      </c>
      <c r="Z44">
        <v>60000</v>
      </c>
      <c r="AA44">
        <v>678870</v>
      </c>
      <c r="AB44">
        <v>6510</v>
      </c>
      <c r="AC44">
        <v>6654</v>
      </c>
      <c r="AD44">
        <v>166569.92000000001</v>
      </c>
      <c r="AE44">
        <v>182136.61</v>
      </c>
      <c r="AI44">
        <v>60000</v>
      </c>
      <c r="AK44" s="123">
        <f t="shared" si="6"/>
        <v>281676</v>
      </c>
      <c r="AL44" s="129">
        <f t="shared" si="7"/>
        <v>46165.37</v>
      </c>
      <c r="AM44" s="125">
        <f t="shared" si="8"/>
        <v>235510.63</v>
      </c>
      <c r="AN44" s="130">
        <f t="shared" si="9"/>
        <v>985015.13</v>
      </c>
      <c r="AO44" s="131">
        <f t="shared" si="10"/>
        <v>1100740.53</v>
      </c>
      <c r="AP44" s="125">
        <f t="shared" si="5"/>
        <v>-115725.40000000002</v>
      </c>
    </row>
    <row r="45" spans="1:42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46109.96</v>
      </c>
      <c r="G45">
        <v>32826</v>
      </c>
      <c r="H45">
        <v>36789.550000000003</v>
      </c>
      <c r="I45">
        <v>468710.73</v>
      </c>
      <c r="J45">
        <v>9968.5</v>
      </c>
      <c r="L45">
        <v>2000</v>
      </c>
      <c r="M45">
        <v>13333.82</v>
      </c>
      <c r="P45">
        <v>1276.45</v>
      </c>
      <c r="S45">
        <v>-818639.97</v>
      </c>
      <c r="T45">
        <v>1500565.11</v>
      </c>
      <c r="V45">
        <v>437538.94</v>
      </c>
      <c r="Y45">
        <v>481285</v>
      </c>
      <c r="AA45">
        <v>718635</v>
      </c>
      <c r="AB45">
        <v>10355</v>
      </c>
      <c r="AD45">
        <v>267392.36</v>
      </c>
      <c r="AE45">
        <v>26572.25</v>
      </c>
      <c r="AK45" s="123">
        <f t="shared" si="6"/>
        <v>115725.51</v>
      </c>
      <c r="AL45" s="129">
        <f t="shared" si="7"/>
        <v>16610.27</v>
      </c>
      <c r="AM45" s="125">
        <f t="shared" si="8"/>
        <v>99115.239999999991</v>
      </c>
      <c r="AN45" s="130">
        <f t="shared" si="9"/>
        <v>918823.94</v>
      </c>
      <c r="AO45" s="131">
        <f t="shared" si="10"/>
        <v>1022954.61</v>
      </c>
      <c r="AP45" s="125">
        <f t="shared" si="5"/>
        <v>-104130.67000000004</v>
      </c>
    </row>
    <row r="46" spans="1:42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49674.44</v>
      </c>
      <c r="G46">
        <v>14244.3</v>
      </c>
      <c r="H46">
        <v>71836.61</v>
      </c>
      <c r="I46">
        <v>4</v>
      </c>
      <c r="J46">
        <v>1925.04</v>
      </c>
      <c r="L46">
        <v>0</v>
      </c>
      <c r="M46">
        <v>70040</v>
      </c>
      <c r="P46">
        <v>0</v>
      </c>
      <c r="S46">
        <v>-2103832.9700000002</v>
      </c>
      <c r="T46">
        <v>2280594.58</v>
      </c>
      <c r="V46">
        <v>359233.54</v>
      </c>
      <c r="Y46">
        <v>826707.9</v>
      </c>
      <c r="AA46">
        <v>1150553.8999999999</v>
      </c>
      <c r="AD46">
        <v>139782.56</v>
      </c>
      <c r="AE46">
        <v>4722.2</v>
      </c>
      <c r="AK46" s="123">
        <f t="shared" si="6"/>
        <v>135755.35</v>
      </c>
      <c r="AL46" s="129">
        <f t="shared" si="7"/>
        <v>70040</v>
      </c>
      <c r="AM46" s="125">
        <f t="shared" si="8"/>
        <v>65715.350000000006</v>
      </c>
      <c r="AN46" s="130">
        <f t="shared" si="9"/>
        <v>1185941.44</v>
      </c>
      <c r="AO46" s="131">
        <f t="shared" si="10"/>
        <v>1295058.6599999999</v>
      </c>
      <c r="AP46" s="125">
        <f t="shared" si="5"/>
        <v>-109117.21999999997</v>
      </c>
    </row>
    <row r="47" spans="1:42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275657.63</v>
      </c>
      <c r="G47">
        <v>167513.34</v>
      </c>
      <c r="H47">
        <v>99647.55</v>
      </c>
      <c r="I47">
        <v>5080012.93</v>
      </c>
      <c r="J47">
        <v>402704.93</v>
      </c>
      <c r="L47">
        <v>0</v>
      </c>
      <c r="M47">
        <v>0</v>
      </c>
      <c r="P47">
        <v>1413.52</v>
      </c>
      <c r="S47">
        <v>5139436.96</v>
      </c>
      <c r="T47">
        <v>2114009</v>
      </c>
      <c r="V47">
        <v>555205.12</v>
      </c>
      <c r="Y47">
        <v>234256.2</v>
      </c>
      <c r="Z47">
        <v>31500</v>
      </c>
      <c r="AA47">
        <v>397440.96</v>
      </c>
      <c r="AD47">
        <v>521586.53</v>
      </c>
      <c r="AE47">
        <v>1131256.93</v>
      </c>
      <c r="AK47" s="123">
        <f t="shared" si="6"/>
        <v>542818.52</v>
      </c>
      <c r="AL47" s="129">
        <f t="shared" si="7"/>
        <v>1413.52</v>
      </c>
      <c r="AM47" s="125">
        <f t="shared" si="8"/>
        <v>541405</v>
      </c>
      <c r="AN47" s="130">
        <f t="shared" si="9"/>
        <v>820961.32000000007</v>
      </c>
      <c r="AO47" s="131">
        <f t="shared" si="10"/>
        <v>2050284.42</v>
      </c>
      <c r="AP47" s="125">
        <f t="shared" si="5"/>
        <v>-1229323.0999999999</v>
      </c>
    </row>
    <row r="48" spans="1:42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621916.06999999995</v>
      </c>
      <c r="G48">
        <v>30513.11</v>
      </c>
      <c r="H48">
        <v>24329.38</v>
      </c>
      <c r="I48">
        <v>1435424.54</v>
      </c>
      <c r="J48">
        <v>322345.13</v>
      </c>
      <c r="L48">
        <v>0</v>
      </c>
      <c r="M48">
        <v>108000</v>
      </c>
      <c r="P48">
        <v>2480.63</v>
      </c>
      <c r="S48">
        <v>670793.99</v>
      </c>
      <c r="T48">
        <v>1646714.98</v>
      </c>
      <c r="V48">
        <v>559904.27</v>
      </c>
      <c r="W48">
        <v>375912</v>
      </c>
      <c r="Y48">
        <v>641989.19999999995</v>
      </c>
      <c r="AA48">
        <v>967605.2</v>
      </c>
      <c r="AC48">
        <v>3983</v>
      </c>
      <c r="AD48">
        <v>480397.86</v>
      </c>
      <c r="AE48">
        <v>113280.78</v>
      </c>
      <c r="AI48">
        <v>6000</v>
      </c>
      <c r="AK48" s="123">
        <f t="shared" si="6"/>
        <v>676758.55999999994</v>
      </c>
      <c r="AL48" s="129">
        <f t="shared" si="7"/>
        <v>110480.63</v>
      </c>
      <c r="AM48" s="125">
        <f t="shared" si="8"/>
        <v>566277.92999999993</v>
      </c>
      <c r="AN48" s="130">
        <f t="shared" si="9"/>
        <v>1577805.47</v>
      </c>
      <c r="AO48" s="131">
        <f t="shared" si="10"/>
        <v>1571266.84</v>
      </c>
      <c r="AP48" s="125">
        <f t="shared" si="5"/>
        <v>6538.6299999998882</v>
      </c>
    </row>
    <row r="49" spans="1:42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753692.08</v>
      </c>
      <c r="G49">
        <v>0</v>
      </c>
      <c r="H49">
        <v>252894.07</v>
      </c>
      <c r="I49">
        <v>929471.65</v>
      </c>
      <c r="J49">
        <v>245922.22</v>
      </c>
      <c r="M49">
        <v>0</v>
      </c>
      <c r="O49">
        <v>73094</v>
      </c>
      <c r="P49">
        <v>1565</v>
      </c>
      <c r="S49">
        <v>-417612.61</v>
      </c>
      <c r="T49">
        <v>2273364.33</v>
      </c>
      <c r="V49">
        <v>350531.24</v>
      </c>
      <c r="W49">
        <v>368702</v>
      </c>
      <c r="Y49">
        <v>261157.6</v>
      </c>
      <c r="Z49">
        <v>96375</v>
      </c>
      <c r="AA49">
        <v>374420.6</v>
      </c>
      <c r="AD49">
        <v>336168.19</v>
      </c>
      <c r="AE49">
        <v>114607.75</v>
      </c>
      <c r="AK49" s="123">
        <f t="shared" si="6"/>
        <v>1006586.1499999999</v>
      </c>
      <c r="AL49" s="129">
        <f t="shared" si="7"/>
        <v>74659</v>
      </c>
      <c r="AM49" s="125">
        <f t="shared" si="8"/>
        <v>931927.14999999991</v>
      </c>
      <c r="AN49" s="130">
        <f t="shared" si="9"/>
        <v>1076765.8399999999</v>
      </c>
      <c r="AO49" s="131">
        <f t="shared" si="10"/>
        <v>825196.54</v>
      </c>
      <c r="AP49" s="125">
        <f t="shared" si="5"/>
        <v>251569.29999999981</v>
      </c>
    </row>
    <row r="50" spans="1:42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1609399</v>
      </c>
      <c r="G50">
        <v>54955.76</v>
      </c>
      <c r="H50">
        <v>18.010000000000002</v>
      </c>
      <c r="I50">
        <v>20669.86</v>
      </c>
      <c r="J50">
        <v>618728.22</v>
      </c>
      <c r="L50">
        <v>0</v>
      </c>
      <c r="M50">
        <v>0</v>
      </c>
      <c r="P50">
        <v>2235</v>
      </c>
      <c r="S50">
        <v>-575698.23</v>
      </c>
      <c r="T50">
        <v>2191305.25</v>
      </c>
      <c r="V50">
        <v>1088326.27</v>
      </c>
      <c r="Y50">
        <v>264550.59999999998</v>
      </c>
      <c r="AA50">
        <v>388759.6</v>
      </c>
      <c r="AD50">
        <v>242979.09</v>
      </c>
      <c r="AE50">
        <v>35213.35</v>
      </c>
      <c r="AG50">
        <v>-4</v>
      </c>
      <c r="AK50" s="123">
        <f t="shared" si="6"/>
        <v>1664372.77</v>
      </c>
      <c r="AL50" s="129">
        <f t="shared" si="7"/>
        <v>2235</v>
      </c>
      <c r="AM50" s="125">
        <f t="shared" si="8"/>
        <v>1662137.77</v>
      </c>
      <c r="AN50" s="130">
        <f t="shared" si="9"/>
        <v>1352876.87</v>
      </c>
      <c r="AO50" s="131">
        <f t="shared" si="10"/>
        <v>666948.03999999992</v>
      </c>
      <c r="AP50" s="125">
        <f t="shared" si="5"/>
        <v>685928.83000000019</v>
      </c>
    </row>
    <row r="51" spans="1:42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820304.05</v>
      </c>
      <c r="G51">
        <v>144818.29999999999</v>
      </c>
      <c r="H51">
        <v>180582.61</v>
      </c>
      <c r="I51">
        <v>942130.4</v>
      </c>
      <c r="J51">
        <v>1273592.58</v>
      </c>
      <c r="L51">
        <v>0</v>
      </c>
      <c r="M51">
        <v>0</v>
      </c>
      <c r="O51">
        <v>825438</v>
      </c>
      <c r="P51">
        <v>69501.990000000005</v>
      </c>
      <c r="S51">
        <v>200138.79</v>
      </c>
      <c r="T51">
        <v>2281491.52</v>
      </c>
      <c r="V51">
        <v>877520.3</v>
      </c>
      <c r="W51">
        <v>180000</v>
      </c>
      <c r="Y51">
        <v>1548566.46</v>
      </c>
      <c r="AA51">
        <v>1784346.46</v>
      </c>
      <c r="AB51">
        <v>11462</v>
      </c>
      <c r="AD51">
        <v>675976.47</v>
      </c>
      <c r="AE51">
        <v>39568.99</v>
      </c>
      <c r="AF51">
        <v>110000</v>
      </c>
      <c r="AG51">
        <v>-124.8</v>
      </c>
      <c r="AK51" s="123">
        <f t="shared" si="6"/>
        <v>1145704.96</v>
      </c>
      <c r="AL51" s="129">
        <f t="shared" si="7"/>
        <v>894939.99</v>
      </c>
      <c r="AM51" s="125">
        <f t="shared" si="8"/>
        <v>250764.96999999997</v>
      </c>
      <c r="AN51" s="130">
        <f t="shared" si="9"/>
        <v>2606086.7599999998</v>
      </c>
      <c r="AO51" s="131">
        <f t="shared" si="10"/>
        <v>2621229.12</v>
      </c>
      <c r="AP51" s="125">
        <f t="shared" si="5"/>
        <v>-15142.360000000335</v>
      </c>
    </row>
    <row r="52" spans="1:42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632023.77</v>
      </c>
      <c r="G52">
        <v>7023.92</v>
      </c>
      <c r="H52">
        <v>158863.24</v>
      </c>
      <c r="I52">
        <v>44859.78</v>
      </c>
      <c r="J52">
        <v>1726275.14</v>
      </c>
      <c r="L52">
        <v>0</v>
      </c>
      <c r="M52">
        <v>0</v>
      </c>
      <c r="P52">
        <v>1850</v>
      </c>
      <c r="S52">
        <v>-540021.31999999995</v>
      </c>
      <c r="T52">
        <v>2647377.69</v>
      </c>
      <c r="V52">
        <v>549209.29</v>
      </c>
      <c r="W52">
        <v>587052</v>
      </c>
      <c r="Y52">
        <v>884296.5</v>
      </c>
      <c r="AA52">
        <v>1025656.5</v>
      </c>
      <c r="AB52">
        <v>1870</v>
      </c>
      <c r="AD52">
        <v>484629.34</v>
      </c>
      <c r="AE52">
        <v>48706.01</v>
      </c>
      <c r="AG52">
        <v>-143.54</v>
      </c>
      <c r="AK52" s="123">
        <f t="shared" si="6"/>
        <v>797910.93</v>
      </c>
      <c r="AL52" s="129">
        <f t="shared" si="7"/>
        <v>1850</v>
      </c>
      <c r="AM52" s="125">
        <f t="shared" si="8"/>
        <v>796060.93</v>
      </c>
      <c r="AN52" s="130">
        <f t="shared" si="9"/>
        <v>2020557.79</v>
      </c>
      <c r="AO52" s="131">
        <f t="shared" si="10"/>
        <v>1560718.31</v>
      </c>
      <c r="AP52" s="125">
        <f t="shared" si="5"/>
        <v>459839.48</v>
      </c>
    </row>
    <row r="53" spans="1:42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1736711.29</v>
      </c>
      <c r="G53">
        <v>33374.69</v>
      </c>
      <c r="H53">
        <v>78997.95</v>
      </c>
      <c r="I53">
        <v>14</v>
      </c>
      <c r="J53">
        <v>257152.2</v>
      </c>
      <c r="L53">
        <v>0</v>
      </c>
      <c r="M53">
        <v>0</v>
      </c>
      <c r="N53">
        <v>299520</v>
      </c>
      <c r="P53">
        <v>5915</v>
      </c>
      <c r="S53">
        <v>-3099605.45</v>
      </c>
      <c r="T53">
        <v>4706462.17</v>
      </c>
      <c r="V53">
        <v>1449215.47</v>
      </c>
      <c r="W53">
        <v>1450</v>
      </c>
      <c r="Y53">
        <v>726103.5</v>
      </c>
      <c r="AA53">
        <v>1027992.5</v>
      </c>
      <c r="AB53">
        <v>1000</v>
      </c>
      <c r="AD53">
        <v>938721.41</v>
      </c>
      <c r="AE53">
        <v>15435.05</v>
      </c>
      <c r="AG53">
        <v>-338.4</v>
      </c>
      <c r="AK53" s="123">
        <f t="shared" si="6"/>
        <v>1849083.93</v>
      </c>
      <c r="AL53" s="129">
        <f t="shared" si="7"/>
        <v>305435</v>
      </c>
      <c r="AM53" s="125">
        <f t="shared" si="8"/>
        <v>1543648.93</v>
      </c>
      <c r="AN53" s="130">
        <f t="shared" si="9"/>
        <v>2176768.9699999997</v>
      </c>
      <c r="AO53" s="131">
        <f t="shared" si="10"/>
        <v>1982810.5600000003</v>
      </c>
      <c r="AP53" s="125">
        <f t="shared" si="5"/>
        <v>193958.40999999945</v>
      </c>
    </row>
    <row r="54" spans="1:42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661251.37</v>
      </c>
      <c r="G54">
        <v>112519</v>
      </c>
      <c r="H54">
        <v>34235.75</v>
      </c>
      <c r="I54">
        <v>1687439.77</v>
      </c>
      <c r="J54">
        <v>1102123.31</v>
      </c>
      <c r="K54"/>
      <c r="L54">
        <v>0</v>
      </c>
      <c r="M54">
        <v>126125</v>
      </c>
      <c r="N54"/>
      <c r="O54"/>
      <c r="P54">
        <v>2043.47</v>
      </c>
      <c r="Q54"/>
      <c r="R54"/>
      <c r="S54">
        <v>2881631.7</v>
      </c>
      <c r="T54">
        <v>954921</v>
      </c>
      <c r="U54"/>
      <c r="V54">
        <v>1024649.69</v>
      </c>
      <c r="W54"/>
      <c r="X54"/>
      <c r="Y54">
        <v>444888.51</v>
      </c>
      <c r="Z54"/>
      <c r="AA54">
        <v>732513.51</v>
      </c>
      <c r="AB54">
        <v>5608</v>
      </c>
      <c r="AC54">
        <v>328</v>
      </c>
      <c r="AD54">
        <v>665790.12</v>
      </c>
      <c r="AE54">
        <v>245650.54</v>
      </c>
      <c r="AF54"/>
      <c r="AG54"/>
      <c r="AH54"/>
      <c r="AI54">
        <v>186800</v>
      </c>
      <c r="AJ54"/>
      <c r="AK54" s="123">
        <f t="shared" si="6"/>
        <v>808006.12</v>
      </c>
      <c r="AL54" s="129">
        <f t="shared" si="7"/>
        <v>128168.47</v>
      </c>
      <c r="AM54" s="125">
        <f t="shared" si="8"/>
        <v>679837.65</v>
      </c>
      <c r="AN54" s="130">
        <f t="shared" si="9"/>
        <v>1469538.2</v>
      </c>
      <c r="AO54" s="131">
        <f t="shared" si="10"/>
        <v>1836690.17</v>
      </c>
      <c r="AP54" s="176">
        <f t="shared" si="5"/>
        <v>-367151.97</v>
      </c>
    </row>
    <row r="55" spans="1:42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2765549.08</v>
      </c>
      <c r="G55">
        <v>55372</v>
      </c>
      <c r="H55">
        <v>131241.85</v>
      </c>
      <c r="I55">
        <v>1098885.96</v>
      </c>
      <c r="J55">
        <v>431319.33</v>
      </c>
      <c r="K55"/>
      <c r="L55"/>
      <c r="M55">
        <v>37834.160000000003</v>
      </c>
      <c r="N55"/>
      <c r="O55"/>
      <c r="P55">
        <v>1425</v>
      </c>
      <c r="Q55"/>
      <c r="R55"/>
      <c r="S55">
        <v>595649.04</v>
      </c>
      <c r="T55">
        <v>2528782.23</v>
      </c>
      <c r="U55"/>
      <c r="V55">
        <v>2538810.79</v>
      </c>
      <c r="W55"/>
      <c r="X55"/>
      <c r="Y55">
        <v>746516.8</v>
      </c>
      <c r="Z55">
        <v>24000</v>
      </c>
      <c r="AA55">
        <v>920054.8</v>
      </c>
      <c r="AB55">
        <v>3720</v>
      </c>
      <c r="AC55"/>
      <c r="AD55">
        <v>930822.9</v>
      </c>
      <c r="AE55">
        <v>136052.1</v>
      </c>
      <c r="AF55"/>
      <c r="AG55"/>
      <c r="AH55"/>
      <c r="AI55"/>
      <c r="AJ55"/>
      <c r="AK55" s="123">
        <f t="shared" si="6"/>
        <v>2952162.93</v>
      </c>
      <c r="AL55" s="129">
        <f t="shared" si="7"/>
        <v>39259.160000000003</v>
      </c>
      <c r="AM55" s="125">
        <f t="shared" si="8"/>
        <v>2912903.77</v>
      </c>
      <c r="AN55" s="130">
        <f t="shared" si="9"/>
        <v>3309327.59</v>
      </c>
      <c r="AO55" s="131">
        <f t="shared" si="10"/>
        <v>1990649.8000000003</v>
      </c>
      <c r="AP55" s="176">
        <f t="shared" si="5"/>
        <v>1318677.7899999996</v>
      </c>
    </row>
    <row r="56" spans="1:42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1087225.7</v>
      </c>
      <c r="G56">
        <v>61563</v>
      </c>
      <c r="H56">
        <v>53978.8</v>
      </c>
      <c r="I56">
        <v>606654.53</v>
      </c>
      <c r="J56">
        <v>194371</v>
      </c>
      <c r="K56"/>
      <c r="L56">
        <v>0</v>
      </c>
      <c r="M56">
        <v>44750.26</v>
      </c>
      <c r="N56"/>
      <c r="O56"/>
      <c r="P56">
        <v>889</v>
      </c>
      <c r="Q56"/>
      <c r="R56"/>
      <c r="S56">
        <v>-1201336.03</v>
      </c>
      <c r="T56">
        <v>2500517.0699999998</v>
      </c>
      <c r="U56"/>
      <c r="V56">
        <v>1262156.1499999999</v>
      </c>
      <c r="W56"/>
      <c r="X56"/>
      <c r="Y56">
        <v>864554.53</v>
      </c>
      <c r="Z56">
        <v>12000</v>
      </c>
      <c r="AA56">
        <v>939750.53</v>
      </c>
      <c r="AB56">
        <v>5016</v>
      </c>
      <c r="AC56"/>
      <c r="AD56">
        <v>451584.72</v>
      </c>
      <c r="AE56">
        <v>83386.7</v>
      </c>
      <c r="AF56"/>
      <c r="AG56"/>
      <c r="AH56"/>
      <c r="AI56"/>
      <c r="AJ56"/>
      <c r="AK56" s="123">
        <f t="shared" si="6"/>
        <v>1202767.5</v>
      </c>
      <c r="AL56" s="129">
        <f t="shared" si="7"/>
        <v>45639.26</v>
      </c>
      <c r="AM56" s="125">
        <f t="shared" si="8"/>
        <v>1157128.24</v>
      </c>
      <c r="AN56" s="130">
        <f t="shared" si="9"/>
        <v>2138710.6799999997</v>
      </c>
      <c r="AO56" s="131">
        <f t="shared" si="10"/>
        <v>1479737.95</v>
      </c>
      <c r="AP56" s="176">
        <f t="shared" si="5"/>
        <v>658972.72999999975</v>
      </c>
    </row>
    <row r="57" spans="1:42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1075439.9099999999</v>
      </c>
      <c r="G57">
        <v>4831</v>
      </c>
      <c r="H57">
        <v>80389.59</v>
      </c>
      <c r="I57">
        <v>279826.19</v>
      </c>
      <c r="J57">
        <v>256156.11</v>
      </c>
      <c r="K57"/>
      <c r="L57">
        <v>0</v>
      </c>
      <c r="M57">
        <v>70255.039999999994</v>
      </c>
      <c r="N57"/>
      <c r="O57"/>
      <c r="P57">
        <v>1265</v>
      </c>
      <c r="Q57"/>
      <c r="R57"/>
      <c r="S57">
        <v>-631955</v>
      </c>
      <c r="T57">
        <v>1946573.94</v>
      </c>
      <c r="U57"/>
      <c r="V57">
        <v>1272476.76</v>
      </c>
      <c r="W57"/>
      <c r="X57"/>
      <c r="Y57">
        <v>679106.2</v>
      </c>
      <c r="Z57">
        <v>146202.32999999999</v>
      </c>
      <c r="AA57">
        <v>898837.2</v>
      </c>
      <c r="AB57">
        <v>2032</v>
      </c>
      <c r="AC57">
        <v>2016</v>
      </c>
      <c r="AD57">
        <v>842138.68</v>
      </c>
      <c r="AE57">
        <v>30257.59</v>
      </c>
      <c r="AF57"/>
      <c r="AG57"/>
      <c r="AH57"/>
      <c r="AI57">
        <v>12000</v>
      </c>
      <c r="AJ57"/>
      <c r="AK57" s="123">
        <f t="shared" si="6"/>
        <v>1160660.5</v>
      </c>
      <c r="AL57" s="129">
        <f t="shared" si="7"/>
        <v>71520.039999999994</v>
      </c>
      <c r="AM57" s="125">
        <f t="shared" si="8"/>
        <v>1089140.46</v>
      </c>
      <c r="AN57" s="130">
        <f t="shared" si="9"/>
        <v>2097785.29</v>
      </c>
      <c r="AO57" s="131">
        <f t="shared" si="10"/>
        <v>1787281.47</v>
      </c>
      <c r="AP57" s="176">
        <f t="shared" si="5"/>
        <v>310503.82000000007</v>
      </c>
    </row>
    <row r="58" spans="1:42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567399.75</v>
      </c>
      <c r="G58">
        <v>17707</v>
      </c>
      <c r="H58">
        <v>99390.15</v>
      </c>
      <c r="I58">
        <v>558581.46</v>
      </c>
      <c r="J58">
        <v>241329.98</v>
      </c>
      <c r="K58"/>
      <c r="L58"/>
      <c r="M58">
        <v>36036.019999999997</v>
      </c>
      <c r="N58"/>
      <c r="O58"/>
      <c r="P58">
        <v>581</v>
      </c>
      <c r="Q58"/>
      <c r="R58"/>
      <c r="S58">
        <v>564590.5</v>
      </c>
      <c r="T58">
        <v>980950.37</v>
      </c>
      <c r="U58"/>
      <c r="V58">
        <v>719314.24</v>
      </c>
      <c r="W58"/>
      <c r="X58"/>
      <c r="Y58">
        <v>655354</v>
      </c>
      <c r="Z58"/>
      <c r="AA58">
        <v>720055.07</v>
      </c>
      <c r="AB58">
        <v>1728</v>
      </c>
      <c r="AC58"/>
      <c r="AD58">
        <v>534027.93000000005</v>
      </c>
      <c r="AE58">
        <v>216606.79</v>
      </c>
      <c r="AF58"/>
      <c r="AG58"/>
      <c r="AH58"/>
      <c r="AI58"/>
      <c r="AJ58"/>
      <c r="AK58" s="123">
        <f t="shared" si="6"/>
        <v>684496.9</v>
      </c>
      <c r="AL58" s="129">
        <f t="shared" si="7"/>
        <v>36617.019999999997</v>
      </c>
      <c r="AM58" s="125">
        <f t="shared" si="8"/>
        <v>647879.88</v>
      </c>
      <c r="AN58" s="130">
        <f t="shared" si="9"/>
        <v>1374668.24</v>
      </c>
      <c r="AO58" s="131">
        <f t="shared" si="10"/>
        <v>1472417.79</v>
      </c>
      <c r="AP58" s="176">
        <f t="shared" si="5"/>
        <v>-97749.550000000047</v>
      </c>
    </row>
    <row r="59" spans="1:42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253555.01</v>
      </c>
      <c r="G59">
        <v>1494</v>
      </c>
      <c r="H59">
        <v>15070.02</v>
      </c>
      <c r="I59">
        <v>401227.28</v>
      </c>
      <c r="J59">
        <v>123329.31</v>
      </c>
      <c r="K59"/>
      <c r="L59"/>
      <c r="M59">
        <v>39334.29</v>
      </c>
      <c r="N59"/>
      <c r="O59"/>
      <c r="P59">
        <v>433</v>
      </c>
      <c r="Q59"/>
      <c r="R59"/>
      <c r="S59">
        <v>-1092472.58</v>
      </c>
      <c r="T59">
        <v>1692734</v>
      </c>
      <c r="U59"/>
      <c r="V59">
        <v>621892.81999999995</v>
      </c>
      <c r="W59"/>
      <c r="X59"/>
      <c r="Y59">
        <v>345188.2</v>
      </c>
      <c r="Z59">
        <v>50000</v>
      </c>
      <c r="AA59">
        <v>420694.2</v>
      </c>
      <c r="AB59">
        <v>848</v>
      </c>
      <c r="AC59"/>
      <c r="AD59">
        <v>350519.26</v>
      </c>
      <c r="AE59">
        <v>90372.65</v>
      </c>
      <c r="AF59"/>
      <c r="AG59"/>
      <c r="AH59"/>
      <c r="AI59"/>
      <c r="AJ59"/>
      <c r="AK59" s="123">
        <f t="shared" si="6"/>
        <v>270119.03000000003</v>
      </c>
      <c r="AL59" s="129">
        <f t="shared" si="7"/>
        <v>39767.29</v>
      </c>
      <c r="AM59" s="125">
        <f t="shared" si="8"/>
        <v>230351.74000000002</v>
      </c>
      <c r="AN59" s="130">
        <f t="shared" si="9"/>
        <v>1017081.02</v>
      </c>
      <c r="AO59" s="131">
        <f t="shared" si="10"/>
        <v>862434.11</v>
      </c>
      <c r="AP59" s="176">
        <f t="shared" si="5"/>
        <v>154646.91000000003</v>
      </c>
    </row>
    <row r="60" spans="1:42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336338.62</v>
      </c>
      <c r="G60">
        <v>5200</v>
      </c>
      <c r="H60">
        <v>16684.150000000001</v>
      </c>
      <c r="I60">
        <v>173215.59</v>
      </c>
      <c r="J60">
        <v>-632031.72</v>
      </c>
      <c r="K60"/>
      <c r="L60">
        <v>0</v>
      </c>
      <c r="M60">
        <v>24480</v>
      </c>
      <c r="N60"/>
      <c r="O60"/>
      <c r="P60">
        <v>0</v>
      </c>
      <c r="Q60"/>
      <c r="R60"/>
      <c r="S60">
        <v>-2300510.5499999998</v>
      </c>
      <c r="T60">
        <v>2210713.7999999998</v>
      </c>
      <c r="U60"/>
      <c r="V60">
        <v>674867.59</v>
      </c>
      <c r="W60">
        <v>430400</v>
      </c>
      <c r="X60"/>
      <c r="Y60">
        <v>599261.5</v>
      </c>
      <c r="Z60"/>
      <c r="AA60">
        <v>887322.5</v>
      </c>
      <c r="AB60"/>
      <c r="AC60">
        <v>4040</v>
      </c>
      <c r="AD60">
        <v>548545.9</v>
      </c>
      <c r="AE60">
        <v>261757.3</v>
      </c>
      <c r="AF60"/>
      <c r="AG60"/>
      <c r="AH60"/>
      <c r="AI60">
        <v>38140</v>
      </c>
      <c r="AJ60"/>
      <c r="AK60" s="123">
        <f t="shared" si="6"/>
        <v>358222.77</v>
      </c>
      <c r="AL60" s="129">
        <f t="shared" si="7"/>
        <v>24480</v>
      </c>
      <c r="AM60" s="125">
        <f t="shared" si="8"/>
        <v>333742.77</v>
      </c>
      <c r="AN60" s="130">
        <f t="shared" si="9"/>
        <v>1704529.0899999999</v>
      </c>
      <c r="AO60" s="131">
        <f t="shared" si="10"/>
        <v>1739805.7</v>
      </c>
      <c r="AP60" s="125">
        <f t="shared" si="5"/>
        <v>-35276.610000000102</v>
      </c>
    </row>
    <row r="61" spans="1:42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309033.33</v>
      </c>
      <c r="G61">
        <v>158162</v>
      </c>
      <c r="H61">
        <v>34557.199999999997</v>
      </c>
      <c r="I61">
        <v>86022.71</v>
      </c>
      <c r="J61">
        <v>28932.87</v>
      </c>
      <c r="L61">
        <v>0</v>
      </c>
      <c r="M61">
        <v>13907.4</v>
      </c>
      <c r="P61">
        <v>34934.5</v>
      </c>
      <c r="S61">
        <v>-1030052.57</v>
      </c>
      <c r="T61">
        <v>1549075.07</v>
      </c>
      <c r="V61">
        <v>1027434.15</v>
      </c>
      <c r="W61">
        <v>138821</v>
      </c>
      <c r="Y61">
        <v>1110052.5</v>
      </c>
      <c r="AA61">
        <v>1364923.5</v>
      </c>
      <c r="AB61">
        <v>2300</v>
      </c>
      <c r="AC61">
        <v>5768</v>
      </c>
      <c r="AD61">
        <v>784123.61</v>
      </c>
      <c r="AE61">
        <v>29948.83</v>
      </c>
      <c r="AI61">
        <v>40400</v>
      </c>
      <c r="AK61" s="123">
        <f t="shared" si="6"/>
        <v>501752.53</v>
      </c>
      <c r="AL61" s="129">
        <f t="shared" si="7"/>
        <v>48841.9</v>
      </c>
      <c r="AM61" s="125">
        <f t="shared" si="8"/>
        <v>452910.63</v>
      </c>
      <c r="AN61" s="130">
        <f t="shared" si="9"/>
        <v>2276307.65</v>
      </c>
      <c r="AO61" s="131">
        <f t="shared" si="10"/>
        <v>2227463.94</v>
      </c>
      <c r="AP61" s="125">
        <f t="shared" si="5"/>
        <v>48843.709999999963</v>
      </c>
    </row>
    <row r="62" spans="1:42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538167.32999999996</v>
      </c>
      <c r="G62">
        <v>44920</v>
      </c>
      <c r="H62">
        <v>77825.05</v>
      </c>
      <c r="I62">
        <v>1893941.67</v>
      </c>
      <c r="J62">
        <v>515566.27</v>
      </c>
      <c r="L62">
        <v>0</v>
      </c>
      <c r="M62">
        <v>63310</v>
      </c>
      <c r="P62">
        <v>28500</v>
      </c>
      <c r="S62">
        <v>-820324.22</v>
      </c>
      <c r="T62">
        <v>3406179.86</v>
      </c>
      <c r="V62">
        <v>1360428.28</v>
      </c>
      <c r="W62">
        <v>560718</v>
      </c>
      <c r="Y62">
        <v>887762.5</v>
      </c>
      <c r="AA62">
        <v>1311091.5</v>
      </c>
      <c r="AB62">
        <v>8640</v>
      </c>
      <c r="AD62">
        <v>902240.52</v>
      </c>
      <c r="AE62">
        <v>150101.07999999999</v>
      </c>
      <c r="AI62">
        <v>44081</v>
      </c>
      <c r="AK62" s="123">
        <f t="shared" si="6"/>
        <v>660912.38</v>
      </c>
      <c r="AL62" s="129">
        <f t="shared" si="7"/>
        <v>91810</v>
      </c>
      <c r="AM62" s="125">
        <f t="shared" si="8"/>
        <v>569102.38</v>
      </c>
      <c r="AN62" s="130">
        <f t="shared" si="9"/>
        <v>2808908.7800000003</v>
      </c>
      <c r="AO62" s="131">
        <f t="shared" si="10"/>
        <v>2416154.1</v>
      </c>
      <c r="AP62" s="125">
        <f t="shared" si="5"/>
        <v>392754.68000000017</v>
      </c>
    </row>
    <row r="63" spans="1:42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159382.88</v>
      </c>
      <c r="G63">
        <v>2717</v>
      </c>
      <c r="H63">
        <v>19392.55</v>
      </c>
      <c r="I63">
        <v>1321669.48</v>
      </c>
      <c r="J63">
        <v>181768.97</v>
      </c>
      <c r="L63">
        <v>0</v>
      </c>
      <c r="M63">
        <v>31870</v>
      </c>
      <c r="P63">
        <v>11050</v>
      </c>
      <c r="S63">
        <v>-70146.039999999994</v>
      </c>
      <c r="T63">
        <v>1679166.57</v>
      </c>
      <c r="V63">
        <v>781085.53</v>
      </c>
      <c r="W63">
        <v>81810</v>
      </c>
      <c r="Y63">
        <v>708304.67</v>
      </c>
      <c r="AA63">
        <v>817233.67</v>
      </c>
      <c r="AB63">
        <v>48380</v>
      </c>
      <c r="AC63">
        <v>2176</v>
      </c>
      <c r="AD63">
        <v>584555.98</v>
      </c>
      <c r="AE63">
        <v>79404.2</v>
      </c>
      <c r="AI63">
        <v>6460</v>
      </c>
      <c r="AK63" s="123">
        <f t="shared" si="6"/>
        <v>181492.43</v>
      </c>
      <c r="AL63" s="129">
        <f t="shared" si="7"/>
        <v>42920</v>
      </c>
      <c r="AM63" s="125">
        <f t="shared" si="8"/>
        <v>138572.43</v>
      </c>
      <c r="AN63" s="130">
        <f t="shared" si="9"/>
        <v>1571200.2000000002</v>
      </c>
      <c r="AO63" s="131">
        <f t="shared" si="10"/>
        <v>1538209.8499999999</v>
      </c>
      <c r="AP63" s="125">
        <f t="shared" si="5"/>
        <v>32990.350000000326</v>
      </c>
    </row>
    <row r="64" spans="1:42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169121.66</v>
      </c>
      <c r="G64">
        <v>37514.51</v>
      </c>
      <c r="H64">
        <v>29434.15</v>
      </c>
      <c r="I64">
        <v>739067.99</v>
      </c>
      <c r="J64">
        <v>19325.98</v>
      </c>
      <c r="L64">
        <v>0</v>
      </c>
      <c r="M64">
        <v>79801.509999999995</v>
      </c>
      <c r="P64">
        <v>0</v>
      </c>
      <c r="S64">
        <v>-425729.15</v>
      </c>
      <c r="T64">
        <v>1290095.46</v>
      </c>
      <c r="V64">
        <v>372693.3</v>
      </c>
      <c r="W64">
        <v>501216</v>
      </c>
      <c r="Y64">
        <v>1008716</v>
      </c>
      <c r="Z64">
        <v>5000</v>
      </c>
      <c r="AA64">
        <v>1120904</v>
      </c>
      <c r="AC64">
        <v>10956</v>
      </c>
      <c r="AD64">
        <v>672141.44</v>
      </c>
      <c r="AE64">
        <v>33327.39</v>
      </c>
      <c r="AK64" s="123">
        <f t="shared" si="6"/>
        <v>236070.32</v>
      </c>
      <c r="AL64" s="129">
        <f t="shared" si="7"/>
        <v>79801.509999999995</v>
      </c>
      <c r="AM64" s="125">
        <f t="shared" si="8"/>
        <v>156268.81</v>
      </c>
      <c r="AN64" s="130">
        <f t="shared" si="9"/>
        <v>1887625.3</v>
      </c>
      <c r="AO64" s="131">
        <f t="shared" si="10"/>
        <v>1837328.8299999998</v>
      </c>
      <c r="AP64" s="125">
        <f t="shared" si="5"/>
        <v>50296.470000000205</v>
      </c>
    </row>
    <row r="65" spans="1:42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206475.82</v>
      </c>
      <c r="G65">
        <v>51846</v>
      </c>
      <c r="H65">
        <v>70730.570000000007</v>
      </c>
      <c r="I65">
        <v>573631.22</v>
      </c>
      <c r="J65">
        <v>615381.47</v>
      </c>
      <c r="L65">
        <v>0</v>
      </c>
      <c r="M65">
        <v>130590</v>
      </c>
      <c r="P65">
        <v>23150</v>
      </c>
      <c r="S65">
        <v>-1186267.1299999999</v>
      </c>
      <c r="T65">
        <v>2056145.55</v>
      </c>
      <c r="V65">
        <v>1059315.74</v>
      </c>
      <c r="W65">
        <v>198398</v>
      </c>
      <c r="Y65">
        <v>1038629.5</v>
      </c>
      <c r="AA65">
        <v>1177592.5</v>
      </c>
      <c r="AC65">
        <v>3468</v>
      </c>
      <c r="AD65">
        <v>570894.81999999995</v>
      </c>
      <c r="AE65">
        <v>26419.26</v>
      </c>
      <c r="AI65">
        <v>23522</v>
      </c>
      <c r="AK65" s="123">
        <f t="shared" si="6"/>
        <v>329052.39</v>
      </c>
      <c r="AL65" s="129">
        <f t="shared" si="7"/>
        <v>153740</v>
      </c>
      <c r="AM65" s="125">
        <f t="shared" si="8"/>
        <v>175312.39</v>
      </c>
      <c r="AN65" s="130">
        <f t="shared" si="9"/>
        <v>2296343.2400000002</v>
      </c>
      <c r="AO65" s="131">
        <f t="shared" si="10"/>
        <v>1801896.5799999998</v>
      </c>
      <c r="AP65" s="125">
        <f t="shared" si="5"/>
        <v>494446.66000000038</v>
      </c>
    </row>
    <row r="66" spans="1:42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1038126.86</v>
      </c>
      <c r="G66">
        <v>18817</v>
      </c>
      <c r="H66">
        <v>109274.82</v>
      </c>
      <c r="I66">
        <v>314760.95</v>
      </c>
      <c r="J66">
        <v>685212.41</v>
      </c>
      <c r="L66">
        <v>21795</v>
      </c>
      <c r="M66">
        <v>41754.04</v>
      </c>
      <c r="O66">
        <v>298162</v>
      </c>
      <c r="P66">
        <v>47352.58</v>
      </c>
      <c r="S66">
        <v>-1102006.17</v>
      </c>
      <c r="T66">
        <v>2912713.08</v>
      </c>
      <c r="V66">
        <v>810619.29</v>
      </c>
      <c r="W66">
        <v>282400</v>
      </c>
      <c r="Y66">
        <v>826090</v>
      </c>
      <c r="Z66">
        <v>22140</v>
      </c>
      <c r="AA66">
        <v>984037</v>
      </c>
      <c r="AB66">
        <v>7308</v>
      </c>
      <c r="AD66">
        <v>885641.29</v>
      </c>
      <c r="AE66">
        <v>93795.49</v>
      </c>
      <c r="AI66">
        <v>24046</v>
      </c>
      <c r="AK66" s="123">
        <f t="shared" si="6"/>
        <v>1166218.68</v>
      </c>
      <c r="AL66" s="129">
        <f t="shared" si="7"/>
        <v>409063.62</v>
      </c>
      <c r="AM66" s="125">
        <f t="shared" si="8"/>
        <v>757155.05999999994</v>
      </c>
      <c r="AN66" s="130">
        <f t="shared" si="9"/>
        <v>1941249.29</v>
      </c>
      <c r="AO66" s="131">
        <f t="shared" si="10"/>
        <v>1994827.78</v>
      </c>
      <c r="AP66" s="125">
        <f t="shared" si="5"/>
        <v>-53578.489999999991</v>
      </c>
    </row>
    <row r="67" spans="1:42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675177.61</v>
      </c>
      <c r="G67">
        <v>19628</v>
      </c>
      <c r="H67">
        <v>30728.85</v>
      </c>
      <c r="I67">
        <v>614554.99</v>
      </c>
      <c r="J67">
        <v>375864.73</v>
      </c>
      <c r="L67">
        <v>0</v>
      </c>
      <c r="M67">
        <v>29778.959999999999</v>
      </c>
      <c r="P67">
        <v>708.38</v>
      </c>
      <c r="S67">
        <v>54052.27</v>
      </c>
      <c r="T67">
        <v>1364480.05</v>
      </c>
      <c r="V67">
        <v>750786.1</v>
      </c>
      <c r="W67">
        <v>239540</v>
      </c>
      <c r="Y67">
        <v>1067350</v>
      </c>
      <c r="Z67">
        <v>101400</v>
      </c>
      <c r="AA67">
        <v>1239350</v>
      </c>
      <c r="AD67">
        <v>498027.34</v>
      </c>
      <c r="AE67">
        <v>109995.24</v>
      </c>
      <c r="AF67">
        <v>6000</v>
      </c>
      <c r="AI67">
        <v>38769</v>
      </c>
      <c r="AK67" s="123">
        <f t="shared" si="6"/>
        <v>725534.46</v>
      </c>
      <c r="AL67" s="129">
        <f t="shared" si="7"/>
        <v>30487.34</v>
      </c>
      <c r="AM67" s="125">
        <f t="shared" si="8"/>
        <v>695047.12</v>
      </c>
      <c r="AN67" s="130">
        <f t="shared" si="9"/>
        <v>2159076.1</v>
      </c>
      <c r="AO67" s="131">
        <f t="shared" si="10"/>
        <v>1892141.58</v>
      </c>
      <c r="AP67" s="125">
        <f t="shared" si="5"/>
        <v>266934.52</v>
      </c>
    </row>
    <row r="68" spans="1:42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407663.69</v>
      </c>
      <c r="G68">
        <v>5292.35</v>
      </c>
      <c r="H68">
        <v>28233.83</v>
      </c>
      <c r="I68">
        <v>1553945.11</v>
      </c>
      <c r="J68">
        <v>203973.53</v>
      </c>
      <c r="L68">
        <v>19100</v>
      </c>
      <c r="M68">
        <v>27434</v>
      </c>
      <c r="P68">
        <v>19895.07</v>
      </c>
      <c r="S68">
        <v>-254411.77</v>
      </c>
      <c r="T68">
        <v>2067672.51</v>
      </c>
      <c r="V68">
        <v>723129.64</v>
      </c>
      <c r="W68">
        <v>112095</v>
      </c>
      <c r="Y68">
        <v>598720</v>
      </c>
      <c r="Z68">
        <v>55200</v>
      </c>
      <c r="AA68">
        <v>655088</v>
      </c>
      <c r="AD68">
        <v>436848.72</v>
      </c>
      <c r="AE68">
        <v>59858.22</v>
      </c>
      <c r="AF68">
        <v>4140</v>
      </c>
      <c r="AI68">
        <v>13791</v>
      </c>
      <c r="AK68" s="123">
        <f t="shared" si="6"/>
        <v>441189.87</v>
      </c>
      <c r="AL68" s="129">
        <f t="shared" si="7"/>
        <v>66429.070000000007</v>
      </c>
      <c r="AM68" s="125">
        <f t="shared" si="8"/>
        <v>374760.8</v>
      </c>
      <c r="AN68" s="130">
        <f t="shared" si="9"/>
        <v>1489144.6400000001</v>
      </c>
      <c r="AO68" s="131">
        <f t="shared" si="10"/>
        <v>1169725.94</v>
      </c>
      <c r="AP68" s="125">
        <f t="shared" si="5"/>
        <v>319418.70000000019</v>
      </c>
    </row>
    <row r="69" spans="1:42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563205.15</v>
      </c>
      <c r="G69">
        <v>26307</v>
      </c>
      <c r="H69">
        <v>14150.12</v>
      </c>
      <c r="I69">
        <v>862098.04</v>
      </c>
      <c r="J69">
        <v>186551.49</v>
      </c>
      <c r="L69">
        <v>0</v>
      </c>
      <c r="M69">
        <v>37844.25</v>
      </c>
      <c r="O69">
        <v>204400</v>
      </c>
      <c r="P69">
        <v>10615</v>
      </c>
      <c r="S69">
        <v>-955263.12</v>
      </c>
      <c r="T69">
        <v>2226508.67</v>
      </c>
      <c r="V69">
        <v>1140837.32</v>
      </c>
      <c r="W69">
        <v>94680</v>
      </c>
      <c r="Y69">
        <v>1224150</v>
      </c>
      <c r="AA69">
        <v>1410635</v>
      </c>
      <c r="AB69">
        <v>5620</v>
      </c>
      <c r="AD69">
        <v>792536.23</v>
      </c>
      <c r="AE69">
        <v>83063.09</v>
      </c>
      <c r="AF69">
        <v>6000</v>
      </c>
      <c r="AI69">
        <v>33606</v>
      </c>
      <c r="AK69" s="123">
        <f t="shared" si="6"/>
        <v>603662.27</v>
      </c>
      <c r="AL69" s="129">
        <f t="shared" si="7"/>
        <v>252859.25</v>
      </c>
      <c r="AM69" s="125">
        <f t="shared" si="8"/>
        <v>350803.02</v>
      </c>
      <c r="AN69" s="130">
        <f t="shared" si="9"/>
        <v>2459667.3200000003</v>
      </c>
      <c r="AO69" s="131">
        <f t="shared" si="10"/>
        <v>2331460.3199999998</v>
      </c>
      <c r="AP69" s="125">
        <f t="shared" si="5"/>
        <v>128207.00000000047</v>
      </c>
    </row>
    <row r="70" spans="1:42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1035155.48</v>
      </c>
      <c r="G70">
        <v>13561</v>
      </c>
      <c r="H70">
        <v>60079.87</v>
      </c>
      <c r="I70">
        <v>494542.56</v>
      </c>
      <c r="J70">
        <v>246214.95</v>
      </c>
      <c r="L70">
        <v>5000</v>
      </c>
      <c r="M70">
        <v>33300.769999999997</v>
      </c>
      <c r="P70">
        <v>11725.66</v>
      </c>
      <c r="S70">
        <v>-1296994.1499999999</v>
      </c>
      <c r="T70">
        <v>2114406.96</v>
      </c>
      <c r="V70">
        <v>991480.54</v>
      </c>
      <c r="W70">
        <v>910050</v>
      </c>
      <c r="Y70">
        <v>873300</v>
      </c>
      <c r="AA70">
        <v>1033549</v>
      </c>
      <c r="AD70">
        <v>658237.93000000005</v>
      </c>
      <c r="AE70">
        <v>69859.990000000005</v>
      </c>
      <c r="AF70">
        <v>6000</v>
      </c>
      <c r="AI70">
        <v>25069</v>
      </c>
      <c r="AK70" s="123">
        <f t="shared" si="6"/>
        <v>1108796.3500000001</v>
      </c>
      <c r="AL70" s="129">
        <f t="shared" si="7"/>
        <v>50026.429999999993</v>
      </c>
      <c r="AM70" s="125">
        <f t="shared" si="8"/>
        <v>1058769.9200000002</v>
      </c>
      <c r="AN70" s="130">
        <f t="shared" si="9"/>
        <v>2774830.54</v>
      </c>
      <c r="AO70" s="131">
        <f t="shared" si="10"/>
        <v>1792715.9200000002</v>
      </c>
      <c r="AP70" s="125">
        <f>AN70-AO70</f>
        <v>982114.61999999988</v>
      </c>
    </row>
    <row r="71" spans="1:42" ht="24.6" x14ac:dyDescent="0.7">
      <c r="D71" s="82"/>
      <c r="AK71" s="123">
        <f t="shared" ref="AK71" ca="1" si="11">SUM(AK71:AK138)</f>
        <v>0</v>
      </c>
      <c r="AL71" s="129">
        <f>SUM(M71:Q71)</f>
        <v>0</v>
      </c>
      <c r="AM71" s="125">
        <f t="shared" ref="AM71" ca="1" si="12">AK71-AL71</f>
        <v>0</v>
      </c>
      <c r="AN71" s="130">
        <f>SUM(V71:AJ71)</f>
        <v>0</v>
      </c>
      <c r="AO71" s="131" t="e">
        <f>SUM(#REF!)</f>
        <v>#REF!</v>
      </c>
      <c r="AP71" s="125" t="e">
        <f>AN71-AO71</f>
        <v>#REF!</v>
      </c>
    </row>
    <row r="72" spans="1:42" x14ac:dyDescent="0.25">
      <c r="AL72" s="129"/>
      <c r="AN72" s="130"/>
      <c r="AO72" s="131"/>
    </row>
    <row r="73" spans="1:42" x14ac:dyDescent="0.25">
      <c r="AL73" s="129"/>
      <c r="AN73" s="130"/>
      <c r="AO73" s="131"/>
    </row>
    <row r="74" spans="1:42" x14ac:dyDescent="0.25">
      <c r="AL74" s="129"/>
      <c r="AN74" s="130"/>
      <c r="AO74" s="131"/>
    </row>
    <row r="75" spans="1:42" x14ac:dyDescent="0.25">
      <c r="AL75" s="129"/>
      <c r="AN75" s="130"/>
      <c r="AO75" s="131"/>
    </row>
    <row r="76" spans="1:42" x14ac:dyDescent="0.25">
      <c r="AL76" s="129"/>
      <c r="AN76" s="130"/>
      <c r="AO76" s="131"/>
    </row>
    <row r="77" spans="1:42" x14ac:dyDescent="0.25">
      <c r="AL77" s="129"/>
      <c r="AN77" s="130"/>
      <c r="AO77" s="131"/>
    </row>
    <row r="78" spans="1:42" x14ac:dyDescent="0.25">
      <c r="AL78" s="129"/>
      <c r="AN78" s="130"/>
      <c r="AO78" s="131"/>
    </row>
    <row r="79" spans="1:42" x14ac:dyDescent="0.25">
      <c r="AL79" s="129"/>
      <c r="AN79" s="130"/>
      <c r="AO79" s="131"/>
    </row>
    <row r="80" spans="1:42" x14ac:dyDescent="0.25">
      <c r="AL80" s="129"/>
      <c r="AN80" s="130"/>
      <c r="AO80" s="131"/>
    </row>
    <row r="81" spans="38:41" x14ac:dyDescent="0.25">
      <c r="AL81" s="129"/>
      <c r="AN81" s="130"/>
      <c r="AO81" s="131"/>
    </row>
    <row r="82" spans="38:41" x14ac:dyDescent="0.25">
      <c r="AL82" s="129"/>
      <c r="AN82" s="130"/>
      <c r="AO82" s="131"/>
    </row>
    <row r="83" spans="38:41" x14ac:dyDescent="0.25">
      <c r="AL83" s="129"/>
      <c r="AN83" s="130"/>
      <c r="AO83" s="131"/>
    </row>
    <row r="84" spans="38:41" x14ac:dyDescent="0.25">
      <c r="AL84" s="129"/>
      <c r="AN84" s="130"/>
      <c r="AO84" s="131"/>
    </row>
    <row r="85" spans="38:41" x14ac:dyDescent="0.25">
      <c r="AL85" s="129"/>
      <c r="AN85" s="130"/>
      <c r="AO85" s="131"/>
    </row>
    <row r="86" spans="38:41" x14ac:dyDescent="0.25">
      <c r="AL86" s="129"/>
      <c r="AN86" s="130"/>
      <c r="AO86" s="131"/>
    </row>
    <row r="87" spans="38:41" x14ac:dyDescent="0.25">
      <c r="AL87" s="129"/>
      <c r="AN87" s="130"/>
      <c r="AO87" s="131"/>
    </row>
    <row r="88" spans="38:41" x14ac:dyDescent="0.25">
      <c r="AL88" s="129"/>
      <c r="AN88" s="130"/>
      <c r="AO88" s="131"/>
    </row>
    <row r="89" spans="38:41" x14ac:dyDescent="0.25">
      <c r="AL89" s="129"/>
      <c r="AN89" s="130"/>
      <c r="AO89" s="131"/>
    </row>
    <row r="90" spans="38:41" x14ac:dyDescent="0.25">
      <c r="AL90" s="129"/>
      <c r="AN90" s="130"/>
      <c r="AO90" s="131"/>
    </row>
    <row r="91" spans="38:41" x14ac:dyDescent="0.25">
      <c r="AL91" s="129"/>
      <c r="AN91" s="130"/>
      <c r="AO91" s="131"/>
    </row>
    <row r="92" spans="38:41" x14ac:dyDescent="0.25">
      <c r="AL92" s="129"/>
      <c r="AN92" s="130"/>
      <c r="AO92" s="131"/>
    </row>
    <row r="93" spans="38:41" x14ac:dyDescent="0.25">
      <c r="AL93" s="129"/>
      <c r="AN93" s="130"/>
      <c r="AO93" s="131"/>
    </row>
    <row r="94" spans="38:41" x14ac:dyDescent="0.25">
      <c r="AL94" s="129"/>
      <c r="AN94" s="130"/>
      <c r="AO94" s="131"/>
    </row>
    <row r="95" spans="38:41" x14ac:dyDescent="0.25">
      <c r="AL95" s="129"/>
      <c r="AN95" s="130"/>
      <c r="AO95" s="131"/>
    </row>
    <row r="96" spans="38:41" x14ac:dyDescent="0.25">
      <c r="AL96" s="129"/>
      <c r="AN96" s="130"/>
      <c r="AO96" s="131"/>
    </row>
    <row r="97" spans="38:41" x14ac:dyDescent="0.25">
      <c r="AL97" s="129"/>
      <c r="AN97" s="130"/>
      <c r="AO97" s="131"/>
    </row>
    <row r="98" spans="38:41" x14ac:dyDescent="0.25">
      <c r="AL98" s="129"/>
      <c r="AN98" s="130"/>
      <c r="AO98" s="131"/>
    </row>
    <row r="99" spans="38:41" x14ac:dyDescent="0.25">
      <c r="AL99" s="129"/>
      <c r="AN99" s="130"/>
      <c r="AO99" s="131"/>
    </row>
    <row r="100" spans="38:41" x14ac:dyDescent="0.25">
      <c r="AL100" s="129"/>
      <c r="AN100" s="130"/>
      <c r="AO100" s="131"/>
    </row>
    <row r="101" spans="38:41" x14ac:dyDescent="0.25">
      <c r="AL101" s="129"/>
      <c r="AN101" s="130"/>
      <c r="AO101" s="131"/>
    </row>
    <row r="102" spans="38:41" x14ac:dyDescent="0.25">
      <c r="AL102" s="129"/>
      <c r="AN102" s="130"/>
      <c r="AO102" s="131"/>
    </row>
    <row r="103" spans="38:41" x14ac:dyDescent="0.25">
      <c r="AL103" s="129"/>
      <c r="AN103" s="130"/>
      <c r="AO103" s="131"/>
    </row>
    <row r="104" spans="38:41" x14ac:dyDescent="0.25">
      <c r="AL104" s="129"/>
      <c r="AN104" s="130"/>
      <c r="AO104" s="131"/>
    </row>
    <row r="105" spans="38:41" x14ac:dyDescent="0.25">
      <c r="AL105" s="129"/>
      <c r="AN105" s="130"/>
      <c r="AO105" s="131"/>
    </row>
    <row r="106" spans="38:41" x14ac:dyDescent="0.25">
      <c r="AL106" s="129"/>
      <c r="AN106" s="130"/>
      <c r="AO106" s="131"/>
    </row>
    <row r="107" spans="38:41" x14ac:dyDescent="0.25">
      <c r="AL107" s="129"/>
      <c r="AN107" s="130"/>
      <c r="AO107" s="131"/>
    </row>
    <row r="108" spans="38:41" x14ac:dyDescent="0.25">
      <c r="AL108" s="129"/>
      <c r="AN108" s="130"/>
      <c r="AO108" s="131"/>
    </row>
    <row r="109" spans="38:41" x14ac:dyDescent="0.25">
      <c r="AL109" s="129"/>
      <c r="AN109" s="130"/>
      <c r="AO109" s="131"/>
    </row>
    <row r="110" spans="38:41" x14ac:dyDescent="0.25">
      <c r="AL110" s="129"/>
      <c r="AN110" s="130"/>
      <c r="AO110" s="131"/>
    </row>
    <row r="111" spans="38:41" x14ac:dyDescent="0.25">
      <c r="AL111" s="129"/>
      <c r="AN111" s="130"/>
      <c r="AO111" s="131"/>
    </row>
    <row r="112" spans="38:41" x14ac:dyDescent="0.25">
      <c r="AL112" s="129"/>
      <c r="AN112" s="130"/>
      <c r="AO112" s="131"/>
    </row>
    <row r="113" spans="38:41" x14ac:dyDescent="0.25">
      <c r="AL113" s="129"/>
      <c r="AN113" s="130"/>
      <c r="AO113" s="131"/>
    </row>
    <row r="114" spans="38:41" x14ac:dyDescent="0.25">
      <c r="AL114" s="129"/>
      <c r="AN114" s="130"/>
      <c r="AO114" s="131"/>
    </row>
    <row r="115" spans="38:41" x14ac:dyDescent="0.25">
      <c r="AL115" s="129"/>
      <c r="AN115" s="130"/>
      <c r="AO115" s="131"/>
    </row>
    <row r="116" spans="38:41" x14ac:dyDescent="0.25">
      <c r="AL116" s="129"/>
      <c r="AN116" s="130"/>
      <c r="AO116" s="131"/>
    </row>
    <row r="117" spans="38:41" x14ac:dyDescent="0.25">
      <c r="AL117" s="129"/>
      <c r="AN117" s="130"/>
      <c r="AO117" s="131"/>
    </row>
    <row r="118" spans="38:41" x14ac:dyDescent="0.25">
      <c r="AL118" s="129"/>
      <c r="AN118" s="130"/>
      <c r="AO118" s="131"/>
    </row>
    <row r="119" spans="38:41" x14ac:dyDescent="0.25">
      <c r="AL119" s="129"/>
      <c r="AN119" s="130"/>
      <c r="AO119" s="131"/>
    </row>
    <row r="120" spans="38:41" x14ac:dyDescent="0.25">
      <c r="AL120" s="129"/>
      <c r="AN120" s="130"/>
      <c r="AO120" s="131"/>
    </row>
    <row r="121" spans="38:41" x14ac:dyDescent="0.25">
      <c r="AL121" s="129"/>
      <c r="AN121" s="130"/>
      <c r="AO121" s="131"/>
    </row>
    <row r="122" spans="38:41" x14ac:dyDescent="0.25">
      <c r="AL122" s="129"/>
      <c r="AN122" s="130"/>
      <c r="AO122" s="131"/>
    </row>
    <row r="123" spans="38:41" x14ac:dyDescent="0.25">
      <c r="AL123" s="129"/>
      <c r="AN123" s="130"/>
      <c r="AO123" s="131"/>
    </row>
    <row r="124" spans="38:41" x14ac:dyDescent="0.25">
      <c r="AL124" s="129"/>
      <c r="AN124" s="130"/>
      <c r="AO124" s="131"/>
    </row>
    <row r="125" spans="38:41" x14ac:dyDescent="0.25">
      <c r="AL125" s="129"/>
      <c r="AN125" s="130"/>
      <c r="AO125" s="131"/>
    </row>
    <row r="126" spans="38:41" x14ac:dyDescent="0.25">
      <c r="AL126" s="129"/>
      <c r="AN126" s="130"/>
      <c r="AO126" s="131"/>
    </row>
    <row r="127" spans="38:41" x14ac:dyDescent="0.25">
      <c r="AL127" s="129"/>
      <c r="AN127" s="130"/>
      <c r="AO127" s="131"/>
    </row>
    <row r="128" spans="38:41" x14ac:dyDescent="0.25">
      <c r="AL128" s="129"/>
      <c r="AN128" s="130"/>
      <c r="AO128" s="131"/>
    </row>
    <row r="129" spans="38:41" x14ac:dyDescent="0.25">
      <c r="AL129" s="129"/>
      <c r="AN129" s="130"/>
      <c r="AO129" s="131"/>
    </row>
    <row r="130" spans="38:41" x14ac:dyDescent="0.25">
      <c r="AL130" s="129"/>
      <c r="AN130" s="130"/>
      <c r="AO130" s="131"/>
    </row>
    <row r="131" spans="38:41" x14ac:dyDescent="0.25">
      <c r="AL131" s="129"/>
      <c r="AN131" s="130"/>
      <c r="AO131" s="131"/>
    </row>
    <row r="132" spans="38:41" x14ac:dyDescent="0.25">
      <c r="AL132" s="129"/>
      <c r="AN132" s="130"/>
      <c r="AO132" s="131"/>
    </row>
    <row r="133" spans="38:41" x14ac:dyDescent="0.25">
      <c r="AL133" s="129"/>
      <c r="AN133" s="130"/>
      <c r="AO133" s="131"/>
    </row>
    <row r="134" spans="38:41" x14ac:dyDescent="0.25">
      <c r="AL134" s="129"/>
      <c r="AN134" s="130"/>
      <c r="AO134" s="131"/>
    </row>
    <row r="135" spans="38:41" x14ac:dyDescent="0.25">
      <c r="AL135" s="129"/>
      <c r="AN135" s="130"/>
      <c r="AO135" s="131"/>
    </row>
    <row r="136" spans="38:41" x14ac:dyDescent="0.25">
      <c r="AL136" s="129"/>
      <c r="AN136" s="130"/>
      <c r="AO136" s="131"/>
    </row>
    <row r="137" spans="38:41" x14ac:dyDescent="0.25">
      <c r="AL137" s="129"/>
      <c r="AN137" s="130"/>
      <c r="AO137" s="131"/>
    </row>
    <row r="138" spans="38:41" x14ac:dyDescent="0.25">
      <c r="AL138" s="129"/>
      <c r="AN138" s="130"/>
      <c r="AO138" s="131"/>
    </row>
    <row r="139" spans="38:41" x14ac:dyDescent="0.25">
      <c r="AL139" s="129"/>
      <c r="AN139" s="130"/>
      <c r="AO139" s="131"/>
    </row>
    <row r="140" spans="38:41" x14ac:dyDescent="0.25">
      <c r="AL140" s="129"/>
      <c r="AN140" s="130"/>
      <c r="AO140" s="131"/>
    </row>
    <row r="141" spans="38:41" x14ac:dyDescent="0.25">
      <c r="AL141" s="129"/>
      <c r="AN141" s="130"/>
      <c r="AO141" s="131"/>
    </row>
    <row r="142" spans="38:41" x14ac:dyDescent="0.25">
      <c r="AL142" s="129"/>
      <c r="AN142" s="130"/>
      <c r="AO142" s="131"/>
    </row>
    <row r="143" spans="38:41" x14ac:dyDescent="0.25">
      <c r="AL143" s="129"/>
      <c r="AN143" s="130"/>
      <c r="AO143" s="131"/>
    </row>
    <row r="144" spans="38:41" x14ac:dyDescent="0.25">
      <c r="AL144" s="129"/>
      <c r="AN144" s="130"/>
      <c r="AO144" s="131"/>
    </row>
    <row r="145" spans="38:41" x14ac:dyDescent="0.25">
      <c r="AL145" s="129"/>
      <c r="AN145" s="130"/>
      <c r="AO145" s="131"/>
    </row>
    <row r="146" spans="38:41" x14ac:dyDescent="0.25">
      <c r="AL146" s="129"/>
      <c r="AN146" s="130"/>
      <c r="AO146" s="131"/>
    </row>
    <row r="147" spans="38:41" x14ac:dyDescent="0.25">
      <c r="AL147" s="129"/>
      <c r="AN147" s="130"/>
      <c r="AO147" s="131"/>
    </row>
    <row r="148" spans="38:41" x14ac:dyDescent="0.25">
      <c r="AL148" s="129"/>
      <c r="AN148" s="130"/>
      <c r="AO148" s="131"/>
    </row>
    <row r="149" spans="38:41" x14ac:dyDescent="0.25">
      <c r="AL149" s="129"/>
      <c r="AN149" s="130"/>
      <c r="AO149" s="131"/>
    </row>
    <row r="150" spans="38:41" x14ac:dyDescent="0.25">
      <c r="AL150" s="129"/>
      <c r="AN150" s="130"/>
      <c r="AO150" s="131"/>
    </row>
    <row r="151" spans="38:41" x14ac:dyDescent="0.25">
      <c r="AL151" s="129"/>
      <c r="AN151" s="130"/>
      <c r="AO151" s="131"/>
    </row>
  </sheetData>
  <autoFilter ref="A1:AP71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7"/>
  <sheetViews>
    <sheetView topLeftCell="Q1" zoomScale="99" zoomScaleNormal="99" workbookViewId="0">
      <selection sqref="A1:AJ1048576"/>
    </sheetView>
  </sheetViews>
  <sheetFormatPr defaultRowHeight="13.8" x14ac:dyDescent="0.25"/>
  <cols>
    <col min="1" max="1" width="59.09765625" bestFit="1" customWidth="1"/>
  </cols>
  <sheetData>
    <row r="1" spans="1:36" x14ac:dyDescent="0.25">
      <c r="A1" t="s">
        <v>2056</v>
      </c>
      <c r="B1" t="s">
        <v>2057</v>
      </c>
      <c r="C1" t="s">
        <v>2058</v>
      </c>
      <c r="D1" t="s">
        <v>2059</v>
      </c>
      <c r="E1" t="s">
        <v>2121</v>
      </c>
      <c r="F1" t="s">
        <v>2122</v>
      </c>
      <c r="G1" t="s">
        <v>2060</v>
      </c>
      <c r="H1" t="s">
        <v>2061</v>
      </c>
      <c r="I1" t="s">
        <v>2062</v>
      </c>
      <c r="J1" t="s">
        <v>2123</v>
      </c>
      <c r="K1" t="s">
        <v>2063</v>
      </c>
      <c r="L1" t="s">
        <v>2064</v>
      </c>
      <c r="M1" t="s">
        <v>2066</v>
      </c>
      <c r="N1" t="s">
        <v>2067</v>
      </c>
      <c r="O1" t="s">
        <v>2124</v>
      </c>
      <c r="P1" t="s">
        <v>2068</v>
      </c>
      <c r="Q1" t="s">
        <v>2125</v>
      </c>
      <c r="R1" t="s">
        <v>2069</v>
      </c>
      <c r="S1" t="s">
        <v>2070</v>
      </c>
      <c r="T1" t="s">
        <v>2126</v>
      </c>
      <c r="U1" t="s">
        <v>2072</v>
      </c>
      <c r="V1" t="s">
        <v>2073</v>
      </c>
      <c r="W1" t="s">
        <v>2074</v>
      </c>
      <c r="X1" t="s">
        <v>2127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  <c r="AD1" t="s">
        <v>2080</v>
      </c>
      <c r="AE1" t="s">
        <v>2081</v>
      </c>
      <c r="AF1" t="s">
        <v>2082</v>
      </c>
      <c r="AG1" t="s">
        <v>2083</v>
      </c>
      <c r="AH1" t="s">
        <v>2128</v>
      </c>
      <c r="AI1" t="s">
        <v>2084</v>
      </c>
      <c r="AJ1" t="s">
        <v>2085</v>
      </c>
    </row>
    <row r="2" spans="1:36" x14ac:dyDescent="0.25">
      <c r="A2" t="s">
        <v>2086</v>
      </c>
      <c r="B2" t="s">
        <v>2087</v>
      </c>
      <c r="C2" t="s">
        <v>2088</v>
      </c>
      <c r="D2" t="s">
        <v>2089</v>
      </c>
      <c r="E2" t="s">
        <v>2129</v>
      </c>
      <c r="F2" t="s">
        <v>2130</v>
      </c>
      <c r="G2" t="s">
        <v>2090</v>
      </c>
      <c r="H2" t="s">
        <v>2091</v>
      </c>
      <c r="I2" t="s">
        <v>2092</v>
      </c>
      <c r="J2" t="s">
        <v>2131</v>
      </c>
      <c r="K2" t="s">
        <v>2093</v>
      </c>
      <c r="L2" t="s">
        <v>2094</v>
      </c>
      <c r="M2" t="s">
        <v>2096</v>
      </c>
      <c r="N2" t="s">
        <v>2097</v>
      </c>
      <c r="O2" t="s">
        <v>2132</v>
      </c>
      <c r="P2" t="s">
        <v>2098</v>
      </c>
      <c r="Q2" t="s">
        <v>2133</v>
      </c>
      <c r="R2" t="s">
        <v>2099</v>
      </c>
      <c r="S2" t="s">
        <v>2100</v>
      </c>
      <c r="T2" t="s">
        <v>2134</v>
      </c>
      <c r="U2" t="s">
        <v>2102</v>
      </c>
      <c r="V2" t="s">
        <v>2103</v>
      </c>
      <c r="W2" t="s">
        <v>2104</v>
      </c>
      <c r="X2" t="s">
        <v>2135</v>
      </c>
      <c r="Y2" t="s">
        <v>2105</v>
      </c>
      <c r="Z2" t="s">
        <v>2106</v>
      </c>
      <c r="AA2" t="s">
        <v>2107</v>
      </c>
      <c r="AB2" t="s">
        <v>2108</v>
      </c>
      <c r="AC2" t="s">
        <v>2109</v>
      </c>
      <c r="AD2" t="s">
        <v>2110</v>
      </c>
      <c r="AE2" t="s">
        <v>2111</v>
      </c>
      <c r="AF2" t="s">
        <v>2112</v>
      </c>
      <c r="AG2" t="s">
        <v>2113</v>
      </c>
      <c r="AH2" t="s">
        <v>2136</v>
      </c>
      <c r="AI2" t="s">
        <v>2114</v>
      </c>
      <c r="AJ2" t="s">
        <v>2115</v>
      </c>
    </row>
    <row r="3" spans="1:36" x14ac:dyDescent="0.25">
      <c r="A3" t="s">
        <v>2116</v>
      </c>
      <c r="B3">
        <v>239647508.19999999</v>
      </c>
      <c r="C3">
        <v>51140355.340000004</v>
      </c>
      <c r="D3">
        <v>45379265.390000001</v>
      </c>
      <c r="E3">
        <v>0</v>
      </c>
      <c r="F3">
        <v>0</v>
      </c>
      <c r="G3">
        <v>117330568.34</v>
      </c>
      <c r="H3">
        <v>117200687.37</v>
      </c>
      <c r="I3">
        <v>-132361.76999999999</v>
      </c>
      <c r="J3">
        <v>0</v>
      </c>
      <c r="K3">
        <v>4989611.26</v>
      </c>
      <c r="L3">
        <v>17200517.48</v>
      </c>
      <c r="M3">
        <v>4663643.58</v>
      </c>
      <c r="N3">
        <v>4937229.5199999996</v>
      </c>
      <c r="O3">
        <v>866</v>
      </c>
      <c r="P3">
        <v>7592534.6299999999</v>
      </c>
      <c r="Q3">
        <v>-25685113.940000001</v>
      </c>
      <c r="R3">
        <v>53949042.329999998</v>
      </c>
      <c r="S3">
        <v>508621392.44</v>
      </c>
      <c r="T3">
        <v>7930</v>
      </c>
      <c r="U3">
        <v>169870725.41</v>
      </c>
      <c r="V3">
        <v>36483494.469999999</v>
      </c>
      <c r="W3">
        <v>12615.44</v>
      </c>
      <c r="X3">
        <v>100</v>
      </c>
      <c r="Y3">
        <v>165860554.72</v>
      </c>
      <c r="Z3">
        <v>19798614.18</v>
      </c>
      <c r="AA3">
        <v>223769478.47</v>
      </c>
      <c r="AB3">
        <v>1041391.11</v>
      </c>
      <c r="AC3">
        <v>453892</v>
      </c>
      <c r="AD3">
        <v>134653149.58000001</v>
      </c>
      <c r="AE3">
        <v>20931508.890000001</v>
      </c>
      <c r="AF3">
        <v>199307</v>
      </c>
      <c r="AG3">
        <v>395118.09</v>
      </c>
      <c r="AH3">
        <v>242268.35</v>
      </c>
      <c r="AI3">
        <v>15995401.16</v>
      </c>
      <c r="AJ3">
        <v>56220</v>
      </c>
    </row>
    <row r="10" spans="1:36" x14ac:dyDescent="0.25">
      <c r="A10" t="s">
        <v>2137</v>
      </c>
      <c r="B10">
        <v>558088.25</v>
      </c>
      <c r="C10">
        <v>188590</v>
      </c>
      <c r="D10">
        <v>555174.51</v>
      </c>
      <c r="G10">
        <v>298669.63</v>
      </c>
      <c r="H10">
        <v>795714.34</v>
      </c>
      <c r="K10">
        <v>8465</v>
      </c>
      <c r="L10">
        <v>94040</v>
      </c>
      <c r="N10">
        <v>0</v>
      </c>
      <c r="R10">
        <v>1714266.01</v>
      </c>
      <c r="S10">
        <v>1534772.11</v>
      </c>
      <c r="U10">
        <v>421249.89</v>
      </c>
      <c r="V10">
        <v>1000</v>
      </c>
      <c r="W10">
        <v>91.54</v>
      </c>
      <c r="Y10">
        <v>1703175.5</v>
      </c>
      <c r="Z10">
        <v>95364.5</v>
      </c>
      <c r="AA10">
        <v>2063876</v>
      </c>
      <c r="AD10">
        <v>955955.94</v>
      </c>
      <c r="AE10">
        <v>148608.88</v>
      </c>
      <c r="AF10">
        <v>7747</v>
      </c>
    </row>
    <row r="11" spans="1:36" x14ac:dyDescent="0.25">
      <c r="A11" t="s">
        <v>2138</v>
      </c>
      <c r="B11">
        <v>1900550.23</v>
      </c>
      <c r="C11">
        <v>16200</v>
      </c>
      <c r="D11">
        <v>163781.04</v>
      </c>
      <c r="G11">
        <v>49501.99</v>
      </c>
      <c r="H11">
        <v>2262646.4900000002</v>
      </c>
      <c r="K11">
        <v>11509</v>
      </c>
      <c r="L11">
        <v>69641.289999999994</v>
      </c>
      <c r="N11">
        <v>2397.86</v>
      </c>
      <c r="R11">
        <v>4338311.95</v>
      </c>
      <c r="S11">
        <v>1097038.29</v>
      </c>
      <c r="U11">
        <v>161017.78</v>
      </c>
      <c r="Y11">
        <v>966165</v>
      </c>
      <c r="Z11">
        <v>91628</v>
      </c>
      <c r="AA11">
        <v>1164743</v>
      </c>
      <c r="AD11">
        <v>794633.52</v>
      </c>
      <c r="AE11">
        <v>377905.9</v>
      </c>
      <c r="AI11">
        <v>7747</v>
      </c>
    </row>
    <row r="12" spans="1:36" x14ac:dyDescent="0.25">
      <c r="A12" t="s">
        <v>2139</v>
      </c>
      <c r="B12">
        <v>478645.98</v>
      </c>
      <c r="C12">
        <v>7000</v>
      </c>
      <c r="D12">
        <v>260781.66</v>
      </c>
      <c r="G12">
        <v>1464886.66</v>
      </c>
      <c r="H12">
        <v>1186368.43</v>
      </c>
      <c r="K12">
        <v>56668</v>
      </c>
      <c r="L12">
        <v>46337.07</v>
      </c>
      <c r="N12">
        <v>928</v>
      </c>
      <c r="R12">
        <v>2212204.8199999998</v>
      </c>
      <c r="S12">
        <v>1718005.94</v>
      </c>
      <c r="U12">
        <v>195715.27</v>
      </c>
      <c r="Y12">
        <v>626410</v>
      </c>
      <c r="Z12">
        <v>53700</v>
      </c>
      <c r="AA12">
        <v>791260</v>
      </c>
      <c r="AD12">
        <v>410839.38</v>
      </c>
      <c r="AE12">
        <v>310186.99</v>
      </c>
    </row>
    <row r="13" spans="1:36" x14ac:dyDescent="0.25">
      <c r="A13" t="s">
        <v>2140</v>
      </c>
      <c r="B13">
        <v>1530528.16</v>
      </c>
      <c r="C13">
        <v>128649.5</v>
      </c>
      <c r="D13">
        <v>665648.42000000004</v>
      </c>
      <c r="G13">
        <v>7</v>
      </c>
      <c r="H13">
        <v>700269.69</v>
      </c>
      <c r="K13">
        <v>10851</v>
      </c>
      <c r="L13">
        <v>106103.52</v>
      </c>
      <c r="N13">
        <v>31496.639999999999</v>
      </c>
      <c r="R13">
        <v>-148385.54</v>
      </c>
      <c r="S13">
        <v>3950541.16</v>
      </c>
      <c r="U13">
        <v>691279.73</v>
      </c>
      <c r="V13">
        <v>3050</v>
      </c>
      <c r="W13">
        <v>130.24</v>
      </c>
      <c r="Y13">
        <v>2326315</v>
      </c>
      <c r="Z13">
        <v>87844</v>
      </c>
      <c r="AA13">
        <v>2623014</v>
      </c>
      <c r="AD13">
        <v>1258035.03</v>
      </c>
      <c r="AE13">
        <v>112213.95</v>
      </c>
      <c r="AI13">
        <v>40860</v>
      </c>
    </row>
    <row r="14" spans="1:36" x14ac:dyDescent="0.25">
      <c r="A14" t="s">
        <v>2141</v>
      </c>
      <c r="B14">
        <v>1865639.76</v>
      </c>
      <c r="C14">
        <v>67631.100000000006</v>
      </c>
      <c r="D14">
        <v>505825.72</v>
      </c>
      <c r="G14">
        <v>451572.89</v>
      </c>
      <c r="H14">
        <v>258449.28</v>
      </c>
      <c r="K14">
        <v>26920</v>
      </c>
      <c r="L14">
        <v>111566.25</v>
      </c>
      <c r="N14">
        <v>2171.61</v>
      </c>
      <c r="R14">
        <v>1478127.23</v>
      </c>
      <c r="S14">
        <v>2643840</v>
      </c>
      <c r="U14">
        <v>412752.02</v>
      </c>
      <c r="V14">
        <v>180000</v>
      </c>
      <c r="Y14">
        <v>1362099.5</v>
      </c>
      <c r="Z14">
        <v>115439</v>
      </c>
      <c r="AA14">
        <v>1773050.5</v>
      </c>
      <c r="AB14">
        <v>2290</v>
      </c>
      <c r="AC14">
        <v>1200</v>
      </c>
      <c r="AD14">
        <v>1320397.28</v>
      </c>
      <c r="AE14">
        <v>75947.08</v>
      </c>
      <c r="AI14">
        <v>10912</v>
      </c>
    </row>
    <row r="15" spans="1:36" x14ac:dyDescent="0.25">
      <c r="A15" t="s">
        <v>2142</v>
      </c>
      <c r="B15">
        <v>966173.29</v>
      </c>
      <c r="C15">
        <v>15374</v>
      </c>
      <c r="D15">
        <v>205440.83</v>
      </c>
      <c r="G15">
        <v>392827.25</v>
      </c>
      <c r="H15">
        <v>588954.63</v>
      </c>
      <c r="L15">
        <v>80798.53</v>
      </c>
      <c r="N15">
        <v>84</v>
      </c>
      <c r="R15">
        <v>644105.30000000005</v>
      </c>
      <c r="S15">
        <v>2287723.02</v>
      </c>
      <c r="U15">
        <v>121470.68</v>
      </c>
      <c r="Y15">
        <v>770727.5</v>
      </c>
      <c r="Z15">
        <v>43200</v>
      </c>
      <c r="AA15">
        <v>966677.5</v>
      </c>
      <c r="AB15">
        <v>59960.08</v>
      </c>
      <c r="AD15">
        <v>637185.55000000005</v>
      </c>
      <c r="AE15">
        <v>93873.9</v>
      </c>
      <c r="AI15">
        <v>21642</v>
      </c>
    </row>
    <row r="16" spans="1:36" x14ac:dyDescent="0.25">
      <c r="A16" t="s">
        <v>2143</v>
      </c>
      <c r="B16">
        <v>1066401.1499999999</v>
      </c>
      <c r="C16">
        <v>84445</v>
      </c>
      <c r="D16">
        <v>431967.39</v>
      </c>
      <c r="G16">
        <v>522505.7</v>
      </c>
      <c r="H16">
        <v>579591.18999999994</v>
      </c>
      <c r="K16">
        <v>3500</v>
      </c>
      <c r="L16">
        <v>120465.82</v>
      </c>
      <c r="N16">
        <v>329.92</v>
      </c>
      <c r="R16">
        <v>3228258.17</v>
      </c>
      <c r="S16">
        <v>312292.87</v>
      </c>
      <c r="U16">
        <v>353803.9</v>
      </c>
      <c r="Y16">
        <v>1427305</v>
      </c>
      <c r="Z16">
        <v>89721</v>
      </c>
      <c r="AA16">
        <v>1749317</v>
      </c>
      <c r="AC16">
        <v>3030</v>
      </c>
      <c r="AD16">
        <v>944364.82</v>
      </c>
      <c r="AE16">
        <v>146307.43</v>
      </c>
      <c r="AI16">
        <v>7747</v>
      </c>
    </row>
    <row r="17" spans="1:35" x14ac:dyDescent="0.25">
      <c r="A17" t="s">
        <v>2144</v>
      </c>
      <c r="B17">
        <v>1572134.35</v>
      </c>
      <c r="C17">
        <v>30740</v>
      </c>
      <c r="D17">
        <v>1125857.8</v>
      </c>
      <c r="G17">
        <v>868120.72</v>
      </c>
      <c r="H17">
        <v>119490.17</v>
      </c>
      <c r="L17">
        <v>103452</v>
      </c>
      <c r="N17">
        <v>56</v>
      </c>
      <c r="R17">
        <v>3496638.56</v>
      </c>
      <c r="S17">
        <v>928313.81</v>
      </c>
      <c r="U17">
        <v>271079.31</v>
      </c>
      <c r="Y17">
        <v>1085808.32</v>
      </c>
      <c r="Z17">
        <v>68671</v>
      </c>
      <c r="AA17">
        <v>1458922.32</v>
      </c>
      <c r="AD17">
        <v>711646.59</v>
      </c>
      <c r="AE17">
        <v>54878.05</v>
      </c>
      <c r="AI17">
        <v>12229</v>
      </c>
    </row>
    <row r="18" spans="1:35" x14ac:dyDescent="0.25">
      <c r="A18" t="s">
        <v>2145</v>
      </c>
      <c r="B18">
        <v>1425702.75</v>
      </c>
      <c r="C18">
        <v>41200</v>
      </c>
      <c r="D18">
        <v>464243.83</v>
      </c>
      <c r="G18">
        <v>168080.98</v>
      </c>
      <c r="H18">
        <v>199683.92</v>
      </c>
      <c r="K18">
        <v>25000</v>
      </c>
      <c r="L18">
        <v>109041.93</v>
      </c>
      <c r="N18">
        <v>0</v>
      </c>
      <c r="R18">
        <v>2173715.4700000002</v>
      </c>
      <c r="S18">
        <v>955989.15</v>
      </c>
      <c r="U18">
        <v>460791.47</v>
      </c>
      <c r="W18">
        <v>5447.68</v>
      </c>
      <c r="Y18">
        <v>1232023.5</v>
      </c>
      <c r="Z18">
        <v>68600</v>
      </c>
      <c r="AA18">
        <v>1512067.5</v>
      </c>
      <c r="AD18">
        <v>1136900.42</v>
      </c>
      <c r="AE18">
        <v>65852.800000000003</v>
      </c>
      <c r="AI18">
        <v>16877</v>
      </c>
    </row>
    <row r="19" spans="1:35" x14ac:dyDescent="0.25">
      <c r="A19" t="s">
        <v>2146</v>
      </c>
      <c r="B19">
        <v>1431565.48</v>
      </c>
      <c r="C19">
        <v>45100</v>
      </c>
      <c r="D19">
        <v>354061.85</v>
      </c>
      <c r="G19">
        <v>1369751.59</v>
      </c>
      <c r="H19">
        <v>916171.69</v>
      </c>
      <c r="K19">
        <v>3500</v>
      </c>
      <c r="L19">
        <v>91007.31</v>
      </c>
      <c r="N19">
        <v>0</v>
      </c>
      <c r="R19">
        <v>3399360.78</v>
      </c>
      <c r="S19">
        <v>1540469.93</v>
      </c>
      <c r="U19">
        <v>213019.08</v>
      </c>
      <c r="Y19">
        <v>1343332.5</v>
      </c>
      <c r="Z19">
        <v>88943.25</v>
      </c>
      <c r="AA19">
        <v>1552592.75</v>
      </c>
      <c r="AD19">
        <v>848354.1</v>
      </c>
      <c r="AE19">
        <v>162035.39000000001</v>
      </c>
    </row>
    <row r="20" spans="1:35" x14ac:dyDescent="0.25">
      <c r="A20" t="s">
        <v>2147</v>
      </c>
      <c r="B20">
        <v>1780033.47</v>
      </c>
      <c r="C20">
        <v>4255.5</v>
      </c>
      <c r="D20">
        <v>363104.46</v>
      </c>
      <c r="G20">
        <v>1059912.68</v>
      </c>
      <c r="H20">
        <v>1274035.1100000001</v>
      </c>
      <c r="L20">
        <v>113128.82</v>
      </c>
      <c r="N20">
        <v>0</v>
      </c>
      <c r="R20">
        <v>3477533.15</v>
      </c>
      <c r="S20">
        <v>2399548.4500000002</v>
      </c>
      <c r="U20">
        <v>395226.83</v>
      </c>
      <c r="Y20">
        <v>1990091.5</v>
      </c>
      <c r="Z20">
        <v>103300</v>
      </c>
      <c r="AA20">
        <v>2418546.5</v>
      </c>
      <c r="AB20">
        <v>36671</v>
      </c>
      <c r="AD20">
        <v>1356196.75</v>
      </c>
      <c r="AE20">
        <v>178326.28</v>
      </c>
      <c r="AI20">
        <v>7747</v>
      </c>
    </row>
    <row r="21" spans="1:35" x14ac:dyDescent="0.25">
      <c r="A21" t="s">
        <v>2148</v>
      </c>
      <c r="B21">
        <v>2437159.34</v>
      </c>
      <c r="C21">
        <v>90300</v>
      </c>
      <c r="D21">
        <v>939521.09</v>
      </c>
      <c r="G21">
        <v>651073.73</v>
      </c>
      <c r="H21">
        <v>1243038.3600000001</v>
      </c>
      <c r="K21">
        <v>823476</v>
      </c>
      <c r="L21">
        <v>58408.53</v>
      </c>
      <c r="R21">
        <v>934464.66</v>
      </c>
      <c r="S21">
        <v>3847094.62</v>
      </c>
      <c r="U21">
        <v>493849.5</v>
      </c>
      <c r="V21">
        <v>814476</v>
      </c>
      <c r="Y21">
        <v>1698498.5</v>
      </c>
      <c r="Z21">
        <v>77200</v>
      </c>
      <c r="AA21">
        <v>2055667.5</v>
      </c>
      <c r="AD21">
        <v>1179892.8400000001</v>
      </c>
      <c r="AE21">
        <v>143067.95000000001</v>
      </c>
      <c r="AI21">
        <v>7747</v>
      </c>
    </row>
    <row r="22" spans="1:35" x14ac:dyDescent="0.25">
      <c r="A22" t="s">
        <v>2149</v>
      </c>
      <c r="B22">
        <v>2583281.7999999998</v>
      </c>
      <c r="C22">
        <v>59800</v>
      </c>
      <c r="D22">
        <v>3190839.22</v>
      </c>
      <c r="G22">
        <v>4</v>
      </c>
      <c r="H22">
        <v>770246.73</v>
      </c>
      <c r="K22">
        <v>8000</v>
      </c>
      <c r="L22">
        <v>79957.509999999995</v>
      </c>
      <c r="N22">
        <v>0</v>
      </c>
      <c r="R22">
        <v>4916893.05</v>
      </c>
      <c r="S22">
        <v>2781867.7</v>
      </c>
      <c r="U22">
        <v>932678.62</v>
      </c>
      <c r="Y22">
        <v>1693336.46</v>
      </c>
      <c r="Z22">
        <v>172471</v>
      </c>
      <c r="AA22">
        <v>2097540.46</v>
      </c>
      <c r="AC22">
        <v>3540</v>
      </c>
      <c r="AD22">
        <v>1812333.04</v>
      </c>
      <c r="AE22">
        <v>55167.99</v>
      </c>
      <c r="AI22">
        <v>12451.1</v>
      </c>
    </row>
    <row r="23" spans="1:35" x14ac:dyDescent="0.25">
      <c r="A23" t="s">
        <v>2150</v>
      </c>
      <c r="B23">
        <v>2528113.9300000002</v>
      </c>
      <c r="C23">
        <v>866.47</v>
      </c>
      <c r="D23">
        <v>164872.79</v>
      </c>
      <c r="G23">
        <v>221156.78</v>
      </c>
      <c r="H23">
        <v>1678151.34</v>
      </c>
      <c r="K23">
        <v>879900</v>
      </c>
      <c r="L23">
        <v>94994.01</v>
      </c>
      <c r="N23">
        <v>497.24</v>
      </c>
      <c r="R23">
        <v>2391381.63</v>
      </c>
      <c r="S23">
        <v>1887309.56</v>
      </c>
      <c r="U23">
        <v>286972.68</v>
      </c>
      <c r="V23">
        <v>138465</v>
      </c>
      <c r="W23">
        <v>0.82</v>
      </c>
      <c r="Y23">
        <v>1489076.5</v>
      </c>
      <c r="Z23">
        <v>89068</v>
      </c>
      <c r="AA23">
        <v>1628419.5</v>
      </c>
      <c r="AC23">
        <v>4145</v>
      </c>
      <c r="AD23">
        <v>909119.25</v>
      </c>
      <c r="AE23">
        <v>108583.38</v>
      </c>
      <c r="AI23">
        <v>14237</v>
      </c>
    </row>
    <row r="24" spans="1:35" x14ac:dyDescent="0.25">
      <c r="A24" t="s">
        <v>2151</v>
      </c>
      <c r="B24">
        <v>460016.75</v>
      </c>
      <c r="C24">
        <v>36905.599999999999</v>
      </c>
      <c r="D24">
        <v>160207.67999999999</v>
      </c>
      <c r="G24">
        <v>458314.16</v>
      </c>
      <c r="H24">
        <v>267112.83</v>
      </c>
      <c r="L24">
        <v>65508</v>
      </c>
      <c r="N24">
        <v>28</v>
      </c>
      <c r="R24">
        <v>-423144.07</v>
      </c>
      <c r="S24">
        <v>2302867.0299999998</v>
      </c>
      <c r="U24">
        <v>179126.53</v>
      </c>
      <c r="V24">
        <v>120000</v>
      </c>
      <c r="Y24">
        <v>861910.5</v>
      </c>
      <c r="Z24">
        <v>79880</v>
      </c>
      <c r="AA24">
        <v>1012353.5</v>
      </c>
      <c r="AB24">
        <v>3000</v>
      </c>
      <c r="AC24">
        <v>9692</v>
      </c>
      <c r="AD24">
        <v>666963</v>
      </c>
      <c r="AE24">
        <v>103863.47</v>
      </c>
      <c r="AI24">
        <v>7747</v>
      </c>
    </row>
    <row r="25" spans="1:35" x14ac:dyDescent="0.25">
      <c r="A25" t="s">
        <v>2152</v>
      </c>
      <c r="B25">
        <v>1887057.9</v>
      </c>
      <c r="C25">
        <v>10941.6</v>
      </c>
      <c r="D25">
        <v>485088.26</v>
      </c>
      <c r="G25">
        <v>147392</v>
      </c>
      <c r="H25">
        <v>656891.47</v>
      </c>
      <c r="L25">
        <v>81039.05</v>
      </c>
      <c r="N25">
        <v>0</v>
      </c>
      <c r="R25">
        <v>1466340.81</v>
      </c>
      <c r="S25">
        <v>1722667.58</v>
      </c>
      <c r="U25">
        <v>319095.86</v>
      </c>
      <c r="V25">
        <v>584944</v>
      </c>
      <c r="Y25">
        <v>1117989</v>
      </c>
      <c r="Z25">
        <v>65400</v>
      </c>
      <c r="AA25">
        <v>1334838</v>
      </c>
      <c r="AD25">
        <v>817168.61</v>
      </c>
      <c r="AE25">
        <v>10351.459999999999</v>
      </c>
      <c r="AI25">
        <v>7747</v>
      </c>
    </row>
    <row r="26" spans="1:35" x14ac:dyDescent="0.25">
      <c r="A26" t="s">
        <v>2153</v>
      </c>
      <c r="B26">
        <v>976314.85</v>
      </c>
      <c r="C26">
        <v>8909.5400000000009</v>
      </c>
      <c r="D26">
        <v>713717.02</v>
      </c>
      <c r="G26">
        <v>239136.35</v>
      </c>
      <c r="H26">
        <v>679012.43</v>
      </c>
      <c r="K26">
        <v>100</v>
      </c>
      <c r="L26">
        <v>75619.3</v>
      </c>
      <c r="N26">
        <v>0</v>
      </c>
      <c r="R26">
        <v>1003036.68</v>
      </c>
      <c r="S26">
        <v>2074532.05</v>
      </c>
      <c r="U26">
        <v>235502.16</v>
      </c>
      <c r="V26">
        <v>112770</v>
      </c>
      <c r="Y26">
        <v>893856.5</v>
      </c>
      <c r="Z26">
        <v>50200</v>
      </c>
      <c r="AA26">
        <v>1015557.5</v>
      </c>
      <c r="AB26">
        <v>4908</v>
      </c>
      <c r="AD26">
        <v>707689</v>
      </c>
      <c r="AE26">
        <v>91125</v>
      </c>
      <c r="AI26">
        <v>9247</v>
      </c>
    </row>
    <row r="27" spans="1:35" x14ac:dyDescent="0.25">
      <c r="A27" t="s">
        <v>2154</v>
      </c>
      <c r="B27">
        <v>1422368.17</v>
      </c>
      <c r="C27">
        <v>41524.29</v>
      </c>
      <c r="D27">
        <v>799482.18</v>
      </c>
      <c r="G27">
        <v>221522.11</v>
      </c>
      <c r="H27">
        <v>1026593.24</v>
      </c>
      <c r="L27">
        <v>55399.42</v>
      </c>
      <c r="R27">
        <v>2873113.91</v>
      </c>
      <c r="S27">
        <v>900591.29</v>
      </c>
      <c r="U27">
        <v>360582.78</v>
      </c>
      <c r="V27">
        <v>595194</v>
      </c>
      <c r="Y27">
        <v>1741037.5</v>
      </c>
      <c r="Z27">
        <v>46938</v>
      </c>
      <c r="AA27">
        <v>1907212.5</v>
      </c>
      <c r="AB27">
        <v>2860</v>
      </c>
      <c r="AC27">
        <v>4290</v>
      </c>
      <c r="AD27">
        <v>978113.01</v>
      </c>
      <c r="AE27">
        <v>150489.4</v>
      </c>
      <c r="AI27">
        <v>18402</v>
      </c>
    </row>
    <row r="28" spans="1:35" x14ac:dyDescent="0.25">
      <c r="A28" t="s">
        <v>2155</v>
      </c>
      <c r="B28">
        <v>2367341.41</v>
      </c>
      <c r="C28">
        <v>71672.800000000003</v>
      </c>
      <c r="D28">
        <v>322651.83</v>
      </c>
      <c r="G28">
        <v>194270.82</v>
      </c>
      <c r="H28">
        <v>712283.68</v>
      </c>
      <c r="K28">
        <v>14319</v>
      </c>
      <c r="L28">
        <v>79184.3</v>
      </c>
      <c r="N28">
        <v>61925.94</v>
      </c>
      <c r="R28">
        <v>1120345.49</v>
      </c>
      <c r="S28">
        <v>2673935.1</v>
      </c>
      <c r="U28">
        <v>378463.57</v>
      </c>
      <c r="V28">
        <v>762266</v>
      </c>
      <c r="W28">
        <v>59.44</v>
      </c>
      <c r="Y28">
        <v>1805950</v>
      </c>
      <c r="Z28">
        <v>74000</v>
      </c>
      <c r="AA28">
        <v>2121142</v>
      </c>
      <c r="AD28">
        <v>1110779.21</v>
      </c>
      <c r="AE28">
        <v>70307.09</v>
      </c>
    </row>
    <row r="29" spans="1:35" x14ac:dyDescent="0.25">
      <c r="A29" t="s">
        <v>2156</v>
      </c>
      <c r="B29">
        <v>1290402.6299999999</v>
      </c>
      <c r="C29">
        <v>91678.51</v>
      </c>
      <c r="D29">
        <v>309389.43</v>
      </c>
      <c r="G29">
        <v>699927.05</v>
      </c>
      <c r="H29">
        <v>600789.36</v>
      </c>
      <c r="K29">
        <v>11267</v>
      </c>
      <c r="L29">
        <v>78616</v>
      </c>
      <c r="N29">
        <v>0</v>
      </c>
      <c r="R29">
        <v>1936680.7</v>
      </c>
      <c r="S29">
        <v>1942985.43</v>
      </c>
      <c r="U29">
        <v>320952.89</v>
      </c>
      <c r="V29">
        <v>144800</v>
      </c>
      <c r="Y29">
        <v>1306942.2</v>
      </c>
      <c r="Z29">
        <v>93840</v>
      </c>
      <c r="AA29">
        <v>1441772.2</v>
      </c>
      <c r="AD29">
        <v>1219072.1200000001</v>
      </c>
      <c r="AE29">
        <v>168305.92000000001</v>
      </c>
      <c r="AI29">
        <v>14747</v>
      </c>
    </row>
    <row r="30" spans="1:35" x14ac:dyDescent="0.25">
      <c r="A30" t="s">
        <v>2157</v>
      </c>
      <c r="B30">
        <v>1531312.31</v>
      </c>
      <c r="C30">
        <v>23686.97</v>
      </c>
      <c r="D30">
        <v>203073.65</v>
      </c>
      <c r="G30">
        <v>915914.99</v>
      </c>
      <c r="H30">
        <v>2562520.46</v>
      </c>
      <c r="L30">
        <v>80466</v>
      </c>
      <c r="N30">
        <v>613</v>
      </c>
      <c r="R30">
        <v>2505548.84</v>
      </c>
      <c r="S30">
        <v>2306439.37</v>
      </c>
      <c r="U30">
        <v>289023.12</v>
      </c>
      <c r="V30">
        <v>2234588</v>
      </c>
      <c r="Y30">
        <v>1090125.5</v>
      </c>
      <c r="Z30">
        <v>53048</v>
      </c>
      <c r="AA30">
        <v>1200062.5</v>
      </c>
      <c r="AD30">
        <v>1984859.52</v>
      </c>
      <c r="AE30">
        <v>119914.43</v>
      </c>
      <c r="AI30">
        <v>18507</v>
      </c>
    </row>
    <row r="31" spans="1:35" x14ac:dyDescent="0.25">
      <c r="A31" t="s">
        <v>2158</v>
      </c>
      <c r="B31">
        <v>414740.51</v>
      </c>
      <c r="C31">
        <v>29884.720000000001</v>
      </c>
      <c r="D31">
        <v>257890.73</v>
      </c>
      <c r="G31">
        <v>203244.09</v>
      </c>
      <c r="H31">
        <v>1137517.96</v>
      </c>
      <c r="K31">
        <v>6300</v>
      </c>
      <c r="L31">
        <v>42817.32</v>
      </c>
      <c r="N31">
        <v>28</v>
      </c>
      <c r="R31">
        <v>1069412.43</v>
      </c>
      <c r="S31">
        <v>1600056.47</v>
      </c>
      <c r="U31">
        <v>217819.78</v>
      </c>
      <c r="Y31">
        <v>881278</v>
      </c>
      <c r="Z31">
        <v>54800</v>
      </c>
      <c r="AA31">
        <v>1066672.7</v>
      </c>
      <c r="AD31">
        <v>679885</v>
      </c>
      <c r="AE31">
        <v>74929.289999999994</v>
      </c>
      <c r="AI31">
        <v>7747</v>
      </c>
    </row>
    <row r="32" spans="1:35" x14ac:dyDescent="0.25">
      <c r="A32" t="s">
        <v>2159</v>
      </c>
      <c r="B32">
        <v>1552673.4</v>
      </c>
      <c r="C32">
        <v>158405.25</v>
      </c>
      <c r="D32">
        <v>544664.14</v>
      </c>
      <c r="G32">
        <v>3</v>
      </c>
      <c r="H32">
        <v>1253750.04</v>
      </c>
      <c r="K32">
        <v>11500</v>
      </c>
      <c r="L32">
        <v>100097.35</v>
      </c>
      <c r="N32">
        <v>28</v>
      </c>
      <c r="R32">
        <v>1295695.1299999999</v>
      </c>
      <c r="S32">
        <v>2970314.75</v>
      </c>
      <c r="U32">
        <v>481268.94</v>
      </c>
      <c r="Y32">
        <v>1156505</v>
      </c>
      <c r="Z32">
        <v>65800</v>
      </c>
      <c r="AA32">
        <v>1521932</v>
      </c>
      <c r="AD32">
        <v>837513.96</v>
      </c>
      <c r="AE32">
        <v>164340.66</v>
      </c>
      <c r="AI32">
        <v>47926.720000000001</v>
      </c>
    </row>
    <row r="33" spans="1:35" x14ac:dyDescent="0.25">
      <c r="A33" t="s">
        <v>2160</v>
      </c>
      <c r="B33">
        <v>1931252.84</v>
      </c>
      <c r="C33">
        <v>152026</v>
      </c>
      <c r="D33">
        <v>319917.44</v>
      </c>
      <c r="G33">
        <v>920573.93</v>
      </c>
      <c r="H33">
        <v>1039528.34</v>
      </c>
      <c r="L33">
        <v>98863.91</v>
      </c>
      <c r="N33">
        <v>1873.55</v>
      </c>
      <c r="R33">
        <v>1971040.94</v>
      </c>
      <c r="S33">
        <v>3203233.17</v>
      </c>
      <c r="U33">
        <v>352606.56</v>
      </c>
      <c r="Y33">
        <v>1140257</v>
      </c>
      <c r="Z33">
        <v>51200</v>
      </c>
      <c r="AA33">
        <v>1490540</v>
      </c>
      <c r="AD33">
        <v>783472.43</v>
      </c>
      <c r="AE33">
        <v>169667.15</v>
      </c>
      <c r="AI33">
        <v>12097</v>
      </c>
    </row>
    <row r="34" spans="1:35" x14ac:dyDescent="0.25">
      <c r="A34" t="s">
        <v>2161</v>
      </c>
      <c r="B34">
        <v>1281718.95</v>
      </c>
      <c r="C34">
        <v>51908.2</v>
      </c>
      <c r="D34">
        <v>918155.47</v>
      </c>
      <c r="G34">
        <v>3</v>
      </c>
      <c r="H34">
        <v>237556.59</v>
      </c>
      <c r="L34">
        <v>159486</v>
      </c>
      <c r="N34">
        <v>334</v>
      </c>
      <c r="R34">
        <v>777852.6</v>
      </c>
      <c r="S34">
        <v>2001291.5</v>
      </c>
      <c r="U34">
        <v>35880.32</v>
      </c>
      <c r="Y34">
        <v>872499</v>
      </c>
      <c r="Z34">
        <v>44534</v>
      </c>
      <c r="AA34">
        <v>919997</v>
      </c>
      <c r="AD34">
        <v>441913.95</v>
      </c>
      <c r="AE34">
        <v>31377.26</v>
      </c>
      <c r="AI34">
        <v>9247</v>
      </c>
    </row>
    <row r="35" spans="1:35" x14ac:dyDescent="0.25">
      <c r="A35" t="s">
        <v>2162</v>
      </c>
      <c r="B35">
        <v>1045931.8</v>
      </c>
      <c r="C35">
        <v>59404.49</v>
      </c>
      <c r="D35">
        <v>353736.07</v>
      </c>
      <c r="G35">
        <v>1436093.89</v>
      </c>
      <c r="H35">
        <v>657039</v>
      </c>
      <c r="L35">
        <v>79082.36</v>
      </c>
      <c r="N35">
        <v>0</v>
      </c>
      <c r="R35">
        <v>104741.6</v>
      </c>
      <c r="S35">
        <v>3800882.66</v>
      </c>
      <c r="U35">
        <v>228707.11</v>
      </c>
      <c r="V35">
        <v>490774</v>
      </c>
      <c r="W35">
        <v>0.03</v>
      </c>
      <c r="Y35">
        <v>1447727</v>
      </c>
      <c r="Z35">
        <v>73140</v>
      </c>
      <c r="AA35">
        <v>1591394</v>
      </c>
      <c r="AB35">
        <v>7700</v>
      </c>
      <c r="AD35">
        <v>908549.61</v>
      </c>
      <c r="AE35">
        <v>156211.9</v>
      </c>
      <c r="AI35">
        <v>8994</v>
      </c>
    </row>
    <row r="36" spans="1:35" x14ac:dyDescent="0.25">
      <c r="A36" t="s">
        <v>2163</v>
      </c>
      <c r="B36">
        <v>958698.27</v>
      </c>
      <c r="C36">
        <v>56214.55</v>
      </c>
      <c r="D36">
        <v>106321.06</v>
      </c>
      <c r="G36">
        <v>487342.9</v>
      </c>
      <c r="H36">
        <v>528856.19999999995</v>
      </c>
      <c r="K36">
        <v>401115</v>
      </c>
      <c r="L36">
        <v>94170</v>
      </c>
      <c r="N36">
        <v>4254.54</v>
      </c>
      <c r="P36">
        <v>162995</v>
      </c>
      <c r="R36">
        <v>-289074.15000000002</v>
      </c>
      <c r="S36">
        <v>2024806.3999999999</v>
      </c>
      <c r="U36">
        <v>1136902.7</v>
      </c>
      <c r="Y36">
        <v>762752.5</v>
      </c>
      <c r="Z36">
        <v>21200</v>
      </c>
      <c r="AA36">
        <v>1185009.8899999999</v>
      </c>
      <c r="AD36">
        <v>838746.52</v>
      </c>
      <c r="AE36">
        <v>122710.7</v>
      </c>
      <c r="AI36">
        <v>35221.9</v>
      </c>
    </row>
    <row r="37" spans="1:35" x14ac:dyDescent="0.25">
      <c r="A37" t="s">
        <v>2164</v>
      </c>
      <c r="B37">
        <v>1680736.45</v>
      </c>
      <c r="C37">
        <v>11916.7</v>
      </c>
      <c r="D37">
        <v>49386.79</v>
      </c>
      <c r="G37">
        <v>64118.15</v>
      </c>
      <c r="H37">
        <v>687959.47</v>
      </c>
      <c r="K37">
        <v>2500</v>
      </c>
      <c r="L37">
        <v>60181.66</v>
      </c>
      <c r="N37">
        <v>1353.76</v>
      </c>
      <c r="R37">
        <v>265260.89</v>
      </c>
      <c r="S37">
        <v>2381908.6800000002</v>
      </c>
      <c r="U37">
        <v>574110.1</v>
      </c>
      <c r="Y37">
        <v>857853.5</v>
      </c>
      <c r="Z37">
        <v>100808.15</v>
      </c>
      <c r="AA37">
        <v>1124195.5</v>
      </c>
      <c r="AD37">
        <v>468794.88</v>
      </c>
      <c r="AE37">
        <v>120697.92</v>
      </c>
      <c r="AI37">
        <v>36170.879999999997</v>
      </c>
    </row>
    <row r="38" spans="1:35" x14ac:dyDescent="0.25">
      <c r="A38" t="s">
        <v>2165</v>
      </c>
      <c r="B38">
        <v>947351.59</v>
      </c>
      <c r="C38">
        <v>12400</v>
      </c>
      <c r="D38">
        <v>97592.46</v>
      </c>
      <c r="G38">
        <v>508375.41</v>
      </c>
      <c r="H38">
        <v>802887.86</v>
      </c>
      <c r="K38">
        <v>0</v>
      </c>
      <c r="L38">
        <v>89748.05</v>
      </c>
      <c r="N38">
        <v>1444.86</v>
      </c>
      <c r="R38">
        <v>-648930.82999999996</v>
      </c>
      <c r="S38">
        <v>2692203.68</v>
      </c>
      <c r="U38">
        <v>851678.88</v>
      </c>
      <c r="V38">
        <v>438564</v>
      </c>
      <c r="Y38">
        <v>1438132.5</v>
      </c>
      <c r="Z38">
        <v>12000</v>
      </c>
      <c r="AA38">
        <v>1758428.5</v>
      </c>
      <c r="AD38">
        <v>520854.37</v>
      </c>
      <c r="AE38">
        <v>139431.9</v>
      </c>
      <c r="AI38">
        <v>87519.05</v>
      </c>
    </row>
    <row r="39" spans="1:35" x14ac:dyDescent="0.25">
      <c r="A39" t="s">
        <v>2166</v>
      </c>
      <c r="B39">
        <v>556269.56999999995</v>
      </c>
      <c r="C39">
        <v>8445</v>
      </c>
      <c r="D39">
        <v>119297.12</v>
      </c>
      <c r="G39">
        <v>68953.56</v>
      </c>
      <c r="H39">
        <v>456944.6</v>
      </c>
      <c r="K39">
        <v>3500</v>
      </c>
      <c r="L39">
        <v>64240.72</v>
      </c>
      <c r="N39">
        <v>0</v>
      </c>
      <c r="P39">
        <v>255408</v>
      </c>
      <c r="R39">
        <v>589964.65</v>
      </c>
      <c r="S39">
        <v>288756.2</v>
      </c>
      <c r="U39">
        <v>751859.39</v>
      </c>
      <c r="Y39">
        <v>503737.5</v>
      </c>
      <c r="Z39">
        <v>52539.83</v>
      </c>
      <c r="AA39">
        <v>887195.5</v>
      </c>
      <c r="AD39">
        <v>326171.09999999998</v>
      </c>
      <c r="AE39">
        <v>69632.800000000003</v>
      </c>
      <c r="AI39">
        <v>17097.04</v>
      </c>
    </row>
    <row r="40" spans="1:35" x14ac:dyDescent="0.25">
      <c r="A40" t="s">
        <v>2167</v>
      </c>
      <c r="B40">
        <v>3047488.35</v>
      </c>
      <c r="C40">
        <v>12769.5</v>
      </c>
      <c r="D40">
        <v>142115.44</v>
      </c>
      <c r="G40">
        <v>-16301.42</v>
      </c>
      <c r="H40">
        <v>1075291.3799999999</v>
      </c>
      <c r="K40">
        <v>12800</v>
      </c>
      <c r="L40">
        <v>121329.41</v>
      </c>
      <c r="N40">
        <v>1628.44</v>
      </c>
      <c r="P40">
        <v>2860</v>
      </c>
      <c r="R40">
        <v>496994.99</v>
      </c>
      <c r="S40">
        <v>3281518.85</v>
      </c>
      <c r="U40">
        <v>1029235.78</v>
      </c>
      <c r="Y40">
        <v>1205824</v>
      </c>
      <c r="Z40">
        <v>1176762.1599999999</v>
      </c>
      <c r="AA40">
        <v>1964192.86</v>
      </c>
      <c r="AD40">
        <v>785976.61</v>
      </c>
      <c r="AE40">
        <v>136877.60999999999</v>
      </c>
      <c r="AG40">
        <v>180543.3</v>
      </c>
    </row>
    <row r="41" spans="1:35" x14ac:dyDescent="0.25">
      <c r="A41" t="s">
        <v>2168</v>
      </c>
      <c r="B41">
        <v>1291576.56</v>
      </c>
      <c r="C41">
        <v>10749.5</v>
      </c>
      <c r="D41">
        <v>111139.16</v>
      </c>
      <c r="G41">
        <v>442388.79</v>
      </c>
      <c r="H41">
        <v>297142.84999999998</v>
      </c>
      <c r="K41">
        <v>6000</v>
      </c>
      <c r="L41">
        <v>66830</v>
      </c>
      <c r="N41">
        <v>0</v>
      </c>
      <c r="R41">
        <v>-1143158.8</v>
      </c>
      <c r="S41">
        <v>3750097.45</v>
      </c>
      <c r="U41">
        <v>741553.64</v>
      </c>
      <c r="Y41">
        <v>1318415</v>
      </c>
      <c r="Z41">
        <v>120440</v>
      </c>
      <c r="AA41">
        <v>1623548</v>
      </c>
      <c r="AD41">
        <v>872350.69</v>
      </c>
      <c r="AE41">
        <v>129277.89</v>
      </c>
      <c r="AI41">
        <v>82003.850000000006</v>
      </c>
    </row>
    <row r="42" spans="1:35" x14ac:dyDescent="0.25">
      <c r="A42" t="s">
        <v>2169</v>
      </c>
      <c r="B42">
        <v>755806.85</v>
      </c>
      <c r="C42">
        <v>21505.81</v>
      </c>
      <c r="D42">
        <v>83335.02</v>
      </c>
      <c r="G42">
        <v>551560.30000000005</v>
      </c>
      <c r="H42">
        <v>364401.77</v>
      </c>
      <c r="K42">
        <v>47814</v>
      </c>
      <c r="L42">
        <v>54791.74</v>
      </c>
      <c r="N42">
        <v>1669.15</v>
      </c>
      <c r="P42">
        <v>166330.5</v>
      </c>
      <c r="R42">
        <v>-27163.22</v>
      </c>
      <c r="S42">
        <v>1851653.95</v>
      </c>
      <c r="U42">
        <v>672568.19</v>
      </c>
      <c r="Y42">
        <v>931490</v>
      </c>
      <c r="Z42">
        <v>84999.34</v>
      </c>
      <c r="AA42">
        <v>1203163</v>
      </c>
      <c r="AB42">
        <v>1480</v>
      </c>
      <c r="AC42">
        <v>2780</v>
      </c>
      <c r="AD42">
        <v>661187.86</v>
      </c>
      <c r="AE42">
        <v>108541.63</v>
      </c>
      <c r="AI42">
        <v>30391.41</v>
      </c>
    </row>
    <row r="43" spans="1:35" x14ac:dyDescent="0.25">
      <c r="A43" t="s">
        <v>2170</v>
      </c>
      <c r="B43">
        <v>433605.46</v>
      </c>
      <c r="C43">
        <v>4500.33</v>
      </c>
      <c r="D43">
        <v>62967.76</v>
      </c>
      <c r="G43">
        <v>76997.14</v>
      </c>
      <c r="H43">
        <v>418911.18</v>
      </c>
      <c r="K43">
        <v>44780</v>
      </c>
      <c r="L43">
        <v>81928</v>
      </c>
      <c r="N43">
        <v>349.49</v>
      </c>
      <c r="R43">
        <v>-828346.3</v>
      </c>
      <c r="S43">
        <v>1865771.67</v>
      </c>
      <c r="U43">
        <v>791738.02</v>
      </c>
      <c r="Y43">
        <v>264852</v>
      </c>
      <c r="Z43">
        <v>106410.74</v>
      </c>
      <c r="AA43">
        <v>725090</v>
      </c>
      <c r="AC43">
        <v>3500</v>
      </c>
      <c r="AD43">
        <v>495407.27</v>
      </c>
      <c r="AE43">
        <v>75575.16</v>
      </c>
      <c r="AI43">
        <v>30929.32</v>
      </c>
    </row>
    <row r="44" spans="1:35" x14ac:dyDescent="0.25">
      <c r="A44" t="s">
        <v>2171</v>
      </c>
      <c r="B44">
        <v>1279654.43</v>
      </c>
      <c r="C44">
        <v>13502.55</v>
      </c>
      <c r="D44">
        <v>39513.53</v>
      </c>
      <c r="G44">
        <v>455054.04</v>
      </c>
      <c r="H44">
        <v>326592.94</v>
      </c>
      <c r="K44">
        <v>0</v>
      </c>
      <c r="L44">
        <v>15846</v>
      </c>
      <c r="N44">
        <v>1889.98</v>
      </c>
      <c r="R44">
        <v>444158.98</v>
      </c>
      <c r="S44">
        <v>1234901.48</v>
      </c>
      <c r="U44">
        <v>412934.63</v>
      </c>
      <c r="V44">
        <v>611658</v>
      </c>
      <c r="Y44">
        <v>540485.5</v>
      </c>
      <c r="Z44">
        <v>60406.400000000001</v>
      </c>
      <c r="AA44">
        <v>836972.5</v>
      </c>
      <c r="AB44">
        <v>3500</v>
      </c>
      <c r="AC44">
        <v>3598</v>
      </c>
      <c r="AD44">
        <v>259264.74</v>
      </c>
      <c r="AE44">
        <v>96114.84</v>
      </c>
      <c r="AI44">
        <v>8513.4</v>
      </c>
    </row>
    <row r="45" spans="1:35" x14ac:dyDescent="0.25">
      <c r="A45" t="s">
        <v>2172</v>
      </c>
      <c r="B45">
        <v>837870.75</v>
      </c>
      <c r="C45">
        <v>7691.1</v>
      </c>
      <c r="D45">
        <v>133194.60999999999</v>
      </c>
      <c r="G45">
        <v>431626.86</v>
      </c>
      <c r="H45">
        <v>492884.42</v>
      </c>
      <c r="K45">
        <v>1500</v>
      </c>
      <c r="L45">
        <v>54311</v>
      </c>
      <c r="N45">
        <v>0</v>
      </c>
      <c r="P45">
        <v>79880</v>
      </c>
      <c r="R45">
        <v>-648519.64</v>
      </c>
      <c r="S45">
        <v>2300894.7000000002</v>
      </c>
      <c r="U45">
        <v>1149078.5</v>
      </c>
      <c r="Y45">
        <v>494529</v>
      </c>
      <c r="Z45">
        <v>74429.81</v>
      </c>
      <c r="AA45">
        <v>734911</v>
      </c>
      <c r="AB45">
        <v>3760</v>
      </c>
      <c r="AD45">
        <v>692611.74</v>
      </c>
      <c r="AE45">
        <v>101818.29</v>
      </c>
      <c r="AI45">
        <v>69734.600000000006</v>
      </c>
    </row>
    <row r="46" spans="1:35" x14ac:dyDescent="0.25">
      <c r="A46" t="s">
        <v>2173</v>
      </c>
      <c r="B46">
        <v>920926.62</v>
      </c>
      <c r="C46">
        <v>12000</v>
      </c>
      <c r="D46">
        <v>45643.58</v>
      </c>
      <c r="G46">
        <v>3481060</v>
      </c>
      <c r="H46">
        <v>470070.31</v>
      </c>
      <c r="K46">
        <v>7000</v>
      </c>
      <c r="L46">
        <v>40522.949999999997</v>
      </c>
      <c r="N46">
        <v>1807.1</v>
      </c>
      <c r="R46">
        <v>1008598.6</v>
      </c>
      <c r="S46">
        <v>4006426</v>
      </c>
      <c r="U46">
        <v>1033653.49</v>
      </c>
      <c r="Y46">
        <v>622586.14</v>
      </c>
      <c r="Z46">
        <v>47800</v>
      </c>
      <c r="AA46">
        <v>1033441.14</v>
      </c>
      <c r="AD46">
        <v>578012.71</v>
      </c>
      <c r="AE46">
        <v>171321.87</v>
      </c>
      <c r="AH46">
        <v>44419.05</v>
      </c>
      <c r="AI46">
        <v>11499</v>
      </c>
    </row>
    <row r="47" spans="1:35" x14ac:dyDescent="0.25">
      <c r="A47" t="s">
        <v>2174</v>
      </c>
      <c r="B47">
        <v>208855.11</v>
      </c>
      <c r="C47">
        <v>330588.44</v>
      </c>
      <c r="D47">
        <v>179401.9</v>
      </c>
      <c r="G47">
        <v>4</v>
      </c>
      <c r="H47">
        <v>341349.88</v>
      </c>
      <c r="L47">
        <v>72661.25</v>
      </c>
      <c r="N47">
        <v>0</v>
      </c>
      <c r="R47">
        <v>-972541.37</v>
      </c>
      <c r="S47">
        <v>1895478.66</v>
      </c>
      <c r="U47">
        <v>548106.41</v>
      </c>
      <c r="W47">
        <v>100</v>
      </c>
      <c r="Y47">
        <v>771888.15</v>
      </c>
      <c r="AA47">
        <v>922932.15</v>
      </c>
      <c r="AD47">
        <v>328426.62</v>
      </c>
      <c r="AE47">
        <v>4135</v>
      </c>
    </row>
    <row r="48" spans="1:35" x14ac:dyDescent="0.25">
      <c r="A48" t="s">
        <v>2175</v>
      </c>
      <c r="B48">
        <v>362700.48</v>
      </c>
      <c r="C48">
        <v>87448.44</v>
      </c>
      <c r="D48">
        <v>14864.01</v>
      </c>
      <c r="G48">
        <v>465732.6</v>
      </c>
      <c r="H48">
        <v>162094.70000000001</v>
      </c>
      <c r="K48">
        <v>0</v>
      </c>
      <c r="L48">
        <v>63925.5</v>
      </c>
      <c r="N48">
        <v>0</v>
      </c>
      <c r="R48">
        <v>-1685013.46</v>
      </c>
      <c r="S48">
        <v>2506199.65</v>
      </c>
      <c r="U48">
        <v>837730.25</v>
      </c>
      <c r="V48">
        <v>599042</v>
      </c>
      <c r="Y48">
        <v>957602.72</v>
      </c>
      <c r="AA48">
        <v>1122819.72</v>
      </c>
      <c r="AC48">
        <v>560</v>
      </c>
      <c r="AD48">
        <v>896713.23</v>
      </c>
      <c r="AE48">
        <v>31047.1</v>
      </c>
      <c r="AI48">
        <v>135506.38</v>
      </c>
    </row>
    <row r="49" spans="1:35" x14ac:dyDescent="0.25">
      <c r="A49" t="s">
        <v>2176</v>
      </c>
      <c r="B49">
        <v>594948.05000000005</v>
      </c>
      <c r="C49">
        <v>338244.5</v>
      </c>
      <c r="D49">
        <v>491303.55</v>
      </c>
      <c r="G49">
        <v>3</v>
      </c>
      <c r="H49">
        <v>44550.84</v>
      </c>
      <c r="K49">
        <v>7500</v>
      </c>
      <c r="L49">
        <v>141655</v>
      </c>
      <c r="N49">
        <v>3576</v>
      </c>
      <c r="R49">
        <v>-1703676.56</v>
      </c>
      <c r="S49">
        <v>1985151.03</v>
      </c>
      <c r="U49">
        <v>907930.79</v>
      </c>
      <c r="V49">
        <v>777990</v>
      </c>
      <c r="Y49">
        <v>1453434.9</v>
      </c>
      <c r="AA49">
        <v>1663838.4</v>
      </c>
      <c r="AD49">
        <v>370425.32</v>
      </c>
      <c r="AE49">
        <v>64247.5</v>
      </c>
      <c r="AI49">
        <v>6000</v>
      </c>
    </row>
    <row r="50" spans="1:35" x14ac:dyDescent="0.25">
      <c r="A50" t="s">
        <v>2177</v>
      </c>
      <c r="B50">
        <v>178209</v>
      </c>
      <c r="C50">
        <v>70077.06</v>
      </c>
      <c r="D50">
        <v>124476.55</v>
      </c>
      <c r="G50">
        <v>480108.92</v>
      </c>
      <c r="H50">
        <v>33185.31</v>
      </c>
      <c r="L50">
        <v>47110</v>
      </c>
      <c r="N50">
        <v>0</v>
      </c>
      <c r="P50">
        <v>250</v>
      </c>
      <c r="Q50">
        <v>-1073643.94</v>
      </c>
      <c r="R50">
        <v>1824443.13</v>
      </c>
      <c r="T50">
        <v>7200</v>
      </c>
      <c r="U50">
        <v>576498.04</v>
      </c>
      <c r="V50">
        <v>407238</v>
      </c>
      <c r="Y50">
        <v>738430</v>
      </c>
      <c r="Z50">
        <v>18400</v>
      </c>
      <c r="AA50">
        <v>929946.88</v>
      </c>
      <c r="AD50">
        <v>682568.73</v>
      </c>
      <c r="AE50">
        <v>40152.78</v>
      </c>
      <c r="AI50">
        <v>7200</v>
      </c>
    </row>
    <row r="51" spans="1:35" x14ac:dyDescent="0.25">
      <c r="A51" t="s">
        <v>2178</v>
      </c>
      <c r="B51">
        <v>659241.15</v>
      </c>
      <c r="C51">
        <v>242059.14</v>
      </c>
      <c r="D51">
        <v>191961.16</v>
      </c>
      <c r="G51">
        <v>407592.15</v>
      </c>
      <c r="H51">
        <v>615926.91</v>
      </c>
      <c r="K51">
        <v>22200</v>
      </c>
      <c r="L51">
        <v>113870.63</v>
      </c>
      <c r="N51">
        <v>1894</v>
      </c>
      <c r="P51">
        <v>118506</v>
      </c>
      <c r="R51">
        <v>437098.83</v>
      </c>
      <c r="S51">
        <v>1260400.73</v>
      </c>
      <c r="U51">
        <v>643544.94999999995</v>
      </c>
      <c r="V51">
        <v>186956</v>
      </c>
      <c r="Y51">
        <v>1534522.5</v>
      </c>
      <c r="AA51">
        <v>1716705.5</v>
      </c>
      <c r="AD51">
        <v>453393.18</v>
      </c>
      <c r="AE51">
        <v>32114.45</v>
      </c>
    </row>
    <row r="52" spans="1:35" x14ac:dyDescent="0.25">
      <c r="A52" t="s">
        <v>2179</v>
      </c>
      <c r="B52">
        <v>306125.40999999997</v>
      </c>
      <c r="C52">
        <v>401229.5</v>
      </c>
      <c r="D52">
        <v>101257</v>
      </c>
      <c r="G52">
        <v>3</v>
      </c>
      <c r="H52">
        <v>231674.47</v>
      </c>
      <c r="L52">
        <v>49984.5</v>
      </c>
      <c r="N52">
        <v>0</v>
      </c>
      <c r="P52">
        <v>50</v>
      </c>
      <c r="R52">
        <v>826049.15</v>
      </c>
      <c r="U52">
        <v>607344.15</v>
      </c>
      <c r="V52">
        <v>271492</v>
      </c>
      <c r="Y52">
        <v>677300</v>
      </c>
      <c r="AA52">
        <v>1001161</v>
      </c>
      <c r="AD52">
        <v>357116.22</v>
      </c>
      <c r="AE52">
        <v>24573.200000000001</v>
      </c>
      <c r="AI52">
        <v>9080</v>
      </c>
    </row>
    <row r="53" spans="1:35" x14ac:dyDescent="0.25">
      <c r="A53" t="s">
        <v>2180</v>
      </c>
      <c r="B53">
        <v>219868.24</v>
      </c>
      <c r="C53">
        <v>132465.16</v>
      </c>
      <c r="D53">
        <v>84918.03</v>
      </c>
      <c r="G53">
        <v>824918.56</v>
      </c>
      <c r="H53">
        <v>402176.74</v>
      </c>
      <c r="L53">
        <v>46650.400000000001</v>
      </c>
      <c r="R53">
        <v>-371965.77</v>
      </c>
      <c r="S53">
        <v>1936400.69</v>
      </c>
      <c r="U53">
        <v>738020.09</v>
      </c>
      <c r="Y53">
        <v>396100</v>
      </c>
      <c r="AA53">
        <v>558650</v>
      </c>
      <c r="AC53">
        <v>7120</v>
      </c>
      <c r="AD53">
        <v>452426.38</v>
      </c>
      <c r="AE53">
        <v>62662.3</v>
      </c>
    </row>
    <row r="54" spans="1:35" x14ac:dyDescent="0.25">
      <c r="A54" t="s">
        <v>2181</v>
      </c>
      <c r="B54">
        <v>1033305.86</v>
      </c>
      <c r="C54">
        <v>108940</v>
      </c>
      <c r="D54">
        <v>507921.36</v>
      </c>
      <c r="G54">
        <v>-2835.95</v>
      </c>
      <c r="H54">
        <v>296473.05</v>
      </c>
      <c r="K54">
        <v>2500</v>
      </c>
      <c r="L54">
        <v>111886.52</v>
      </c>
      <c r="N54">
        <v>0</v>
      </c>
      <c r="Q54">
        <v>560218.99</v>
      </c>
      <c r="R54">
        <v>-503376.91</v>
      </c>
      <c r="S54">
        <v>1262941.0900000001</v>
      </c>
      <c r="U54">
        <v>1246083.1499999999</v>
      </c>
      <c r="V54">
        <v>574162</v>
      </c>
      <c r="Y54">
        <v>1484050</v>
      </c>
      <c r="AA54">
        <v>1820900</v>
      </c>
      <c r="AB54">
        <v>2240</v>
      </c>
      <c r="AD54">
        <v>945030.28</v>
      </c>
      <c r="AE54">
        <v>16490.240000000002</v>
      </c>
      <c r="AI54">
        <v>10000</v>
      </c>
    </row>
    <row r="55" spans="1:35" x14ac:dyDescent="0.25">
      <c r="A55" t="s">
        <v>2182</v>
      </c>
      <c r="B55">
        <v>258748.2</v>
      </c>
      <c r="C55">
        <v>122896.28</v>
      </c>
      <c r="D55">
        <v>71591.62</v>
      </c>
      <c r="G55">
        <v>178742.74</v>
      </c>
      <c r="H55">
        <v>621106.86</v>
      </c>
      <c r="K55">
        <v>14500</v>
      </c>
      <c r="L55">
        <v>161140</v>
      </c>
      <c r="N55">
        <v>0</v>
      </c>
      <c r="R55">
        <v>-650438.07999999996</v>
      </c>
      <c r="S55">
        <v>1603718.32</v>
      </c>
      <c r="U55">
        <v>825479.18</v>
      </c>
      <c r="Z55">
        <v>1201165</v>
      </c>
      <c r="AA55">
        <v>1427190</v>
      </c>
      <c r="AC55">
        <v>2988</v>
      </c>
      <c r="AD55">
        <v>429730.72</v>
      </c>
      <c r="AE55">
        <v>42570</v>
      </c>
    </row>
    <row r="56" spans="1:35" x14ac:dyDescent="0.25">
      <c r="A56" t="s">
        <v>2183</v>
      </c>
      <c r="B56">
        <v>379704.7</v>
      </c>
      <c r="C56">
        <v>313081.53999999998</v>
      </c>
      <c r="D56">
        <v>688034.49</v>
      </c>
      <c r="G56">
        <v>-66694.53</v>
      </c>
      <c r="H56">
        <v>256238.62</v>
      </c>
      <c r="L56">
        <v>108791.25</v>
      </c>
      <c r="N56">
        <v>40005</v>
      </c>
      <c r="P56">
        <v>34405</v>
      </c>
      <c r="R56">
        <v>-1788289.16</v>
      </c>
      <c r="S56">
        <v>2378594.3199999998</v>
      </c>
      <c r="U56">
        <v>1132367.55</v>
      </c>
      <c r="V56">
        <v>522100</v>
      </c>
      <c r="Y56">
        <v>789169.5</v>
      </c>
      <c r="AA56">
        <v>1018184.5</v>
      </c>
      <c r="AC56">
        <v>4760</v>
      </c>
      <c r="AD56">
        <v>564657.29</v>
      </c>
      <c r="AE56">
        <v>59176.85</v>
      </c>
    </row>
    <row r="57" spans="1:35" x14ac:dyDescent="0.25">
      <c r="A57" t="s">
        <v>2184</v>
      </c>
      <c r="B57">
        <v>646962</v>
      </c>
      <c r="C57">
        <v>125291.1</v>
      </c>
      <c r="D57">
        <v>133810.48000000001</v>
      </c>
      <c r="G57">
        <v>1497939.96</v>
      </c>
      <c r="H57">
        <v>235907.12</v>
      </c>
      <c r="K57">
        <v>9000</v>
      </c>
      <c r="L57">
        <v>246183.26</v>
      </c>
      <c r="M57">
        <v>5095</v>
      </c>
      <c r="N57">
        <v>943</v>
      </c>
      <c r="P57">
        <v>5820</v>
      </c>
      <c r="R57">
        <v>-2466118.14</v>
      </c>
      <c r="S57">
        <v>4446748.38</v>
      </c>
      <c r="U57">
        <v>494156.39</v>
      </c>
      <c r="V57">
        <v>563868</v>
      </c>
      <c r="Y57">
        <v>1015892.5</v>
      </c>
      <c r="AA57">
        <v>1179224.5</v>
      </c>
      <c r="AD57">
        <v>469953.23</v>
      </c>
      <c r="AE57">
        <v>32500</v>
      </c>
    </row>
    <row r="58" spans="1:35" x14ac:dyDescent="0.25">
      <c r="A58" t="s">
        <v>2185</v>
      </c>
      <c r="B58">
        <v>3345838.03</v>
      </c>
      <c r="C58">
        <v>704872.9</v>
      </c>
      <c r="D58">
        <v>170296.51</v>
      </c>
      <c r="G58">
        <v>736956.84</v>
      </c>
      <c r="H58">
        <v>844740</v>
      </c>
      <c r="K58">
        <v>3380.1</v>
      </c>
      <c r="L58">
        <v>197274.54</v>
      </c>
      <c r="N58">
        <v>1773</v>
      </c>
      <c r="P58">
        <v>1136204</v>
      </c>
      <c r="R58">
        <v>3148122.72</v>
      </c>
      <c r="S58">
        <v>2222830.41</v>
      </c>
      <c r="U58">
        <v>1039791.01</v>
      </c>
      <c r="V58">
        <v>33300</v>
      </c>
      <c r="Y58">
        <v>416290</v>
      </c>
      <c r="Z58">
        <v>34500</v>
      </c>
      <c r="AA58">
        <v>991885</v>
      </c>
      <c r="AD58">
        <v>1112606.6000000001</v>
      </c>
      <c r="AE58">
        <v>147769.9</v>
      </c>
      <c r="AI58">
        <v>178500</v>
      </c>
    </row>
    <row r="59" spans="1:35" x14ac:dyDescent="0.25">
      <c r="A59" t="s">
        <v>2186</v>
      </c>
      <c r="B59">
        <v>4463818</v>
      </c>
      <c r="C59">
        <v>451305.04</v>
      </c>
      <c r="D59">
        <v>89362.37</v>
      </c>
      <c r="G59">
        <v>1976801.16</v>
      </c>
      <c r="H59">
        <v>3560922.22</v>
      </c>
      <c r="K59">
        <v>90500</v>
      </c>
      <c r="L59">
        <v>73802.44</v>
      </c>
      <c r="N59">
        <v>5506.4</v>
      </c>
      <c r="R59">
        <v>1464160.8</v>
      </c>
      <c r="S59">
        <v>7696912.6699999999</v>
      </c>
      <c r="U59">
        <v>1430219.95</v>
      </c>
      <c r="V59">
        <v>2476960</v>
      </c>
      <c r="Y59">
        <v>1917905</v>
      </c>
      <c r="Z59">
        <v>150000</v>
      </c>
      <c r="AA59">
        <v>2141796</v>
      </c>
      <c r="AB59">
        <v>164530</v>
      </c>
      <c r="AD59">
        <v>2380523.12</v>
      </c>
      <c r="AE59">
        <v>76909.350000000006</v>
      </c>
    </row>
    <row r="60" spans="1:35" x14ac:dyDescent="0.25">
      <c r="A60" t="s">
        <v>2187</v>
      </c>
      <c r="B60">
        <v>2412853.37</v>
      </c>
      <c r="C60">
        <v>752761.62</v>
      </c>
      <c r="D60">
        <v>668719.73</v>
      </c>
      <c r="G60">
        <v>218137.62</v>
      </c>
      <c r="H60">
        <v>784123.57</v>
      </c>
      <c r="L60">
        <v>475398.64</v>
      </c>
      <c r="N60">
        <v>6169.57</v>
      </c>
      <c r="R60">
        <v>2155633.0699999998</v>
      </c>
      <c r="S60">
        <v>2082375.6799999999</v>
      </c>
      <c r="U60">
        <v>788361.57</v>
      </c>
      <c r="Y60">
        <v>328057.5</v>
      </c>
      <c r="AA60">
        <v>584753.5</v>
      </c>
      <c r="AD60">
        <v>378672.18</v>
      </c>
      <c r="AE60">
        <v>35974.44</v>
      </c>
    </row>
    <row r="61" spans="1:35" x14ac:dyDescent="0.25">
      <c r="A61" t="s">
        <v>2188</v>
      </c>
      <c r="B61">
        <v>664956.06999999995</v>
      </c>
      <c r="C61">
        <v>242023.86</v>
      </c>
      <c r="D61">
        <v>87240.72</v>
      </c>
      <c r="G61">
        <v>4497.6499999999996</v>
      </c>
      <c r="H61">
        <v>884516.72</v>
      </c>
      <c r="K61">
        <v>2000</v>
      </c>
      <c r="L61">
        <v>30663.08</v>
      </c>
      <c r="N61">
        <v>1358</v>
      </c>
      <c r="Q61">
        <v>1121351.25</v>
      </c>
      <c r="R61">
        <v>166172.76</v>
      </c>
      <c r="S61">
        <v>817347.69</v>
      </c>
      <c r="U61">
        <v>491560.35</v>
      </c>
      <c r="Y61">
        <v>893950</v>
      </c>
      <c r="Z61">
        <v>55700</v>
      </c>
      <c r="AA61">
        <v>1043386</v>
      </c>
      <c r="AD61">
        <v>499322.63</v>
      </c>
      <c r="AE61">
        <v>154159.48000000001</v>
      </c>
    </row>
    <row r="62" spans="1:35" x14ac:dyDescent="0.25">
      <c r="A62" t="s">
        <v>2189</v>
      </c>
      <c r="B62">
        <v>1925359.64</v>
      </c>
      <c r="C62">
        <v>669757.84</v>
      </c>
      <c r="D62">
        <v>139038.60999999999</v>
      </c>
      <c r="G62">
        <v>67828.98</v>
      </c>
      <c r="H62">
        <v>639605.14</v>
      </c>
      <c r="K62">
        <v>6124</v>
      </c>
      <c r="L62">
        <v>44964.86</v>
      </c>
      <c r="N62">
        <v>0</v>
      </c>
      <c r="R62">
        <v>1703247.07</v>
      </c>
      <c r="S62">
        <v>1799262.21</v>
      </c>
      <c r="U62">
        <v>1019500.77</v>
      </c>
      <c r="Y62">
        <v>763580</v>
      </c>
      <c r="Z62">
        <v>96000</v>
      </c>
      <c r="AA62">
        <v>1128463</v>
      </c>
      <c r="AB62">
        <v>2060</v>
      </c>
      <c r="AC62">
        <v>1100</v>
      </c>
      <c r="AD62">
        <v>799569.05</v>
      </c>
      <c r="AE62">
        <v>59896.65</v>
      </c>
    </row>
    <row r="63" spans="1:35" x14ac:dyDescent="0.25">
      <c r="A63" t="s">
        <v>2190</v>
      </c>
      <c r="B63">
        <v>1225734.3600000001</v>
      </c>
      <c r="C63">
        <v>2531036.6</v>
      </c>
      <c r="D63">
        <v>167732.49</v>
      </c>
      <c r="G63">
        <v>307189.78999999998</v>
      </c>
      <c r="H63">
        <v>964934.68</v>
      </c>
      <c r="K63">
        <v>17230</v>
      </c>
      <c r="L63">
        <v>183947.14</v>
      </c>
      <c r="N63">
        <v>1159.98</v>
      </c>
      <c r="R63">
        <v>1438043.64</v>
      </c>
      <c r="S63">
        <v>2590732.39</v>
      </c>
      <c r="U63">
        <v>1837754.9</v>
      </c>
      <c r="V63">
        <v>206415</v>
      </c>
      <c r="Y63">
        <v>1264795</v>
      </c>
      <c r="AA63">
        <v>1473807</v>
      </c>
      <c r="AD63">
        <v>845743.53</v>
      </c>
      <c r="AE63">
        <v>23899.599999999999</v>
      </c>
    </row>
    <row r="64" spans="1:35" x14ac:dyDescent="0.25">
      <c r="A64" t="s">
        <v>2191</v>
      </c>
      <c r="B64">
        <v>2129794.92</v>
      </c>
      <c r="C64">
        <v>9039.0400000000009</v>
      </c>
      <c r="D64">
        <v>57851.23</v>
      </c>
      <c r="G64">
        <v>539580.18999999994</v>
      </c>
      <c r="H64">
        <v>985230.3</v>
      </c>
      <c r="K64">
        <v>6300</v>
      </c>
      <c r="L64">
        <v>76964.66</v>
      </c>
      <c r="N64">
        <v>527.17999999999995</v>
      </c>
      <c r="R64">
        <v>731408.64</v>
      </c>
      <c r="S64">
        <v>2642678.98</v>
      </c>
      <c r="U64">
        <v>1026257.51</v>
      </c>
      <c r="Y64">
        <v>959895</v>
      </c>
      <c r="Z64">
        <v>58200</v>
      </c>
      <c r="AA64">
        <v>1055451</v>
      </c>
      <c r="AD64">
        <v>489766.98</v>
      </c>
      <c r="AE64">
        <v>180072.11</v>
      </c>
      <c r="AG64">
        <v>55446.2</v>
      </c>
    </row>
    <row r="65" spans="1:35" x14ac:dyDescent="0.25">
      <c r="A65" t="s">
        <v>2192</v>
      </c>
      <c r="B65">
        <v>1403238.16</v>
      </c>
      <c r="C65">
        <v>32227.32</v>
      </c>
      <c r="D65">
        <v>124755.66</v>
      </c>
      <c r="G65">
        <v>384879</v>
      </c>
      <c r="H65">
        <v>987782.16</v>
      </c>
      <c r="K65">
        <v>3500</v>
      </c>
      <c r="L65">
        <v>113700.75</v>
      </c>
      <c r="N65">
        <v>340</v>
      </c>
      <c r="R65">
        <v>15840</v>
      </c>
      <c r="S65">
        <v>2996104.65</v>
      </c>
      <c r="U65">
        <v>687100.92</v>
      </c>
      <c r="Y65">
        <v>1026652.5</v>
      </c>
      <c r="Z65">
        <v>20000</v>
      </c>
      <c r="AA65">
        <v>1150199.5</v>
      </c>
      <c r="AD65">
        <v>613322.06000000006</v>
      </c>
      <c r="AE65">
        <v>48605</v>
      </c>
      <c r="AG65">
        <v>118229.96</v>
      </c>
    </row>
    <row r="66" spans="1:35" x14ac:dyDescent="0.25">
      <c r="A66" t="s">
        <v>2193</v>
      </c>
      <c r="B66">
        <v>759577.92</v>
      </c>
      <c r="C66">
        <v>12849.34</v>
      </c>
      <c r="D66">
        <v>161092.88</v>
      </c>
      <c r="G66">
        <v>1037145.01</v>
      </c>
      <c r="H66">
        <v>833499.02</v>
      </c>
      <c r="K66">
        <v>4030</v>
      </c>
      <c r="L66">
        <v>83223.63</v>
      </c>
      <c r="N66">
        <v>9709.91</v>
      </c>
      <c r="R66">
        <v>-808967.66</v>
      </c>
      <c r="S66">
        <v>3470807.24</v>
      </c>
      <c r="U66">
        <v>510613.46</v>
      </c>
      <c r="Y66">
        <v>862192.5</v>
      </c>
      <c r="Z66">
        <v>291584.5</v>
      </c>
      <c r="AA66">
        <v>1131384.5</v>
      </c>
      <c r="AD66">
        <v>458464.91</v>
      </c>
      <c r="AE66">
        <v>29180</v>
      </c>
    </row>
    <row r="67" spans="1:35" x14ac:dyDescent="0.25">
      <c r="A67" t="s">
        <v>2194</v>
      </c>
      <c r="B67">
        <v>346581.09</v>
      </c>
      <c r="C67">
        <v>1724083.1</v>
      </c>
      <c r="D67">
        <v>110374.64</v>
      </c>
      <c r="G67">
        <v>111351.96</v>
      </c>
      <c r="H67">
        <v>1297325.77</v>
      </c>
      <c r="K67">
        <v>10200</v>
      </c>
      <c r="L67">
        <v>69024.72</v>
      </c>
      <c r="N67">
        <v>3011</v>
      </c>
      <c r="Q67">
        <v>1000</v>
      </c>
      <c r="R67">
        <v>2026628.6</v>
      </c>
      <c r="S67">
        <v>1569595.32</v>
      </c>
      <c r="U67">
        <v>754482.98</v>
      </c>
      <c r="Y67">
        <v>361567.5</v>
      </c>
      <c r="Z67">
        <v>500</v>
      </c>
      <c r="AA67">
        <v>646498.5</v>
      </c>
      <c r="AD67">
        <v>454217.48</v>
      </c>
      <c r="AE67">
        <v>105577.58</v>
      </c>
    </row>
    <row r="68" spans="1:35" x14ac:dyDescent="0.25">
      <c r="A68" t="s">
        <v>2195</v>
      </c>
      <c r="B68">
        <v>1192105.5</v>
      </c>
      <c r="C68">
        <v>305815.51</v>
      </c>
      <c r="D68">
        <v>543467.09</v>
      </c>
      <c r="G68">
        <v>587947.84</v>
      </c>
      <c r="H68">
        <v>639416.03</v>
      </c>
      <c r="K68">
        <v>9380</v>
      </c>
      <c r="L68">
        <v>169034.2</v>
      </c>
      <c r="N68">
        <v>948.56</v>
      </c>
      <c r="P68">
        <v>0</v>
      </c>
      <c r="R68">
        <v>2367289.0699999998</v>
      </c>
      <c r="S68">
        <v>934454.85</v>
      </c>
      <c r="U68">
        <v>514975.25</v>
      </c>
      <c r="Y68">
        <v>1092600</v>
      </c>
      <c r="Z68">
        <v>60300</v>
      </c>
      <c r="AA68">
        <v>1290615</v>
      </c>
      <c r="AD68">
        <v>585317.82999999996</v>
      </c>
      <c r="AE68">
        <v>4297.13</v>
      </c>
    </row>
    <row r="69" spans="1:35" x14ac:dyDescent="0.25">
      <c r="A69" t="s">
        <v>2196</v>
      </c>
      <c r="B69">
        <v>861494.19</v>
      </c>
      <c r="C69">
        <v>973586.49</v>
      </c>
      <c r="D69">
        <v>101413.73</v>
      </c>
      <c r="G69">
        <v>8735.57</v>
      </c>
      <c r="H69">
        <v>1016098.21</v>
      </c>
      <c r="K69">
        <v>7500</v>
      </c>
      <c r="L69">
        <v>90040</v>
      </c>
      <c r="N69">
        <v>250</v>
      </c>
      <c r="P69">
        <v>321988</v>
      </c>
      <c r="R69">
        <v>921518.57</v>
      </c>
      <c r="S69">
        <v>1881601.57</v>
      </c>
      <c r="U69">
        <v>822168.35</v>
      </c>
      <c r="Y69">
        <v>730863.35</v>
      </c>
      <c r="Z69">
        <v>40100</v>
      </c>
      <c r="AA69">
        <v>939552.35</v>
      </c>
      <c r="AD69">
        <v>835016.16</v>
      </c>
      <c r="AE69">
        <v>80133.14</v>
      </c>
    </row>
    <row r="70" spans="1:35" x14ac:dyDescent="0.25">
      <c r="A70" t="s">
        <v>2197</v>
      </c>
      <c r="B70">
        <v>1113495.3</v>
      </c>
      <c r="C70">
        <v>150272.54999999999</v>
      </c>
      <c r="D70">
        <v>54366.29</v>
      </c>
      <c r="G70">
        <v>6981.07</v>
      </c>
      <c r="H70">
        <v>528763.34</v>
      </c>
      <c r="K70">
        <v>5500</v>
      </c>
      <c r="L70">
        <v>95583.46</v>
      </c>
      <c r="N70">
        <v>341</v>
      </c>
      <c r="R70">
        <v>-777739.35</v>
      </c>
      <c r="S70">
        <v>2618687.59</v>
      </c>
      <c r="U70">
        <v>515210.57</v>
      </c>
      <c r="Y70">
        <v>398600</v>
      </c>
      <c r="Z70">
        <v>22600</v>
      </c>
      <c r="AA70">
        <v>608500</v>
      </c>
      <c r="AD70">
        <v>310391.61</v>
      </c>
      <c r="AE70">
        <v>101413.11</v>
      </c>
      <c r="AI70">
        <v>4600</v>
      </c>
    </row>
    <row r="71" spans="1:35" x14ac:dyDescent="0.25">
      <c r="A71" t="s">
        <v>2198</v>
      </c>
      <c r="B71">
        <v>492154.27</v>
      </c>
      <c r="C71">
        <v>677722.73</v>
      </c>
      <c r="D71">
        <v>42577.39</v>
      </c>
      <c r="G71">
        <v>8027.08</v>
      </c>
      <c r="H71">
        <v>382869.87</v>
      </c>
      <c r="K71">
        <v>3500</v>
      </c>
      <c r="L71">
        <v>96654.64</v>
      </c>
      <c r="N71">
        <v>638.78</v>
      </c>
      <c r="P71">
        <v>527256</v>
      </c>
      <c r="R71">
        <v>-986997.98</v>
      </c>
      <c r="S71">
        <v>2255161.35</v>
      </c>
      <c r="U71">
        <v>388612.95</v>
      </c>
      <c r="V71">
        <v>237880</v>
      </c>
      <c r="Y71">
        <v>702982.5</v>
      </c>
      <c r="Z71">
        <v>25300</v>
      </c>
      <c r="AA71">
        <v>852170.5</v>
      </c>
      <c r="AD71">
        <v>669812.65</v>
      </c>
      <c r="AE71">
        <v>125653.75</v>
      </c>
    </row>
    <row r="72" spans="1:35" x14ac:dyDescent="0.25">
      <c r="A72" t="s">
        <v>2199</v>
      </c>
      <c r="B72">
        <v>1668654.99</v>
      </c>
      <c r="C72">
        <v>2190268.9</v>
      </c>
      <c r="D72">
        <v>112625.92</v>
      </c>
      <c r="G72">
        <v>304060.49</v>
      </c>
      <c r="H72">
        <v>2718743.04</v>
      </c>
      <c r="K72">
        <v>4500</v>
      </c>
      <c r="L72">
        <v>101240.84</v>
      </c>
      <c r="N72">
        <v>9110.9699999999993</v>
      </c>
      <c r="P72">
        <v>1169504</v>
      </c>
      <c r="R72">
        <v>4383097.9000000004</v>
      </c>
      <c r="S72">
        <v>2065017.96</v>
      </c>
      <c r="U72">
        <v>981165.75</v>
      </c>
      <c r="Y72">
        <v>501010</v>
      </c>
      <c r="AA72">
        <v>1334462</v>
      </c>
      <c r="AD72">
        <v>829241.48</v>
      </c>
      <c r="AE72">
        <v>56590.6</v>
      </c>
    </row>
    <row r="73" spans="1:35" x14ac:dyDescent="0.25">
      <c r="A73" t="s">
        <v>2200</v>
      </c>
      <c r="B73">
        <v>2466024.39</v>
      </c>
      <c r="C73">
        <v>839202.68</v>
      </c>
      <c r="D73">
        <v>344417.51</v>
      </c>
      <c r="G73">
        <v>299328.12</v>
      </c>
      <c r="H73">
        <v>857776.62</v>
      </c>
      <c r="K73">
        <v>21500</v>
      </c>
      <c r="L73">
        <v>331548.69</v>
      </c>
      <c r="N73">
        <v>4543.3599999999997</v>
      </c>
      <c r="P73">
        <v>52200</v>
      </c>
      <c r="R73">
        <v>2520739.7999999998</v>
      </c>
      <c r="S73">
        <v>2127187.88</v>
      </c>
      <c r="U73">
        <v>757662.95</v>
      </c>
      <c r="V73">
        <v>15300</v>
      </c>
      <c r="Y73">
        <v>467062.5</v>
      </c>
      <c r="AA73">
        <v>891688.5</v>
      </c>
      <c r="AD73">
        <v>565143.89</v>
      </c>
      <c r="AE73">
        <v>34028.25</v>
      </c>
      <c r="AI73">
        <v>135.22</v>
      </c>
    </row>
    <row r="74" spans="1:35" x14ac:dyDescent="0.25">
      <c r="A74" t="s">
        <v>2201</v>
      </c>
      <c r="B74">
        <v>1503776.85</v>
      </c>
      <c r="C74">
        <v>517170.72</v>
      </c>
      <c r="D74">
        <v>124856.23</v>
      </c>
      <c r="G74">
        <v>253778.53</v>
      </c>
      <c r="H74">
        <v>395675.6</v>
      </c>
      <c r="K74">
        <v>32859</v>
      </c>
      <c r="L74">
        <v>84017.8</v>
      </c>
      <c r="N74">
        <v>3062.49</v>
      </c>
      <c r="P74">
        <v>644084</v>
      </c>
      <c r="R74">
        <v>-1610598.13</v>
      </c>
      <c r="S74">
        <v>3692657.78</v>
      </c>
      <c r="U74">
        <v>424215.78</v>
      </c>
      <c r="V74">
        <v>427022</v>
      </c>
      <c r="Y74">
        <v>1202016.8</v>
      </c>
      <c r="Z74">
        <v>34800</v>
      </c>
      <c r="AA74">
        <v>1419832.8</v>
      </c>
      <c r="AD74">
        <v>593586.87</v>
      </c>
      <c r="AE74">
        <v>125459.92</v>
      </c>
    </row>
    <row r="75" spans="1:35" x14ac:dyDescent="0.25">
      <c r="A75" t="s">
        <v>2202</v>
      </c>
      <c r="B75">
        <v>1591884.99</v>
      </c>
      <c r="C75">
        <v>135509</v>
      </c>
      <c r="D75">
        <v>42779.76</v>
      </c>
      <c r="G75">
        <v>1459655.92</v>
      </c>
      <c r="H75">
        <v>171041.85</v>
      </c>
      <c r="L75">
        <v>52303</v>
      </c>
      <c r="N75">
        <v>1207</v>
      </c>
      <c r="R75">
        <v>742453.58</v>
      </c>
      <c r="S75">
        <v>2241713.0099999998</v>
      </c>
      <c r="U75">
        <v>742238.95</v>
      </c>
      <c r="V75">
        <v>778730</v>
      </c>
      <c r="Y75">
        <v>644805</v>
      </c>
      <c r="Z75">
        <v>91700</v>
      </c>
      <c r="AA75">
        <v>973686</v>
      </c>
      <c r="AC75">
        <v>4060</v>
      </c>
      <c r="AD75">
        <v>741750.9</v>
      </c>
      <c r="AE75">
        <v>174782.12</v>
      </c>
    </row>
    <row r="76" spans="1:35" x14ac:dyDescent="0.25">
      <c r="A76" t="s">
        <v>2203</v>
      </c>
      <c r="B76">
        <v>623787.91</v>
      </c>
      <c r="C76">
        <v>358283</v>
      </c>
      <c r="D76">
        <v>81873.56</v>
      </c>
      <c r="G76">
        <v>469652.66</v>
      </c>
      <c r="H76">
        <v>214511.02</v>
      </c>
      <c r="K76">
        <v>4500</v>
      </c>
      <c r="L76">
        <v>64130</v>
      </c>
      <c r="M76">
        <v>135000</v>
      </c>
      <c r="N76">
        <v>40308.36</v>
      </c>
      <c r="P76">
        <v>444</v>
      </c>
      <c r="R76">
        <v>93714.79</v>
      </c>
      <c r="S76">
        <v>1881918.88</v>
      </c>
      <c r="U76">
        <v>1554159.08</v>
      </c>
      <c r="Y76">
        <v>784945</v>
      </c>
      <c r="AA76">
        <v>932835</v>
      </c>
      <c r="AB76">
        <v>11860</v>
      </c>
      <c r="AD76">
        <v>1646333.11</v>
      </c>
      <c r="AE76">
        <v>51423.85</v>
      </c>
      <c r="AF76">
        <v>168560</v>
      </c>
    </row>
    <row r="77" spans="1:35" x14ac:dyDescent="0.25">
      <c r="A77" t="s">
        <v>2204</v>
      </c>
      <c r="B77">
        <v>487663.39</v>
      </c>
      <c r="C77">
        <v>191427.98</v>
      </c>
      <c r="D77">
        <v>72533.86</v>
      </c>
      <c r="G77">
        <v>126843.16</v>
      </c>
      <c r="H77">
        <v>1125806.4099999999</v>
      </c>
      <c r="K77">
        <v>2000</v>
      </c>
      <c r="L77">
        <v>92821.08</v>
      </c>
      <c r="M77">
        <v>740940</v>
      </c>
      <c r="N77">
        <v>0</v>
      </c>
      <c r="R77">
        <v>34740.129999999997</v>
      </c>
      <c r="S77">
        <v>1941230.36</v>
      </c>
      <c r="U77">
        <v>740860.79</v>
      </c>
      <c r="Y77">
        <v>374342.5</v>
      </c>
      <c r="Z77">
        <v>69298.25</v>
      </c>
      <c r="AA77">
        <v>754977.5</v>
      </c>
      <c r="AB77">
        <v>6875</v>
      </c>
      <c r="AD77">
        <v>877993.97</v>
      </c>
      <c r="AE77">
        <v>352111.84</v>
      </c>
    </row>
    <row r="78" spans="1:35" x14ac:dyDescent="0.25">
      <c r="A78" t="s">
        <v>2205</v>
      </c>
      <c r="B78">
        <v>1570135.45</v>
      </c>
      <c r="C78">
        <v>535622.94999999995</v>
      </c>
      <c r="D78">
        <v>156861.04999999999</v>
      </c>
      <c r="G78">
        <v>197309.68</v>
      </c>
      <c r="H78">
        <v>575634.75</v>
      </c>
      <c r="K78">
        <v>23500</v>
      </c>
      <c r="L78">
        <v>52390</v>
      </c>
      <c r="N78">
        <v>7958.4</v>
      </c>
      <c r="P78">
        <v>5000</v>
      </c>
      <c r="R78">
        <v>-128878.35</v>
      </c>
      <c r="S78">
        <v>1940061.77</v>
      </c>
      <c r="U78">
        <v>1558827.01</v>
      </c>
      <c r="V78">
        <v>1953004</v>
      </c>
      <c r="Y78">
        <v>763930</v>
      </c>
      <c r="AA78">
        <v>1201010</v>
      </c>
      <c r="AB78">
        <v>8860</v>
      </c>
      <c r="AD78">
        <v>1551477.01</v>
      </c>
      <c r="AE78">
        <v>278881.94</v>
      </c>
      <c r="AI78">
        <v>100000</v>
      </c>
    </row>
    <row r="79" spans="1:35" x14ac:dyDescent="0.25">
      <c r="A79" t="s">
        <v>2206</v>
      </c>
      <c r="B79">
        <v>641026.26</v>
      </c>
      <c r="C79">
        <v>346318</v>
      </c>
      <c r="D79">
        <v>138880.82999999999</v>
      </c>
      <c r="G79">
        <v>291004</v>
      </c>
      <c r="H79">
        <v>846557.84</v>
      </c>
      <c r="L79">
        <v>107802.8</v>
      </c>
      <c r="N79">
        <v>6117</v>
      </c>
      <c r="R79">
        <v>-5273.45</v>
      </c>
      <c r="S79">
        <v>2076384.94</v>
      </c>
      <c r="U79">
        <v>817176.36</v>
      </c>
      <c r="Y79">
        <v>414907.5</v>
      </c>
      <c r="AA79">
        <v>769012.5</v>
      </c>
      <c r="AD79">
        <v>379315.72</v>
      </c>
      <c r="AE79">
        <v>5000</v>
      </c>
    </row>
    <row r="80" spans="1:35" x14ac:dyDescent="0.25">
      <c r="A80" t="s">
        <v>2207</v>
      </c>
      <c r="B80">
        <v>49990.31</v>
      </c>
      <c r="C80">
        <v>0</v>
      </c>
      <c r="D80">
        <v>248993.22</v>
      </c>
      <c r="G80">
        <v>-903013.8</v>
      </c>
      <c r="H80">
        <v>-198353.58</v>
      </c>
      <c r="K80">
        <v>179342.5</v>
      </c>
      <c r="L80">
        <v>38190.400000000001</v>
      </c>
      <c r="M80">
        <v>370040</v>
      </c>
      <c r="N80">
        <v>2342</v>
      </c>
      <c r="P80">
        <v>10000</v>
      </c>
      <c r="R80">
        <v>-3027204.73</v>
      </c>
      <c r="S80">
        <v>1879892.65</v>
      </c>
      <c r="U80">
        <v>498494.47</v>
      </c>
      <c r="Y80">
        <v>541660</v>
      </c>
      <c r="AA80">
        <v>796945</v>
      </c>
      <c r="AB80">
        <v>9015</v>
      </c>
      <c r="AD80">
        <v>435618.04</v>
      </c>
      <c r="AE80">
        <v>53563.1</v>
      </c>
    </row>
    <row r="81" spans="1:35" x14ac:dyDescent="0.25">
      <c r="A81" t="s">
        <v>2208</v>
      </c>
      <c r="B81">
        <v>163298.23000000001</v>
      </c>
      <c r="C81">
        <v>732073.25</v>
      </c>
      <c r="D81">
        <v>55357.07</v>
      </c>
      <c r="G81">
        <v>-78656.2</v>
      </c>
      <c r="H81">
        <v>528211.12</v>
      </c>
      <c r="K81">
        <v>0</v>
      </c>
      <c r="L81">
        <v>59015</v>
      </c>
      <c r="N81">
        <v>2620</v>
      </c>
      <c r="R81">
        <v>-1107018.95</v>
      </c>
      <c r="S81">
        <v>1840507.51</v>
      </c>
      <c r="U81">
        <v>1219000.45</v>
      </c>
      <c r="V81">
        <v>626520</v>
      </c>
      <c r="Y81">
        <v>496200</v>
      </c>
      <c r="Z81">
        <v>97652.5</v>
      </c>
      <c r="AA81">
        <v>853774.5</v>
      </c>
      <c r="AB81">
        <v>4300</v>
      </c>
      <c r="AD81">
        <v>873734.74</v>
      </c>
      <c r="AE81">
        <v>102403.8</v>
      </c>
    </row>
    <row r="82" spans="1:35" x14ac:dyDescent="0.25">
      <c r="A82" t="s">
        <v>2209</v>
      </c>
      <c r="B82">
        <v>616632.93999999994</v>
      </c>
      <c r="C82">
        <v>214914.35</v>
      </c>
      <c r="D82">
        <v>35794.660000000003</v>
      </c>
      <c r="G82">
        <v>1465854.01</v>
      </c>
      <c r="H82">
        <v>32594.41</v>
      </c>
      <c r="K82">
        <v>0</v>
      </c>
      <c r="L82">
        <v>27160</v>
      </c>
      <c r="N82">
        <v>2129</v>
      </c>
      <c r="R82">
        <v>-329544.51</v>
      </c>
      <c r="S82">
        <v>2241713.0099999998</v>
      </c>
      <c r="U82">
        <v>428251.33</v>
      </c>
      <c r="V82">
        <v>467238</v>
      </c>
      <c r="Y82">
        <v>90809.1</v>
      </c>
      <c r="Z82">
        <v>148200</v>
      </c>
      <c r="AA82">
        <v>315085.09999999998</v>
      </c>
      <c r="AB82">
        <v>5540</v>
      </c>
      <c r="AD82">
        <v>214341.46</v>
      </c>
      <c r="AE82">
        <v>175199</v>
      </c>
    </row>
    <row r="83" spans="1:35" x14ac:dyDescent="0.25">
      <c r="A83" t="s">
        <v>2210</v>
      </c>
      <c r="B83">
        <v>335671.36</v>
      </c>
      <c r="C83">
        <v>418953.54</v>
      </c>
      <c r="D83">
        <v>47912.89</v>
      </c>
      <c r="G83">
        <v>117002</v>
      </c>
      <c r="H83">
        <v>15427.41</v>
      </c>
      <c r="K83">
        <v>20000</v>
      </c>
      <c r="L83">
        <v>64160.55</v>
      </c>
      <c r="N83">
        <v>0</v>
      </c>
      <c r="R83">
        <v>-2586478.85</v>
      </c>
      <c r="S83">
        <v>3200752.69</v>
      </c>
      <c r="U83">
        <v>704862.17</v>
      </c>
      <c r="V83">
        <v>334144</v>
      </c>
      <c r="Y83">
        <v>929530.4</v>
      </c>
      <c r="Z83">
        <v>62300</v>
      </c>
      <c r="AA83">
        <v>1151015.3999999999</v>
      </c>
      <c r="AC83">
        <v>4200</v>
      </c>
      <c r="AD83">
        <v>591915.54</v>
      </c>
      <c r="AE83">
        <v>47172.82</v>
      </c>
    </row>
    <row r="84" spans="1:35" x14ac:dyDescent="0.25">
      <c r="A84" t="s">
        <v>2211</v>
      </c>
      <c r="B84">
        <v>831233.49</v>
      </c>
      <c r="C84">
        <v>160301.98000000001</v>
      </c>
      <c r="D84">
        <v>41032</v>
      </c>
      <c r="G84">
        <v>-473542.64</v>
      </c>
      <c r="H84">
        <v>1306087.48</v>
      </c>
      <c r="K84">
        <v>1902.1</v>
      </c>
      <c r="L84">
        <v>60811.43</v>
      </c>
      <c r="N84">
        <v>828.71</v>
      </c>
      <c r="P84">
        <v>68430</v>
      </c>
      <c r="R84">
        <v>981917.05</v>
      </c>
      <c r="S84">
        <v>1037408.38</v>
      </c>
      <c r="U84">
        <v>520322.34</v>
      </c>
      <c r="Y84">
        <v>673347.8</v>
      </c>
      <c r="Z84">
        <v>21520</v>
      </c>
      <c r="AA84">
        <v>857635.8</v>
      </c>
      <c r="AB84">
        <v>5610</v>
      </c>
      <c r="AD84">
        <v>426246.88</v>
      </c>
      <c r="AE84">
        <v>136334.32</v>
      </c>
      <c r="AI84">
        <v>75548.5</v>
      </c>
    </row>
    <row r="85" spans="1:35" x14ac:dyDescent="0.25">
      <c r="A85" t="s">
        <v>2212</v>
      </c>
      <c r="B85">
        <v>3162005.02</v>
      </c>
      <c r="C85">
        <v>32645.11</v>
      </c>
      <c r="D85">
        <v>162728</v>
      </c>
      <c r="G85">
        <v>1201390.8400000001</v>
      </c>
      <c r="H85">
        <v>1108073.4099999999</v>
      </c>
      <c r="K85">
        <v>20593.61</v>
      </c>
      <c r="L85">
        <v>127903.93</v>
      </c>
      <c r="N85">
        <v>938214.7</v>
      </c>
      <c r="R85">
        <v>1329445.8899999999</v>
      </c>
      <c r="S85">
        <v>3848145.72</v>
      </c>
      <c r="U85">
        <v>1228545.03</v>
      </c>
      <c r="V85">
        <v>237050</v>
      </c>
      <c r="Y85">
        <v>1082073.5</v>
      </c>
      <c r="Z85">
        <v>38551.31</v>
      </c>
      <c r="AA85">
        <v>1539143.75</v>
      </c>
      <c r="AB85">
        <v>5090</v>
      </c>
      <c r="AD85">
        <v>1286074.45</v>
      </c>
      <c r="AE85">
        <v>277228.13</v>
      </c>
      <c r="AI85">
        <v>76144.98</v>
      </c>
    </row>
    <row r="86" spans="1:35" x14ac:dyDescent="0.25">
      <c r="A86" t="s">
        <v>2213</v>
      </c>
      <c r="B86">
        <v>5204704.3099999996</v>
      </c>
      <c r="C86">
        <v>119561.52</v>
      </c>
      <c r="D86">
        <v>146128.32000000001</v>
      </c>
      <c r="G86">
        <v>864703.86</v>
      </c>
      <c r="H86">
        <v>621259.29</v>
      </c>
      <c r="K86">
        <v>3670</v>
      </c>
      <c r="L86">
        <v>64812.47</v>
      </c>
      <c r="N86">
        <v>884996.65</v>
      </c>
      <c r="P86">
        <v>44220</v>
      </c>
      <c r="R86">
        <v>3562691.4</v>
      </c>
      <c r="S86">
        <v>2477300.52</v>
      </c>
      <c r="U86">
        <v>847944.47</v>
      </c>
      <c r="V86">
        <v>12000</v>
      </c>
      <c r="Y86">
        <v>937430.2</v>
      </c>
      <c r="Z86">
        <v>62000</v>
      </c>
      <c r="AA86">
        <v>1215755.2</v>
      </c>
      <c r="AB86">
        <v>21220</v>
      </c>
      <c r="AD86">
        <v>532588.64</v>
      </c>
      <c r="AE86">
        <v>129378.87</v>
      </c>
      <c r="AI86">
        <v>41765.699999999997</v>
      </c>
    </row>
    <row r="87" spans="1:35" x14ac:dyDescent="0.25">
      <c r="A87" t="s">
        <v>2214</v>
      </c>
      <c r="B87">
        <v>781838.62</v>
      </c>
      <c r="C87">
        <v>105892.39</v>
      </c>
      <c r="D87">
        <v>289861.90000000002</v>
      </c>
      <c r="G87">
        <v>620547.18000000005</v>
      </c>
      <c r="H87">
        <v>641921.42000000004</v>
      </c>
      <c r="K87">
        <v>4600</v>
      </c>
      <c r="L87">
        <v>105532.89</v>
      </c>
      <c r="N87">
        <v>7961.76</v>
      </c>
      <c r="P87">
        <v>859259.8</v>
      </c>
      <c r="Q87">
        <v>736.99</v>
      </c>
      <c r="R87">
        <v>111704.52</v>
      </c>
      <c r="S87">
        <v>1537645.9</v>
      </c>
      <c r="U87">
        <v>849030.93</v>
      </c>
      <c r="V87">
        <v>97500</v>
      </c>
      <c r="Y87">
        <v>1009810.5</v>
      </c>
      <c r="Z87">
        <v>35000</v>
      </c>
      <c r="AA87">
        <v>1380576.5</v>
      </c>
      <c r="AC87">
        <v>8820</v>
      </c>
      <c r="AD87">
        <v>603882.29</v>
      </c>
      <c r="AE87">
        <v>140366.85</v>
      </c>
      <c r="AI87">
        <v>45076.14</v>
      </c>
    </row>
    <row r="88" spans="1:35" x14ac:dyDescent="0.25">
      <c r="A88" t="s">
        <v>2215</v>
      </c>
      <c r="B88">
        <v>648084.22</v>
      </c>
      <c r="C88">
        <v>230232.95999999999</v>
      </c>
      <c r="D88">
        <v>118787.74</v>
      </c>
      <c r="G88">
        <v>1987633.59</v>
      </c>
      <c r="H88">
        <v>797869.11</v>
      </c>
      <c r="K88">
        <v>3800</v>
      </c>
      <c r="L88">
        <v>73580</v>
      </c>
      <c r="N88">
        <v>24237.59</v>
      </c>
      <c r="R88">
        <v>2333943.0099999998</v>
      </c>
      <c r="S88">
        <v>1677376.63</v>
      </c>
      <c r="U88">
        <v>623173.67000000004</v>
      </c>
      <c r="V88">
        <v>54300</v>
      </c>
      <c r="Y88">
        <v>953691.5</v>
      </c>
      <c r="Z88">
        <v>60400</v>
      </c>
      <c r="AA88">
        <v>1342017.8899999999</v>
      </c>
      <c r="AC88">
        <v>240</v>
      </c>
      <c r="AD88">
        <v>480697.09</v>
      </c>
      <c r="AE88">
        <v>173182.3</v>
      </c>
      <c r="AI88">
        <v>25757.5</v>
      </c>
    </row>
    <row r="89" spans="1:35" x14ac:dyDescent="0.25">
      <c r="A89" t="s">
        <v>2216</v>
      </c>
      <c r="B89">
        <v>2038348.37</v>
      </c>
      <c r="C89">
        <v>347659.87</v>
      </c>
      <c r="D89">
        <v>177145.8</v>
      </c>
      <c r="G89">
        <v>450113.69</v>
      </c>
      <c r="H89">
        <v>1281613.8500000001</v>
      </c>
      <c r="K89">
        <v>0</v>
      </c>
      <c r="L89">
        <v>96660</v>
      </c>
      <c r="N89">
        <v>218232.6</v>
      </c>
      <c r="R89">
        <v>2372190.16</v>
      </c>
      <c r="S89">
        <v>1937621.24</v>
      </c>
      <c r="U89">
        <v>1256318.21</v>
      </c>
      <c r="V89">
        <v>221400</v>
      </c>
      <c r="Y89">
        <v>981074.5</v>
      </c>
      <c r="Z89">
        <v>40400</v>
      </c>
      <c r="AA89">
        <v>1333684.5</v>
      </c>
      <c r="AB89">
        <v>9820</v>
      </c>
      <c r="AD89">
        <v>1155501.97</v>
      </c>
      <c r="AE89">
        <v>198986.9</v>
      </c>
      <c r="AI89">
        <v>131021.75999999999</v>
      </c>
    </row>
    <row r="90" spans="1:35" x14ac:dyDescent="0.25">
      <c r="A90" t="s">
        <v>2217</v>
      </c>
      <c r="B90">
        <v>1547594.25</v>
      </c>
      <c r="C90">
        <v>20668.759999999998</v>
      </c>
      <c r="D90">
        <v>173245.03</v>
      </c>
      <c r="G90">
        <v>408322.72</v>
      </c>
      <c r="H90">
        <v>761068.72</v>
      </c>
      <c r="K90">
        <v>2050</v>
      </c>
      <c r="L90">
        <v>124639.44</v>
      </c>
      <c r="M90">
        <v>113679.16</v>
      </c>
      <c r="N90">
        <v>997722.1</v>
      </c>
      <c r="P90">
        <v>5822.33</v>
      </c>
      <c r="Q90">
        <v>-267452.31</v>
      </c>
      <c r="R90">
        <v>-2353151.98</v>
      </c>
      <c r="S90">
        <v>4355323.6100000003</v>
      </c>
      <c r="U90">
        <v>738615.48</v>
      </c>
      <c r="V90">
        <v>122002.02</v>
      </c>
      <c r="Y90">
        <v>640320</v>
      </c>
      <c r="Z90">
        <v>7500</v>
      </c>
      <c r="AA90">
        <v>952519</v>
      </c>
      <c r="AD90">
        <v>458147.05</v>
      </c>
      <c r="AE90">
        <v>136906.79</v>
      </c>
      <c r="AI90">
        <v>28597.53</v>
      </c>
    </row>
    <row r="91" spans="1:35" x14ac:dyDescent="0.25">
      <c r="A91" t="s">
        <v>2218</v>
      </c>
      <c r="B91">
        <v>1924136.66</v>
      </c>
      <c r="C91">
        <v>114381.91</v>
      </c>
      <c r="D91">
        <v>132958.89000000001</v>
      </c>
      <c r="G91">
        <v>560205.54</v>
      </c>
      <c r="H91">
        <v>1183915.31</v>
      </c>
      <c r="K91">
        <v>14200</v>
      </c>
      <c r="L91">
        <v>122862.05</v>
      </c>
      <c r="N91">
        <v>312487</v>
      </c>
      <c r="R91">
        <v>1600412.39</v>
      </c>
      <c r="S91">
        <v>2312272.9300000002</v>
      </c>
      <c r="U91">
        <v>1044510.76</v>
      </c>
      <c r="W91">
        <v>628</v>
      </c>
      <c r="Y91">
        <v>1459897.1</v>
      </c>
      <c r="Z91">
        <v>36500</v>
      </c>
      <c r="AA91">
        <v>1814743.78</v>
      </c>
      <c r="AD91">
        <v>983391.19</v>
      </c>
      <c r="AE91">
        <v>93324.45</v>
      </c>
      <c r="AI91">
        <v>96712.5</v>
      </c>
    </row>
    <row r="92" spans="1:35" x14ac:dyDescent="0.25">
      <c r="A92" t="s">
        <v>2219</v>
      </c>
      <c r="B92">
        <v>2099655.67</v>
      </c>
      <c r="C92">
        <v>87133.3</v>
      </c>
      <c r="D92">
        <v>105896.31</v>
      </c>
      <c r="G92">
        <v>634960.71</v>
      </c>
      <c r="H92">
        <v>658437.76</v>
      </c>
      <c r="K92">
        <v>5000</v>
      </c>
      <c r="L92">
        <v>73025.25</v>
      </c>
      <c r="N92">
        <v>304428.3</v>
      </c>
      <c r="R92">
        <v>1996427.23</v>
      </c>
      <c r="S92">
        <v>1586779.38</v>
      </c>
      <c r="U92">
        <v>599630.54</v>
      </c>
      <c r="Y92">
        <v>893057.5</v>
      </c>
      <c r="Z92">
        <v>43842</v>
      </c>
      <c r="AA92">
        <v>1140128.5</v>
      </c>
      <c r="AB92">
        <v>950</v>
      </c>
      <c r="AD92">
        <v>571388.31000000006</v>
      </c>
      <c r="AE92">
        <v>149569.64000000001</v>
      </c>
      <c r="AI92">
        <v>54070</v>
      </c>
    </row>
    <row r="93" spans="1:35" x14ac:dyDescent="0.25">
      <c r="A93" t="s">
        <v>2220</v>
      </c>
      <c r="B93">
        <v>2327289.2599999998</v>
      </c>
      <c r="C93">
        <v>166206.84</v>
      </c>
      <c r="D93">
        <v>191997.76</v>
      </c>
      <c r="G93">
        <v>1091910.93</v>
      </c>
      <c r="H93">
        <v>893765.09</v>
      </c>
      <c r="K93">
        <v>17018</v>
      </c>
      <c r="L93">
        <v>47289.93</v>
      </c>
      <c r="N93">
        <v>14.95</v>
      </c>
      <c r="R93">
        <v>417342.58</v>
      </c>
      <c r="S93">
        <v>4249528.84</v>
      </c>
      <c r="U93">
        <v>971542.4</v>
      </c>
      <c r="V93">
        <v>274.27</v>
      </c>
      <c r="Y93">
        <v>872770</v>
      </c>
      <c r="Z93">
        <v>48000</v>
      </c>
      <c r="AA93">
        <v>1064295</v>
      </c>
      <c r="AD93">
        <v>655410.69999999995</v>
      </c>
      <c r="AE93">
        <v>202850.43</v>
      </c>
      <c r="AI93">
        <v>30054.959999999999</v>
      </c>
    </row>
    <row r="94" spans="1:35" x14ac:dyDescent="0.25">
      <c r="A94" t="s">
        <v>2221</v>
      </c>
      <c r="B94">
        <v>2040587.74</v>
      </c>
      <c r="C94">
        <v>76118.64</v>
      </c>
      <c r="D94">
        <v>100962.97</v>
      </c>
      <c r="G94">
        <v>306860.12</v>
      </c>
      <c r="H94">
        <v>1029506.67</v>
      </c>
      <c r="K94">
        <v>14350</v>
      </c>
      <c r="L94">
        <v>66640</v>
      </c>
      <c r="N94">
        <v>303834.99</v>
      </c>
      <c r="R94">
        <v>1482713.01</v>
      </c>
      <c r="S94">
        <v>1939533.85</v>
      </c>
      <c r="U94">
        <v>683685.82</v>
      </c>
      <c r="Y94">
        <v>663845</v>
      </c>
      <c r="Z94">
        <v>48200</v>
      </c>
      <c r="AA94">
        <v>994701</v>
      </c>
      <c r="AB94">
        <v>18000</v>
      </c>
      <c r="AD94">
        <v>374556.72</v>
      </c>
      <c r="AE94">
        <v>197679.81</v>
      </c>
      <c r="AI94">
        <v>63829</v>
      </c>
    </row>
    <row r="95" spans="1:35" x14ac:dyDescent="0.25">
      <c r="A95" t="s">
        <v>2222</v>
      </c>
      <c r="B95">
        <v>605804.62</v>
      </c>
      <c r="C95">
        <v>158464.13</v>
      </c>
      <c r="D95">
        <v>114954.07</v>
      </c>
      <c r="G95">
        <v>1262122.23</v>
      </c>
      <c r="H95">
        <v>1051009.3</v>
      </c>
      <c r="K95">
        <v>4920</v>
      </c>
      <c r="L95">
        <v>73532.2</v>
      </c>
      <c r="N95">
        <v>56.75</v>
      </c>
      <c r="R95">
        <v>680105.67</v>
      </c>
      <c r="S95">
        <v>2506558.63</v>
      </c>
      <c r="U95">
        <v>891133.43999999994</v>
      </c>
      <c r="Y95">
        <v>651962.5</v>
      </c>
      <c r="Z95">
        <v>65900</v>
      </c>
      <c r="AA95">
        <v>1030097.5</v>
      </c>
      <c r="AD95">
        <v>445335.36</v>
      </c>
      <c r="AE95">
        <v>172031.12</v>
      </c>
      <c r="AI95">
        <v>34350.86</v>
      </c>
    </row>
    <row r="96" spans="1:35" x14ac:dyDescent="0.25">
      <c r="A96" t="s">
        <v>2223</v>
      </c>
      <c r="B96">
        <v>1680886.8</v>
      </c>
      <c r="C96">
        <v>310617.65999999997</v>
      </c>
      <c r="D96">
        <v>147441.17000000001</v>
      </c>
      <c r="G96">
        <v>2129163.92</v>
      </c>
      <c r="H96">
        <v>902878.6</v>
      </c>
      <c r="K96">
        <v>43783.99</v>
      </c>
      <c r="L96">
        <v>92856.62</v>
      </c>
      <c r="N96">
        <v>114.95</v>
      </c>
      <c r="R96">
        <v>3858125.03</v>
      </c>
      <c r="S96">
        <v>1606333.65</v>
      </c>
      <c r="U96">
        <v>1002030.13</v>
      </c>
      <c r="V96">
        <v>6500</v>
      </c>
      <c r="Y96">
        <v>1119510</v>
      </c>
      <c r="Z96">
        <v>68850</v>
      </c>
      <c r="AA96">
        <v>1523504</v>
      </c>
      <c r="AD96">
        <v>830170.94</v>
      </c>
      <c r="AE96">
        <v>211789.01</v>
      </c>
      <c r="AI96">
        <v>61652.27</v>
      </c>
    </row>
    <row r="97" spans="1:36" x14ac:dyDescent="0.25">
      <c r="A97" t="s">
        <v>2224</v>
      </c>
      <c r="B97">
        <v>1820310.08</v>
      </c>
      <c r="C97">
        <v>110087.4</v>
      </c>
      <c r="D97">
        <v>77625.14</v>
      </c>
      <c r="G97">
        <v>772874.08</v>
      </c>
      <c r="H97">
        <v>810642.47</v>
      </c>
      <c r="K97">
        <v>3630</v>
      </c>
      <c r="L97">
        <v>76388.66</v>
      </c>
      <c r="N97">
        <v>252611.12</v>
      </c>
      <c r="R97">
        <v>905804.27</v>
      </c>
      <c r="S97">
        <v>2538238.23</v>
      </c>
      <c r="U97">
        <v>853055</v>
      </c>
      <c r="V97">
        <v>43500</v>
      </c>
      <c r="Y97">
        <v>536934</v>
      </c>
      <c r="Z97">
        <v>48100</v>
      </c>
      <c r="AA97">
        <v>963799</v>
      </c>
      <c r="AB97">
        <v>1970</v>
      </c>
      <c r="AD97">
        <v>513066.31</v>
      </c>
      <c r="AE97">
        <v>149243.64000000001</v>
      </c>
      <c r="AI97">
        <v>38643.160000000003</v>
      </c>
    </row>
    <row r="98" spans="1:36" x14ac:dyDescent="0.25">
      <c r="A98" t="s">
        <v>2225</v>
      </c>
      <c r="B98">
        <v>851218.45</v>
      </c>
      <c r="C98">
        <v>44708.77</v>
      </c>
      <c r="D98">
        <v>139692.43</v>
      </c>
      <c r="G98">
        <v>926519.46</v>
      </c>
      <c r="H98">
        <v>256976.93</v>
      </c>
      <c r="K98">
        <v>0</v>
      </c>
      <c r="L98">
        <v>60000.27</v>
      </c>
      <c r="N98">
        <v>5006.96</v>
      </c>
      <c r="P98">
        <v>117536</v>
      </c>
      <c r="R98">
        <v>368134.89</v>
      </c>
      <c r="S98">
        <v>1774553.91</v>
      </c>
      <c r="U98">
        <v>581854.92000000004</v>
      </c>
      <c r="Y98">
        <v>528990</v>
      </c>
      <c r="Z98">
        <v>66000</v>
      </c>
      <c r="AA98">
        <v>756020</v>
      </c>
      <c r="AD98">
        <v>417215.26</v>
      </c>
      <c r="AE98">
        <v>76602.95</v>
      </c>
      <c r="AI98">
        <v>33122.699999999997</v>
      </c>
    </row>
    <row r="99" spans="1:36" x14ac:dyDescent="0.25">
      <c r="A99" t="s">
        <v>2226</v>
      </c>
      <c r="B99">
        <v>2039833.64</v>
      </c>
      <c r="C99">
        <v>198388.23</v>
      </c>
      <c r="D99">
        <v>168147.8</v>
      </c>
      <c r="G99">
        <v>246168.64</v>
      </c>
      <c r="H99">
        <v>541706.71</v>
      </c>
      <c r="K99">
        <v>0</v>
      </c>
      <c r="L99">
        <v>87900</v>
      </c>
      <c r="N99">
        <v>0</v>
      </c>
      <c r="R99">
        <v>1298545.6200000001</v>
      </c>
      <c r="S99">
        <v>1563007.5</v>
      </c>
      <c r="U99">
        <v>960856.83</v>
      </c>
      <c r="V99">
        <v>427022</v>
      </c>
      <c r="Y99">
        <v>995214</v>
      </c>
      <c r="Z99">
        <v>90000</v>
      </c>
      <c r="AA99">
        <v>1307724</v>
      </c>
      <c r="AD99">
        <v>795967</v>
      </c>
      <c r="AE99">
        <v>114199.65</v>
      </c>
      <c r="AI99">
        <v>10410.280000000001</v>
      </c>
    </row>
    <row r="100" spans="1:36" x14ac:dyDescent="0.25">
      <c r="A100" t="s">
        <v>2227</v>
      </c>
      <c r="B100">
        <v>545883.98</v>
      </c>
      <c r="C100">
        <v>79772.009999999995</v>
      </c>
      <c r="D100">
        <v>48815.22</v>
      </c>
      <c r="G100">
        <v>709069.77</v>
      </c>
      <c r="H100">
        <v>468282.17</v>
      </c>
      <c r="K100">
        <v>0</v>
      </c>
      <c r="L100">
        <v>74117.53</v>
      </c>
      <c r="M100">
        <v>292675</v>
      </c>
      <c r="N100">
        <v>699.5</v>
      </c>
      <c r="P100">
        <v>206</v>
      </c>
      <c r="R100">
        <v>-250692.45</v>
      </c>
      <c r="S100">
        <v>2046781.46</v>
      </c>
      <c r="U100">
        <v>547240</v>
      </c>
      <c r="W100">
        <v>210.25</v>
      </c>
      <c r="Y100">
        <v>565686.48</v>
      </c>
      <c r="Z100">
        <v>22800</v>
      </c>
      <c r="AA100">
        <v>834076.24</v>
      </c>
      <c r="AD100">
        <v>499872.48</v>
      </c>
      <c r="AE100">
        <v>113431.9</v>
      </c>
      <c r="AI100">
        <v>520</v>
      </c>
    </row>
    <row r="101" spans="1:36" x14ac:dyDescent="0.25">
      <c r="A101" t="s">
        <v>2228</v>
      </c>
      <c r="B101">
        <v>529745.02</v>
      </c>
      <c r="C101">
        <v>55920.1</v>
      </c>
      <c r="D101">
        <v>17163.72</v>
      </c>
      <c r="G101">
        <v>775630.5</v>
      </c>
      <c r="H101">
        <v>327213.56</v>
      </c>
      <c r="K101">
        <v>0</v>
      </c>
      <c r="L101">
        <v>48907</v>
      </c>
      <c r="N101">
        <v>5035.3999999999996</v>
      </c>
      <c r="R101">
        <v>-1522012.22</v>
      </c>
      <c r="S101">
        <v>3243756.17</v>
      </c>
      <c r="U101">
        <v>442542.92</v>
      </c>
      <c r="W101">
        <v>0.82</v>
      </c>
      <c r="Y101">
        <v>898557.5</v>
      </c>
      <c r="Z101">
        <v>93600</v>
      </c>
      <c r="AA101">
        <v>1075347.5</v>
      </c>
      <c r="AB101">
        <v>3000</v>
      </c>
      <c r="AD101">
        <v>303871.84000000003</v>
      </c>
      <c r="AE101">
        <v>94537.45</v>
      </c>
      <c r="AI101">
        <v>27957.9</v>
      </c>
    </row>
    <row r="102" spans="1:36" x14ac:dyDescent="0.25">
      <c r="A102" t="s">
        <v>2229</v>
      </c>
      <c r="B102">
        <v>784950.03</v>
      </c>
      <c r="C102">
        <v>43946.54</v>
      </c>
      <c r="D102">
        <v>35786.589999999997</v>
      </c>
      <c r="G102">
        <v>348518.84</v>
      </c>
      <c r="H102">
        <v>193857.17</v>
      </c>
      <c r="I102">
        <v>-132361.76999999999</v>
      </c>
      <c r="K102">
        <v>0</v>
      </c>
      <c r="L102">
        <v>41840.1</v>
      </c>
      <c r="M102">
        <v>268382</v>
      </c>
      <c r="N102">
        <v>969.99</v>
      </c>
      <c r="R102">
        <v>-145664.28</v>
      </c>
      <c r="S102">
        <v>1111772.6200000001</v>
      </c>
      <c r="U102">
        <v>365873.64</v>
      </c>
      <c r="V102">
        <v>112108</v>
      </c>
      <c r="Y102">
        <v>595136.5</v>
      </c>
      <c r="Z102">
        <v>63000</v>
      </c>
      <c r="AA102">
        <v>710251.5</v>
      </c>
      <c r="AD102">
        <v>342896.56</v>
      </c>
      <c r="AE102">
        <v>85573.11</v>
      </c>
    </row>
    <row r="103" spans="1:36" x14ac:dyDescent="0.25">
      <c r="A103" t="s">
        <v>2230</v>
      </c>
      <c r="B103">
        <v>335847.59</v>
      </c>
      <c r="C103">
        <v>82916.960000000006</v>
      </c>
      <c r="D103">
        <v>18074.580000000002</v>
      </c>
      <c r="G103">
        <v>644829.06000000006</v>
      </c>
      <c r="H103">
        <v>156949.21</v>
      </c>
      <c r="K103">
        <v>13500</v>
      </c>
      <c r="L103">
        <v>62281.39</v>
      </c>
      <c r="M103">
        <v>65650</v>
      </c>
      <c r="N103">
        <v>135</v>
      </c>
      <c r="R103">
        <v>-493096.47</v>
      </c>
      <c r="S103">
        <v>1695120.4</v>
      </c>
      <c r="U103">
        <v>355247.85</v>
      </c>
      <c r="V103">
        <v>16000</v>
      </c>
      <c r="Y103">
        <v>956121.5</v>
      </c>
      <c r="Z103">
        <v>31413</v>
      </c>
      <c r="AA103">
        <v>1079027.5</v>
      </c>
      <c r="AB103">
        <v>500</v>
      </c>
      <c r="AD103">
        <v>303667.55</v>
      </c>
      <c r="AE103">
        <v>80010.22</v>
      </c>
      <c r="AI103">
        <v>550</v>
      </c>
    </row>
    <row r="104" spans="1:36" x14ac:dyDescent="0.25">
      <c r="A104" t="s">
        <v>2231</v>
      </c>
      <c r="B104">
        <v>701409.51</v>
      </c>
      <c r="C104">
        <v>54336.5</v>
      </c>
      <c r="D104">
        <v>67002.55</v>
      </c>
      <c r="E104">
        <v>0</v>
      </c>
      <c r="F104">
        <v>0</v>
      </c>
      <c r="G104">
        <v>718743.96</v>
      </c>
      <c r="H104">
        <v>367330.43</v>
      </c>
      <c r="I104">
        <v>0</v>
      </c>
      <c r="J104">
        <v>0</v>
      </c>
      <c r="K104">
        <v>5500</v>
      </c>
      <c r="L104">
        <v>34579.79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396179.66</v>
      </c>
      <c r="S104">
        <v>1187793.3799999999</v>
      </c>
      <c r="U104">
        <v>772346.85</v>
      </c>
      <c r="Y104">
        <v>499470</v>
      </c>
      <c r="Z104">
        <v>134757</v>
      </c>
      <c r="AA104">
        <v>637748</v>
      </c>
      <c r="AD104">
        <v>331732.25</v>
      </c>
      <c r="AE104">
        <v>121818.73</v>
      </c>
      <c r="AI104">
        <v>30504.75</v>
      </c>
    </row>
    <row r="105" spans="1:36" x14ac:dyDescent="0.25">
      <c r="A105" t="s">
        <v>2232</v>
      </c>
      <c r="B105">
        <v>1557925.67</v>
      </c>
      <c r="C105">
        <v>35111.699999999997</v>
      </c>
      <c r="D105">
        <v>172686.56</v>
      </c>
      <c r="G105">
        <v>-12357790.279999999</v>
      </c>
      <c r="H105">
        <v>725634.71</v>
      </c>
      <c r="K105">
        <v>9760</v>
      </c>
      <c r="L105">
        <v>129155</v>
      </c>
      <c r="N105">
        <v>29.6</v>
      </c>
      <c r="Q105">
        <v>-15063842.539999999</v>
      </c>
      <c r="R105">
        <v>4065245.62</v>
      </c>
      <c r="U105">
        <v>2364580.7599999998</v>
      </c>
      <c r="Y105">
        <v>1029990</v>
      </c>
      <c r="Z105">
        <v>186855</v>
      </c>
      <c r="AA105">
        <v>1515223</v>
      </c>
      <c r="AB105">
        <v>17480</v>
      </c>
      <c r="AD105">
        <v>811340.53</v>
      </c>
      <c r="AE105">
        <v>57508.6</v>
      </c>
      <c r="AH105">
        <v>186652.95</v>
      </c>
    </row>
    <row r="106" spans="1:36" x14ac:dyDescent="0.25">
      <c r="A106" t="s">
        <v>2233</v>
      </c>
      <c r="B106">
        <v>275707.53000000003</v>
      </c>
      <c r="C106">
        <v>260051.46</v>
      </c>
      <c r="D106">
        <v>94470.63</v>
      </c>
      <c r="G106">
        <v>1124425.27</v>
      </c>
      <c r="H106">
        <v>333151.34999999998</v>
      </c>
      <c r="K106">
        <v>87102</v>
      </c>
      <c r="L106">
        <v>40995.5</v>
      </c>
      <c r="M106">
        <v>29100</v>
      </c>
      <c r="N106">
        <v>5954.21</v>
      </c>
      <c r="R106">
        <v>-661274.67000000004</v>
      </c>
      <c r="S106">
        <v>2324775.44</v>
      </c>
      <c r="U106">
        <v>1053183.7</v>
      </c>
      <c r="Y106">
        <v>1132120</v>
      </c>
      <c r="AA106">
        <v>1343888</v>
      </c>
      <c r="AD106">
        <v>480324.19</v>
      </c>
      <c r="AE106">
        <v>99937.75</v>
      </c>
    </row>
    <row r="107" spans="1:36" x14ac:dyDescent="0.25">
      <c r="A107" t="s">
        <v>2234</v>
      </c>
      <c r="B107">
        <v>293762.77</v>
      </c>
      <c r="C107">
        <v>195129.35</v>
      </c>
      <c r="D107">
        <v>157190.24</v>
      </c>
      <c r="G107">
        <v>552737.94999999995</v>
      </c>
      <c r="H107">
        <v>615654.34</v>
      </c>
      <c r="K107">
        <v>27960</v>
      </c>
      <c r="L107">
        <v>45698.93</v>
      </c>
      <c r="M107">
        <v>12200</v>
      </c>
      <c r="N107">
        <v>2941.59</v>
      </c>
      <c r="R107">
        <v>-1057585.03</v>
      </c>
      <c r="S107">
        <v>2620032.73</v>
      </c>
      <c r="U107">
        <v>491629.23</v>
      </c>
      <c r="Y107">
        <v>477130</v>
      </c>
      <c r="Z107">
        <v>1057988.98</v>
      </c>
      <c r="AA107">
        <v>898283</v>
      </c>
      <c r="AD107">
        <v>524102.58</v>
      </c>
      <c r="AE107">
        <v>163387.95000000001</v>
      </c>
      <c r="AF107">
        <v>23000</v>
      </c>
      <c r="AI107">
        <v>198528.25</v>
      </c>
      <c r="AJ107">
        <v>56220</v>
      </c>
    </row>
    <row r="108" spans="1:36" x14ac:dyDescent="0.25">
      <c r="A108" t="s">
        <v>2235</v>
      </c>
      <c r="B108">
        <v>525270.85</v>
      </c>
      <c r="C108">
        <v>5760.27</v>
      </c>
      <c r="D108">
        <v>44921.69</v>
      </c>
      <c r="G108">
        <v>2</v>
      </c>
      <c r="H108">
        <v>97235.51</v>
      </c>
      <c r="K108">
        <v>6000</v>
      </c>
      <c r="L108">
        <v>61479.22</v>
      </c>
      <c r="N108">
        <v>979.7</v>
      </c>
      <c r="R108">
        <v>-667988.28</v>
      </c>
      <c r="S108">
        <v>961037.76</v>
      </c>
      <c r="U108">
        <v>596011.26</v>
      </c>
      <c r="V108">
        <v>514870</v>
      </c>
      <c r="Y108">
        <v>547084.19999999995</v>
      </c>
      <c r="Z108">
        <v>162312.53</v>
      </c>
      <c r="AA108">
        <v>750912.2</v>
      </c>
      <c r="AD108">
        <v>695466.61</v>
      </c>
      <c r="AE108">
        <v>18301.400000000001</v>
      </c>
      <c r="AI108">
        <v>43915.86</v>
      </c>
    </row>
    <row r="109" spans="1:36" x14ac:dyDescent="0.25">
      <c r="A109" t="s">
        <v>2236</v>
      </c>
      <c r="B109">
        <v>1637123.35</v>
      </c>
      <c r="C109">
        <v>4393</v>
      </c>
      <c r="D109">
        <v>173780.23</v>
      </c>
      <c r="G109">
        <v>2</v>
      </c>
      <c r="H109">
        <v>383013.02</v>
      </c>
      <c r="K109">
        <v>3000</v>
      </c>
      <c r="L109">
        <v>61609.06</v>
      </c>
      <c r="N109">
        <v>235.98</v>
      </c>
      <c r="R109">
        <v>-103047.41</v>
      </c>
      <c r="S109">
        <v>852668.5</v>
      </c>
      <c r="U109">
        <v>421010.74</v>
      </c>
      <c r="V109">
        <v>1553976</v>
      </c>
      <c r="Y109">
        <v>749087.5</v>
      </c>
      <c r="Z109">
        <v>145144.34</v>
      </c>
      <c r="AA109">
        <v>927429.5</v>
      </c>
      <c r="AB109">
        <v>16950</v>
      </c>
      <c r="AD109">
        <v>487296.96</v>
      </c>
      <c r="AE109">
        <v>42572.65</v>
      </c>
      <c r="AI109">
        <v>11124</v>
      </c>
    </row>
    <row r="110" spans="1:36" x14ac:dyDescent="0.25">
      <c r="A110" t="s">
        <v>2237</v>
      </c>
      <c r="B110">
        <v>130384.72</v>
      </c>
      <c r="C110">
        <v>3497.65</v>
      </c>
      <c r="D110">
        <v>192512.11</v>
      </c>
      <c r="G110">
        <v>216325.31</v>
      </c>
      <c r="H110">
        <v>119494.03</v>
      </c>
      <c r="K110">
        <v>8000</v>
      </c>
      <c r="L110">
        <v>34373.300000000003</v>
      </c>
      <c r="N110">
        <v>909.29</v>
      </c>
      <c r="R110">
        <v>-1105886.1499999999</v>
      </c>
      <c r="S110">
        <v>1993338.97</v>
      </c>
      <c r="U110">
        <v>397881.65</v>
      </c>
      <c r="V110">
        <v>277579</v>
      </c>
      <c r="Y110">
        <v>171902.5</v>
      </c>
      <c r="Z110">
        <v>38975.51</v>
      </c>
      <c r="AA110">
        <v>288737.5</v>
      </c>
      <c r="AD110">
        <v>761525.17</v>
      </c>
      <c r="AE110">
        <v>48753.95</v>
      </c>
      <c r="AI110">
        <v>55843.63</v>
      </c>
    </row>
    <row r="111" spans="1:36" x14ac:dyDescent="0.25">
      <c r="A111" t="s">
        <v>2238</v>
      </c>
      <c r="B111">
        <v>300924.69</v>
      </c>
      <c r="C111">
        <v>135840.76999999999</v>
      </c>
      <c r="D111">
        <v>365084.77</v>
      </c>
      <c r="G111">
        <v>5</v>
      </c>
      <c r="H111">
        <v>176645.16</v>
      </c>
      <c r="K111">
        <v>0</v>
      </c>
      <c r="L111">
        <v>61059.61</v>
      </c>
      <c r="N111">
        <v>1680.84</v>
      </c>
      <c r="R111">
        <v>-2263272.34</v>
      </c>
      <c r="S111">
        <v>3276385.87</v>
      </c>
      <c r="U111">
        <v>388068.96</v>
      </c>
      <c r="V111">
        <v>116876</v>
      </c>
      <c r="Y111">
        <v>636212.5</v>
      </c>
      <c r="Z111">
        <v>65534.81</v>
      </c>
      <c r="AA111">
        <v>854576.5</v>
      </c>
      <c r="AB111">
        <v>1504</v>
      </c>
      <c r="AD111">
        <v>355126.78</v>
      </c>
      <c r="AE111">
        <v>61284.32</v>
      </c>
      <c r="AI111">
        <v>31554.26</v>
      </c>
    </row>
    <row r="112" spans="1:36" x14ac:dyDescent="0.25">
      <c r="A112" t="s">
        <v>2239</v>
      </c>
      <c r="B112">
        <v>814457.98</v>
      </c>
      <c r="C112">
        <v>3600</v>
      </c>
      <c r="D112">
        <v>211114.5</v>
      </c>
      <c r="G112">
        <v>96165.75</v>
      </c>
      <c r="H112">
        <v>317401.2</v>
      </c>
      <c r="K112">
        <v>4000</v>
      </c>
      <c r="L112">
        <v>56228</v>
      </c>
      <c r="N112">
        <v>509.71</v>
      </c>
      <c r="R112">
        <v>-2345423.9700000002</v>
      </c>
      <c r="S112">
        <v>3690825.96</v>
      </c>
      <c r="U112">
        <v>514252.33</v>
      </c>
      <c r="V112">
        <v>449006</v>
      </c>
      <c r="Y112">
        <v>858713.5</v>
      </c>
      <c r="Z112">
        <v>164284.19</v>
      </c>
      <c r="AA112">
        <v>1039209.5</v>
      </c>
      <c r="AB112">
        <v>3000</v>
      </c>
      <c r="AD112">
        <v>500336.51</v>
      </c>
      <c r="AE112">
        <v>65685.05</v>
      </c>
      <c r="AI112">
        <v>341425.23</v>
      </c>
    </row>
    <row r="113" spans="1:35" x14ac:dyDescent="0.25">
      <c r="A113" t="s">
        <v>2240</v>
      </c>
      <c r="B113">
        <v>420792.73</v>
      </c>
      <c r="C113">
        <v>7900</v>
      </c>
      <c r="D113">
        <v>178193.86</v>
      </c>
      <c r="G113">
        <v>107372.01</v>
      </c>
      <c r="H113">
        <v>107502.46</v>
      </c>
      <c r="K113">
        <v>5500</v>
      </c>
      <c r="L113">
        <v>95583.84</v>
      </c>
      <c r="N113">
        <v>5903.3</v>
      </c>
      <c r="R113">
        <v>-1712531.1</v>
      </c>
      <c r="S113">
        <v>1854865.59</v>
      </c>
      <c r="U113">
        <v>552420.69999999995</v>
      </c>
      <c r="V113">
        <v>568050</v>
      </c>
      <c r="Y113">
        <v>116707.5</v>
      </c>
      <c r="Z113">
        <v>84776.37</v>
      </c>
      <c r="AA113">
        <v>299139</v>
      </c>
      <c r="AD113">
        <v>349340.34</v>
      </c>
      <c r="AE113">
        <v>41074.25</v>
      </c>
      <c r="AI113">
        <v>59961.55</v>
      </c>
    </row>
    <row r="114" spans="1:35" x14ac:dyDescent="0.25">
      <c r="A114" t="s">
        <v>2241</v>
      </c>
      <c r="B114">
        <v>964615.24</v>
      </c>
      <c r="C114">
        <v>26657.73</v>
      </c>
      <c r="D114">
        <v>660993.89</v>
      </c>
      <c r="G114">
        <v>54371.81</v>
      </c>
      <c r="H114">
        <v>546166.55000000005</v>
      </c>
      <c r="K114">
        <v>3500</v>
      </c>
      <c r="L114">
        <v>42711.3</v>
      </c>
      <c r="N114">
        <v>0</v>
      </c>
      <c r="R114">
        <v>-296251.01</v>
      </c>
      <c r="S114">
        <v>1808375.97</v>
      </c>
      <c r="U114">
        <v>571753.47</v>
      </c>
      <c r="V114">
        <v>858907.8</v>
      </c>
      <c r="Y114">
        <v>646555</v>
      </c>
      <c r="Z114">
        <v>77826.710000000006</v>
      </c>
      <c r="AA114">
        <v>879800</v>
      </c>
      <c r="AD114">
        <v>473360.84</v>
      </c>
      <c r="AE114">
        <v>78350.100000000006</v>
      </c>
      <c r="AI114">
        <v>29063.08</v>
      </c>
    </row>
    <row r="115" spans="1:35" x14ac:dyDescent="0.25">
      <c r="A115" t="s">
        <v>2242</v>
      </c>
      <c r="B115">
        <v>1691894.91</v>
      </c>
      <c r="C115">
        <v>68558.960000000006</v>
      </c>
      <c r="D115">
        <v>101693.73</v>
      </c>
      <c r="G115">
        <v>216471.74</v>
      </c>
      <c r="H115">
        <v>238612.67</v>
      </c>
      <c r="K115">
        <v>5500</v>
      </c>
      <c r="L115">
        <v>56087.46</v>
      </c>
      <c r="N115">
        <v>0</v>
      </c>
      <c r="R115">
        <v>-282673.55</v>
      </c>
      <c r="S115">
        <v>2329931.42</v>
      </c>
      <c r="U115">
        <v>726184.78</v>
      </c>
      <c r="V115">
        <v>496796</v>
      </c>
      <c r="Y115">
        <v>758082.5</v>
      </c>
      <c r="Z115">
        <v>80194.820000000007</v>
      </c>
      <c r="AA115">
        <v>974788.5</v>
      </c>
      <c r="AB115">
        <v>3520</v>
      </c>
      <c r="AD115">
        <v>709872.32</v>
      </c>
      <c r="AE115">
        <v>79729.100000000006</v>
      </c>
      <c r="AI115">
        <v>84961.5</v>
      </c>
    </row>
    <row r="116" spans="1:35" x14ac:dyDescent="0.25">
      <c r="A116" t="s">
        <v>2243</v>
      </c>
      <c r="B116">
        <v>563779.76</v>
      </c>
      <c r="C116">
        <v>23007.5</v>
      </c>
      <c r="D116">
        <v>70786.759999999995</v>
      </c>
      <c r="G116">
        <v>871133.63</v>
      </c>
      <c r="H116">
        <v>146954.29</v>
      </c>
      <c r="K116">
        <v>4000</v>
      </c>
      <c r="L116">
        <v>34230.22</v>
      </c>
      <c r="N116">
        <v>431.84</v>
      </c>
      <c r="R116">
        <v>626073.4</v>
      </c>
      <c r="S116">
        <v>857017.52</v>
      </c>
      <c r="U116">
        <v>664296.68000000005</v>
      </c>
      <c r="V116">
        <v>198398</v>
      </c>
      <c r="Y116">
        <v>249162</v>
      </c>
      <c r="Z116">
        <v>39460.1</v>
      </c>
      <c r="AA116">
        <v>331354</v>
      </c>
      <c r="AD116">
        <v>395150.86</v>
      </c>
      <c r="AE116">
        <v>87919.81</v>
      </c>
      <c r="AI116">
        <v>182983.15</v>
      </c>
    </row>
    <row r="117" spans="1:35" x14ac:dyDescent="0.25">
      <c r="A117" t="s">
        <v>2244</v>
      </c>
      <c r="B117">
        <v>114914.15</v>
      </c>
      <c r="C117">
        <v>7494.99</v>
      </c>
      <c r="D117">
        <v>177559.83</v>
      </c>
      <c r="G117">
        <v>2028649.42</v>
      </c>
      <c r="H117">
        <v>36379.67</v>
      </c>
      <c r="K117">
        <v>140920</v>
      </c>
      <c r="L117">
        <v>46198.21</v>
      </c>
      <c r="N117">
        <v>0</v>
      </c>
      <c r="R117">
        <v>-550430.25</v>
      </c>
      <c r="S117">
        <v>2768353.45</v>
      </c>
      <c r="U117">
        <v>359685.89</v>
      </c>
      <c r="V117">
        <v>59785</v>
      </c>
      <c r="Y117">
        <v>342457.5</v>
      </c>
      <c r="Z117">
        <v>44444.38</v>
      </c>
      <c r="AA117">
        <v>508562.5</v>
      </c>
      <c r="AD117">
        <v>294533.40999999997</v>
      </c>
      <c r="AE117">
        <v>32462.6</v>
      </c>
      <c r="AI117">
        <v>10857.61</v>
      </c>
    </row>
    <row r="118" spans="1:35" x14ac:dyDescent="0.25">
      <c r="A118" t="s">
        <v>2245</v>
      </c>
      <c r="B118">
        <v>423568.9</v>
      </c>
      <c r="C118">
        <v>7179.44</v>
      </c>
      <c r="D118">
        <v>26888.82</v>
      </c>
      <c r="G118">
        <v>137439.43</v>
      </c>
      <c r="H118">
        <v>277003.95</v>
      </c>
      <c r="K118">
        <v>4000</v>
      </c>
      <c r="L118">
        <v>70102.41</v>
      </c>
      <c r="N118">
        <v>45.4</v>
      </c>
      <c r="R118">
        <v>-2625813.36</v>
      </c>
      <c r="S118">
        <v>3313708.59</v>
      </c>
      <c r="U118">
        <v>485284.02</v>
      </c>
      <c r="V118">
        <v>397088</v>
      </c>
      <c r="Y118">
        <v>1093400</v>
      </c>
      <c r="Z118">
        <v>66634.13</v>
      </c>
      <c r="AA118">
        <v>1264537</v>
      </c>
      <c r="AD118">
        <v>585123.52</v>
      </c>
      <c r="AE118">
        <v>33396.660000000003</v>
      </c>
      <c r="AH118">
        <v>11196.35</v>
      </c>
      <c r="AI118">
        <v>38115.120000000003</v>
      </c>
    </row>
    <row r="119" spans="1:35" x14ac:dyDescent="0.25">
      <c r="A119" t="s">
        <v>2246</v>
      </c>
      <c r="B119">
        <v>477361.91999999998</v>
      </c>
      <c r="C119">
        <v>17985.25</v>
      </c>
      <c r="D119">
        <v>155656.34</v>
      </c>
      <c r="G119">
        <v>101565.92</v>
      </c>
      <c r="H119">
        <v>274966.05</v>
      </c>
      <c r="K119">
        <v>4000</v>
      </c>
      <c r="L119">
        <v>57513.599999999999</v>
      </c>
      <c r="N119">
        <v>1248.3800000000001</v>
      </c>
      <c r="R119">
        <v>-2497428.59</v>
      </c>
      <c r="S119">
        <v>3532326.06</v>
      </c>
      <c r="U119">
        <v>607294.78</v>
      </c>
      <c r="V119">
        <v>125304</v>
      </c>
      <c r="Y119">
        <v>248552.5</v>
      </c>
      <c r="Z119">
        <v>68067.710000000006</v>
      </c>
      <c r="AA119">
        <v>480028.5</v>
      </c>
      <c r="AB119">
        <v>8518</v>
      </c>
      <c r="AD119">
        <v>520562.4</v>
      </c>
      <c r="AE119">
        <v>83322.559999999998</v>
      </c>
      <c r="AI119">
        <v>26911.5</v>
      </c>
    </row>
    <row r="120" spans="1:35" x14ac:dyDescent="0.25">
      <c r="A120" t="s">
        <v>2247</v>
      </c>
      <c r="B120">
        <v>1913358.9</v>
      </c>
      <c r="C120">
        <v>0</v>
      </c>
      <c r="D120">
        <v>163499.79999999999</v>
      </c>
      <c r="G120">
        <v>2</v>
      </c>
      <c r="H120">
        <v>44276.02</v>
      </c>
      <c r="K120">
        <v>0</v>
      </c>
      <c r="L120">
        <v>43017.3</v>
      </c>
      <c r="N120">
        <v>2280.94</v>
      </c>
      <c r="Q120">
        <v>-719964.76</v>
      </c>
      <c r="R120">
        <v>581762.75</v>
      </c>
      <c r="S120">
        <v>1454124.22</v>
      </c>
      <c r="U120">
        <v>1492428.52</v>
      </c>
      <c r="V120">
        <v>593274</v>
      </c>
      <c r="Y120">
        <v>811490.1</v>
      </c>
      <c r="Z120">
        <v>111000</v>
      </c>
      <c r="AA120">
        <v>1008428.1</v>
      </c>
      <c r="AC120">
        <v>3770</v>
      </c>
      <c r="AD120">
        <v>702980.68</v>
      </c>
      <c r="AE120">
        <v>5925.65</v>
      </c>
      <c r="AI120">
        <v>527171.92000000004</v>
      </c>
    </row>
    <row r="121" spans="1:35" x14ac:dyDescent="0.25">
      <c r="A121" t="s">
        <v>2248</v>
      </c>
      <c r="B121">
        <v>1035879.23</v>
      </c>
      <c r="C121">
        <v>18287.75</v>
      </c>
      <c r="D121">
        <v>93721.22</v>
      </c>
      <c r="G121">
        <v>148588.46</v>
      </c>
      <c r="H121">
        <v>78252.86</v>
      </c>
      <c r="K121">
        <v>19800</v>
      </c>
      <c r="L121">
        <v>22089.62</v>
      </c>
      <c r="N121">
        <v>1345.97</v>
      </c>
      <c r="Q121">
        <v>355880.14</v>
      </c>
      <c r="R121">
        <v>-4508586.41</v>
      </c>
      <c r="S121">
        <v>5145573.0199999996</v>
      </c>
      <c r="U121">
        <v>616605.96</v>
      </c>
      <c r="V121">
        <v>344586</v>
      </c>
      <c r="Y121">
        <v>755142.55</v>
      </c>
      <c r="Z121">
        <v>71000</v>
      </c>
      <c r="AA121">
        <v>923009.55</v>
      </c>
      <c r="AD121">
        <v>470444.13</v>
      </c>
      <c r="AE121">
        <v>23650.9</v>
      </c>
      <c r="AI121">
        <v>31602.75</v>
      </c>
    </row>
    <row r="122" spans="1:35" x14ac:dyDescent="0.25">
      <c r="A122" t="s">
        <v>2249</v>
      </c>
      <c r="B122">
        <v>310446.36</v>
      </c>
      <c r="C122">
        <v>0</v>
      </c>
      <c r="D122">
        <v>116056.31</v>
      </c>
      <c r="G122">
        <v>1</v>
      </c>
      <c r="H122">
        <v>56713.94</v>
      </c>
      <c r="L122">
        <v>27320</v>
      </c>
      <c r="N122">
        <v>78500</v>
      </c>
      <c r="Q122">
        <v>2820431.71</v>
      </c>
      <c r="R122">
        <v>-5267851.72</v>
      </c>
      <c r="S122">
        <v>2682356.15</v>
      </c>
      <c r="U122">
        <v>747626.76</v>
      </c>
      <c r="Y122">
        <v>512550</v>
      </c>
      <c r="Z122">
        <v>47000</v>
      </c>
      <c r="AA122">
        <v>620534</v>
      </c>
      <c r="AB122">
        <v>7960</v>
      </c>
      <c r="AD122">
        <v>324462.99</v>
      </c>
      <c r="AE122">
        <v>2083.3000000000002</v>
      </c>
      <c r="AI122">
        <v>209675</v>
      </c>
    </row>
    <row r="123" spans="1:35" x14ac:dyDescent="0.25">
      <c r="A123" t="s">
        <v>2250</v>
      </c>
      <c r="B123">
        <v>1460033.34</v>
      </c>
      <c r="C123">
        <v>0</v>
      </c>
      <c r="D123">
        <v>7197.7</v>
      </c>
      <c r="G123">
        <v>3.37</v>
      </c>
      <c r="H123">
        <v>113197.73</v>
      </c>
      <c r="K123">
        <v>9000</v>
      </c>
      <c r="L123">
        <v>115392.11</v>
      </c>
      <c r="N123">
        <v>1231.9000000000001</v>
      </c>
      <c r="Q123">
        <v>1270310.74</v>
      </c>
      <c r="R123">
        <v>-1846260.12</v>
      </c>
      <c r="S123">
        <v>2132666.9300000002</v>
      </c>
      <c r="U123">
        <v>481203.71</v>
      </c>
      <c r="Y123">
        <v>398422.5</v>
      </c>
      <c r="Z123">
        <v>36200</v>
      </c>
      <c r="AA123">
        <v>608466.5</v>
      </c>
      <c r="AD123">
        <v>393500.71</v>
      </c>
      <c r="AE123">
        <v>12498.42</v>
      </c>
      <c r="AI123">
        <v>3270</v>
      </c>
    </row>
    <row r="124" spans="1:35" x14ac:dyDescent="0.25">
      <c r="A124" t="s">
        <v>2251</v>
      </c>
      <c r="B124">
        <v>1149457.83</v>
      </c>
      <c r="C124">
        <v>0</v>
      </c>
      <c r="D124">
        <v>273240.96000000002</v>
      </c>
      <c r="G124">
        <v>721652.87</v>
      </c>
      <c r="H124">
        <v>28251.48</v>
      </c>
      <c r="K124">
        <v>0</v>
      </c>
      <c r="L124">
        <v>43565.120000000003</v>
      </c>
      <c r="N124">
        <v>300.8</v>
      </c>
      <c r="Q124">
        <v>-870751.57</v>
      </c>
      <c r="S124">
        <v>2748053.22</v>
      </c>
      <c r="U124">
        <v>953177.72</v>
      </c>
      <c r="Y124">
        <v>590065</v>
      </c>
      <c r="Z124">
        <v>215665</v>
      </c>
      <c r="AA124">
        <v>901860</v>
      </c>
      <c r="AC124">
        <v>15130</v>
      </c>
      <c r="AD124">
        <v>482886.27</v>
      </c>
      <c r="AE124">
        <v>20220</v>
      </c>
      <c r="AI124">
        <v>87375.88</v>
      </c>
    </row>
    <row r="125" spans="1:35" x14ac:dyDescent="0.25">
      <c r="A125" t="s">
        <v>2252</v>
      </c>
      <c r="B125">
        <v>857741.74</v>
      </c>
      <c r="C125">
        <v>0</v>
      </c>
      <c r="D125">
        <v>109943.38</v>
      </c>
      <c r="G125">
        <v>253904.88</v>
      </c>
      <c r="H125">
        <v>426508.05</v>
      </c>
      <c r="L125">
        <v>32085</v>
      </c>
      <c r="N125">
        <v>0</v>
      </c>
      <c r="Q125">
        <v>-828623.01</v>
      </c>
      <c r="S125">
        <v>2407634.36</v>
      </c>
      <c r="U125">
        <v>382943.29</v>
      </c>
      <c r="Y125">
        <v>351855</v>
      </c>
      <c r="Z125">
        <v>305067.05</v>
      </c>
      <c r="AA125">
        <v>527833</v>
      </c>
      <c r="AC125">
        <v>12760</v>
      </c>
      <c r="AD125">
        <v>366203.78</v>
      </c>
      <c r="AE125">
        <v>14006.35</v>
      </c>
      <c r="AI125">
        <v>82060.509999999995</v>
      </c>
    </row>
    <row r="126" spans="1:35" x14ac:dyDescent="0.25">
      <c r="A126" t="s">
        <v>2253</v>
      </c>
      <c r="B126">
        <v>1277016.8799999999</v>
      </c>
      <c r="C126">
        <v>0</v>
      </c>
      <c r="D126">
        <v>158795.87</v>
      </c>
      <c r="G126">
        <v>1980830.37</v>
      </c>
      <c r="H126">
        <v>52251.360000000001</v>
      </c>
      <c r="K126">
        <v>6770</v>
      </c>
      <c r="L126">
        <v>23142</v>
      </c>
      <c r="N126">
        <v>0</v>
      </c>
      <c r="Q126">
        <v>178772.51</v>
      </c>
      <c r="R126">
        <v>-1008831.64</v>
      </c>
      <c r="S126">
        <v>3580405.02</v>
      </c>
      <c r="U126">
        <v>229699.75</v>
      </c>
      <c r="V126">
        <v>626520</v>
      </c>
      <c r="Y126">
        <v>374605</v>
      </c>
      <c r="Z126">
        <v>514119.88</v>
      </c>
      <c r="AA126">
        <v>653859</v>
      </c>
      <c r="AB126">
        <v>790</v>
      </c>
      <c r="AC126">
        <v>760</v>
      </c>
      <c r="AD126">
        <v>361711.54</v>
      </c>
      <c r="AE126">
        <v>29687.5</v>
      </c>
      <c r="AI126">
        <v>9500</v>
      </c>
    </row>
    <row r="127" spans="1:35" x14ac:dyDescent="0.25">
      <c r="A127" t="s">
        <v>2254</v>
      </c>
      <c r="B127">
        <v>1648105.11</v>
      </c>
      <c r="C127">
        <v>0</v>
      </c>
      <c r="D127">
        <v>140266.49</v>
      </c>
      <c r="G127">
        <v>0</v>
      </c>
      <c r="H127">
        <v>31311.52</v>
      </c>
      <c r="L127">
        <v>3200</v>
      </c>
      <c r="N127">
        <v>0</v>
      </c>
      <c r="Q127">
        <v>1519628.46</v>
      </c>
      <c r="R127">
        <v>-2041809.05</v>
      </c>
      <c r="S127">
        <v>2242898.44</v>
      </c>
      <c r="U127">
        <v>515385.82</v>
      </c>
      <c r="Y127">
        <v>585440</v>
      </c>
      <c r="Z127">
        <v>46000</v>
      </c>
      <c r="AA127">
        <v>648847</v>
      </c>
      <c r="AD127">
        <v>400288.55</v>
      </c>
      <c r="AE127">
        <v>1925</v>
      </c>
    </row>
    <row r="128" spans="1:35" x14ac:dyDescent="0.25">
      <c r="A128" t="s">
        <v>2255</v>
      </c>
      <c r="B128">
        <v>1030327.54</v>
      </c>
      <c r="C128">
        <v>401</v>
      </c>
      <c r="D128">
        <v>68586.41</v>
      </c>
      <c r="G128">
        <v>2</v>
      </c>
      <c r="H128">
        <v>596504.22</v>
      </c>
      <c r="K128">
        <v>0</v>
      </c>
      <c r="L128">
        <v>36939.14</v>
      </c>
      <c r="N128">
        <v>135</v>
      </c>
      <c r="Q128">
        <v>-2313901.89</v>
      </c>
      <c r="S128">
        <v>3888577.4</v>
      </c>
      <c r="U128">
        <v>221078</v>
      </c>
      <c r="Y128">
        <v>548177.80000000005</v>
      </c>
      <c r="Z128">
        <v>219142.39999999999</v>
      </c>
      <c r="AA128">
        <v>635888.80000000005</v>
      </c>
      <c r="AD128">
        <v>256187.88</v>
      </c>
      <c r="AE128">
        <v>12250</v>
      </c>
    </row>
    <row r="129" spans="1:35" x14ac:dyDescent="0.25">
      <c r="A129" t="s">
        <v>2256</v>
      </c>
      <c r="B129">
        <v>395357.23</v>
      </c>
      <c r="C129">
        <v>0</v>
      </c>
      <c r="D129">
        <v>102553.01</v>
      </c>
      <c r="G129">
        <v>2714845.46</v>
      </c>
      <c r="H129">
        <v>12</v>
      </c>
      <c r="L129">
        <v>44106.3</v>
      </c>
      <c r="N129">
        <v>0</v>
      </c>
      <c r="Q129">
        <v>-4470356.71</v>
      </c>
      <c r="R129">
        <v>1498276.15</v>
      </c>
      <c r="S129">
        <v>6097995.7300000004</v>
      </c>
      <c r="U129">
        <v>620254.52</v>
      </c>
      <c r="Y129">
        <v>292792.5</v>
      </c>
      <c r="Z129">
        <v>51252.02</v>
      </c>
      <c r="AA129">
        <v>505282.5</v>
      </c>
      <c r="AB129">
        <v>970</v>
      </c>
      <c r="AC129">
        <v>970</v>
      </c>
      <c r="AD129">
        <v>278425.98</v>
      </c>
      <c r="AE129">
        <v>85976.54</v>
      </c>
      <c r="AI129">
        <v>49927.79</v>
      </c>
    </row>
    <row r="130" spans="1:35" x14ac:dyDescent="0.25">
      <c r="A130" t="s">
        <v>2257</v>
      </c>
      <c r="B130">
        <v>1372670.9</v>
      </c>
      <c r="C130">
        <v>134357</v>
      </c>
      <c r="D130">
        <v>479203.19</v>
      </c>
      <c r="G130">
        <v>313419.48</v>
      </c>
      <c r="H130">
        <v>-74121.820000000007</v>
      </c>
      <c r="K130">
        <v>0</v>
      </c>
      <c r="L130">
        <v>82796.17</v>
      </c>
      <c r="N130">
        <v>4426.12</v>
      </c>
      <c r="P130">
        <v>110150</v>
      </c>
      <c r="R130">
        <v>-2154374.48</v>
      </c>
      <c r="S130">
        <v>3801437.29</v>
      </c>
      <c r="U130">
        <v>955666.56</v>
      </c>
      <c r="W130">
        <v>0.5</v>
      </c>
      <c r="Y130">
        <v>1273751.1000000001</v>
      </c>
      <c r="Z130">
        <v>1009166.27</v>
      </c>
      <c r="AA130">
        <v>1688990.1</v>
      </c>
      <c r="AC130">
        <v>3160</v>
      </c>
      <c r="AD130">
        <v>830647.2</v>
      </c>
      <c r="AE130">
        <v>88245.48</v>
      </c>
      <c r="AI130">
        <v>246448</v>
      </c>
    </row>
    <row r="131" spans="1:35" x14ac:dyDescent="0.25">
      <c r="A131" t="s">
        <v>2258</v>
      </c>
      <c r="B131">
        <v>345960.32</v>
      </c>
      <c r="C131">
        <v>48258.23</v>
      </c>
      <c r="D131">
        <v>210814.27</v>
      </c>
      <c r="G131">
        <v>268976.15000000002</v>
      </c>
      <c r="H131">
        <v>181465.43</v>
      </c>
      <c r="K131">
        <v>3700</v>
      </c>
      <c r="L131">
        <v>79805</v>
      </c>
      <c r="N131">
        <v>4020</v>
      </c>
      <c r="P131">
        <v>53200</v>
      </c>
      <c r="R131">
        <v>-1043990.18</v>
      </c>
      <c r="S131">
        <v>2453088.7400000002</v>
      </c>
      <c r="U131">
        <v>478834.29</v>
      </c>
      <c r="Y131">
        <v>821035.6</v>
      </c>
      <c r="Z131">
        <v>61000</v>
      </c>
      <c r="AA131">
        <v>1193548.6000000001</v>
      </c>
      <c r="AB131">
        <v>7380</v>
      </c>
      <c r="AD131">
        <v>497699.1</v>
      </c>
      <c r="AE131">
        <v>33858.85</v>
      </c>
      <c r="AI131">
        <v>122732.5</v>
      </c>
    </row>
    <row r="132" spans="1:35" x14ac:dyDescent="0.25">
      <c r="A132" t="s">
        <v>2259</v>
      </c>
      <c r="B132">
        <v>2161714.94</v>
      </c>
      <c r="C132">
        <v>343592.87</v>
      </c>
      <c r="D132">
        <v>807702.37</v>
      </c>
      <c r="G132">
        <v>191354.79</v>
      </c>
      <c r="H132">
        <v>449725.73</v>
      </c>
      <c r="K132">
        <v>0</v>
      </c>
      <c r="L132">
        <v>136503.38</v>
      </c>
      <c r="N132">
        <v>5823.8</v>
      </c>
      <c r="P132">
        <v>698200</v>
      </c>
      <c r="R132">
        <v>130827.36</v>
      </c>
      <c r="S132">
        <v>3154881.69</v>
      </c>
      <c r="U132">
        <v>1254708.49</v>
      </c>
      <c r="V132">
        <v>929338</v>
      </c>
      <c r="Y132">
        <v>1059149</v>
      </c>
      <c r="Z132">
        <v>158160</v>
      </c>
      <c r="AA132">
        <v>1307838</v>
      </c>
      <c r="AB132">
        <v>9632</v>
      </c>
      <c r="AD132">
        <v>1941197.11</v>
      </c>
      <c r="AE132">
        <v>95979.41</v>
      </c>
      <c r="AI132">
        <v>218854.5</v>
      </c>
    </row>
    <row r="133" spans="1:35" x14ac:dyDescent="0.25">
      <c r="A133" t="s">
        <v>2260</v>
      </c>
      <c r="B133">
        <v>1914006.03</v>
      </c>
      <c r="C133">
        <v>127350.95</v>
      </c>
      <c r="D133">
        <v>122619.74</v>
      </c>
      <c r="G133">
        <v>68046.38</v>
      </c>
      <c r="H133">
        <v>559442.04</v>
      </c>
      <c r="K133">
        <v>0</v>
      </c>
      <c r="L133">
        <v>89902.12</v>
      </c>
      <c r="N133">
        <v>3698</v>
      </c>
      <c r="P133">
        <v>616859</v>
      </c>
      <c r="Q133">
        <v>-132601.09</v>
      </c>
      <c r="R133">
        <v>1374998.29</v>
      </c>
      <c r="S133">
        <v>1192306.58</v>
      </c>
      <c r="U133">
        <v>994721.08</v>
      </c>
      <c r="V133">
        <v>12000</v>
      </c>
      <c r="Y133">
        <v>597644</v>
      </c>
      <c r="Z133">
        <v>116400</v>
      </c>
      <c r="AA133">
        <v>983986</v>
      </c>
      <c r="AB133">
        <v>16080</v>
      </c>
      <c r="AD133">
        <v>745474.51</v>
      </c>
      <c r="AE133">
        <v>77606.36</v>
      </c>
      <c r="AI133">
        <v>251315.97</v>
      </c>
    </row>
    <row r="134" spans="1:35" x14ac:dyDescent="0.25">
      <c r="A134" t="s">
        <v>2261</v>
      </c>
      <c r="B134">
        <v>1136844.8700000001</v>
      </c>
      <c r="C134">
        <v>80615.5</v>
      </c>
      <c r="D134">
        <v>16973.89</v>
      </c>
      <c r="G134">
        <v>247891.20000000001</v>
      </c>
      <c r="H134">
        <v>185204.23</v>
      </c>
      <c r="K134">
        <v>0</v>
      </c>
      <c r="L134">
        <v>63528.73</v>
      </c>
      <c r="N134">
        <v>2397.6</v>
      </c>
      <c r="P134">
        <v>18000</v>
      </c>
      <c r="R134">
        <v>-350885.88</v>
      </c>
      <c r="S134">
        <v>2072080.16</v>
      </c>
      <c r="U134">
        <v>375105.3</v>
      </c>
      <c r="V134">
        <v>190840</v>
      </c>
      <c r="Y134">
        <v>803089.14</v>
      </c>
      <c r="Z134">
        <v>444184.34</v>
      </c>
      <c r="AA134">
        <v>1013877.3</v>
      </c>
      <c r="AB134">
        <v>3000</v>
      </c>
      <c r="AD134">
        <v>688143.23</v>
      </c>
      <c r="AE134">
        <v>57280.83</v>
      </c>
      <c r="AI134">
        <v>188508.34</v>
      </c>
    </row>
    <row r="135" spans="1:35" x14ac:dyDescent="0.25">
      <c r="A135" t="s">
        <v>2262</v>
      </c>
      <c r="B135">
        <v>1029106.29</v>
      </c>
      <c r="C135">
        <v>129010.94</v>
      </c>
      <c r="D135">
        <v>391402.43</v>
      </c>
      <c r="G135">
        <v>286350.01</v>
      </c>
      <c r="H135">
        <v>181699.39</v>
      </c>
      <c r="K135">
        <v>0</v>
      </c>
      <c r="L135">
        <v>230545.56</v>
      </c>
      <c r="N135">
        <v>6319.5</v>
      </c>
      <c r="P135">
        <v>72000</v>
      </c>
      <c r="R135">
        <v>-1148557.04</v>
      </c>
      <c r="S135">
        <v>3517785.78</v>
      </c>
      <c r="U135">
        <v>2073225.22</v>
      </c>
      <c r="V135">
        <v>293470</v>
      </c>
      <c r="Y135">
        <v>892360</v>
      </c>
      <c r="AA135">
        <v>1172950</v>
      </c>
      <c r="AD135">
        <v>1530218.94</v>
      </c>
      <c r="AE135">
        <v>29407.74</v>
      </c>
      <c r="AI135">
        <v>1187003.28</v>
      </c>
    </row>
    <row r="136" spans="1:35" x14ac:dyDescent="0.25">
      <c r="A136" t="s">
        <v>2263</v>
      </c>
      <c r="B136">
        <v>696394.83</v>
      </c>
      <c r="C136">
        <v>33260.79</v>
      </c>
      <c r="D136">
        <v>5729.97</v>
      </c>
      <c r="G136">
        <v>235765.12</v>
      </c>
      <c r="H136">
        <v>85860.73</v>
      </c>
      <c r="K136">
        <v>45461.93</v>
      </c>
      <c r="L136">
        <v>91729.88</v>
      </c>
      <c r="N136">
        <v>3454</v>
      </c>
      <c r="P136">
        <v>23730</v>
      </c>
      <c r="R136">
        <v>-1501209.15</v>
      </c>
      <c r="S136">
        <v>2461639.23</v>
      </c>
      <c r="U136">
        <v>421244.89</v>
      </c>
      <c r="Y136">
        <v>1024030.35</v>
      </c>
      <c r="Z136">
        <v>410630.49</v>
      </c>
      <c r="AA136">
        <v>1178925.3500000001</v>
      </c>
      <c r="AB136">
        <v>12926.05</v>
      </c>
      <c r="AD136">
        <v>590184.77</v>
      </c>
      <c r="AE136">
        <v>39454.19</v>
      </c>
      <c r="AI136">
        <v>102209.82</v>
      </c>
    </row>
    <row r="137" spans="1:35" x14ac:dyDescent="0.25">
      <c r="A137" t="s">
        <v>2264</v>
      </c>
      <c r="B137">
        <v>383480.86</v>
      </c>
      <c r="C137">
        <v>32096.62</v>
      </c>
      <c r="D137">
        <v>218645.09</v>
      </c>
      <c r="G137">
        <v>1275074.79</v>
      </c>
      <c r="H137">
        <v>252014.7</v>
      </c>
      <c r="K137">
        <v>4590</v>
      </c>
      <c r="L137">
        <v>55264.11</v>
      </c>
      <c r="N137">
        <v>2124</v>
      </c>
      <c r="P137">
        <v>94919.5</v>
      </c>
      <c r="R137">
        <v>928261.09</v>
      </c>
      <c r="S137">
        <v>1490475.39</v>
      </c>
      <c r="U137">
        <v>399265.28000000003</v>
      </c>
      <c r="Y137">
        <v>635240</v>
      </c>
      <c r="Z137">
        <v>89267.6</v>
      </c>
      <c r="AA137">
        <v>811967.6</v>
      </c>
      <c r="AD137">
        <v>384390.47</v>
      </c>
      <c r="AE137">
        <v>89639.95</v>
      </c>
      <c r="AI137">
        <v>252096.89</v>
      </c>
    </row>
    <row r="138" spans="1:35" x14ac:dyDescent="0.25">
      <c r="A138" t="s">
        <v>2265</v>
      </c>
      <c r="B138">
        <v>1304694.8999999999</v>
      </c>
      <c r="C138">
        <v>74247.45</v>
      </c>
      <c r="D138">
        <v>399571.94</v>
      </c>
      <c r="G138">
        <v>934275.36</v>
      </c>
      <c r="H138">
        <v>509549.9</v>
      </c>
      <c r="K138">
        <v>3000</v>
      </c>
      <c r="L138">
        <v>93546.69</v>
      </c>
      <c r="N138">
        <v>4497</v>
      </c>
      <c r="P138">
        <v>46500</v>
      </c>
      <c r="R138">
        <v>-1119219.6200000001</v>
      </c>
      <c r="S138">
        <v>3529981.97</v>
      </c>
      <c r="U138">
        <v>2174027.38</v>
      </c>
      <c r="V138">
        <v>8500</v>
      </c>
      <c r="Y138">
        <v>753924.1</v>
      </c>
      <c r="Z138">
        <v>51400</v>
      </c>
      <c r="AA138">
        <v>1208036.1000000001</v>
      </c>
      <c r="AB138">
        <v>1660</v>
      </c>
      <c r="AD138">
        <v>917064.42</v>
      </c>
      <c r="AE138">
        <v>84194.95</v>
      </c>
      <c r="AI138">
        <v>112862.5</v>
      </c>
    </row>
    <row r="139" spans="1:35" x14ac:dyDescent="0.25">
      <c r="A139" t="s">
        <v>2266</v>
      </c>
      <c r="B139">
        <v>475735.96</v>
      </c>
      <c r="C139">
        <v>66273.25</v>
      </c>
      <c r="D139">
        <v>181753.42</v>
      </c>
      <c r="G139">
        <v>248893.12</v>
      </c>
      <c r="H139">
        <v>181037.83</v>
      </c>
      <c r="K139">
        <v>0</v>
      </c>
      <c r="L139">
        <v>92067.8</v>
      </c>
      <c r="N139">
        <v>1399.92</v>
      </c>
      <c r="P139">
        <v>21000</v>
      </c>
      <c r="R139">
        <v>-716859.09</v>
      </c>
      <c r="S139">
        <v>1467910.57</v>
      </c>
      <c r="U139">
        <v>1259212.46</v>
      </c>
      <c r="Y139">
        <v>704814</v>
      </c>
      <c r="Z139">
        <v>775938.08</v>
      </c>
      <c r="AA139">
        <v>883210</v>
      </c>
      <c r="AC139">
        <v>10000</v>
      </c>
      <c r="AD139">
        <v>764070.51</v>
      </c>
      <c r="AE139">
        <v>40621.4</v>
      </c>
      <c r="AI139">
        <v>753888.25</v>
      </c>
    </row>
    <row r="140" spans="1:35" x14ac:dyDescent="0.25">
      <c r="A140" t="s">
        <v>2267</v>
      </c>
      <c r="B140">
        <v>723740.26</v>
      </c>
      <c r="C140">
        <v>134511.17000000001</v>
      </c>
      <c r="D140">
        <v>126769.28</v>
      </c>
      <c r="G140">
        <v>170702.32</v>
      </c>
      <c r="H140">
        <v>169003.49</v>
      </c>
      <c r="K140">
        <v>50649</v>
      </c>
      <c r="L140">
        <v>89754.38</v>
      </c>
      <c r="N140">
        <v>4807.04</v>
      </c>
      <c r="P140">
        <v>27998</v>
      </c>
      <c r="R140">
        <v>662715.4</v>
      </c>
      <c r="S140">
        <v>431311.75</v>
      </c>
      <c r="U140">
        <v>2589001.29</v>
      </c>
      <c r="V140">
        <v>50000</v>
      </c>
      <c r="Y140">
        <v>671492.5</v>
      </c>
      <c r="Z140">
        <v>348308.9</v>
      </c>
      <c r="AA140">
        <v>902450.5</v>
      </c>
      <c r="AD140">
        <v>691655.99</v>
      </c>
      <c r="AE140">
        <v>34857.839999999997</v>
      </c>
      <c r="AI140">
        <v>1972347.41</v>
      </c>
    </row>
    <row r="141" spans="1:35" x14ac:dyDescent="0.25">
      <c r="A141" t="s">
        <v>2268</v>
      </c>
      <c r="B141">
        <v>576955.64</v>
      </c>
      <c r="C141">
        <v>66659.850000000006</v>
      </c>
      <c r="D141">
        <v>299692.42</v>
      </c>
      <c r="G141">
        <v>326952.93</v>
      </c>
      <c r="H141">
        <v>303136.05</v>
      </c>
      <c r="K141">
        <v>0</v>
      </c>
      <c r="L141">
        <v>59463.92</v>
      </c>
      <c r="N141">
        <v>1754</v>
      </c>
      <c r="R141">
        <v>-555615.35</v>
      </c>
      <c r="S141">
        <v>2115546</v>
      </c>
      <c r="U141">
        <v>823083.84</v>
      </c>
      <c r="V141">
        <v>15000</v>
      </c>
      <c r="Y141">
        <v>803635</v>
      </c>
      <c r="Z141">
        <v>30500</v>
      </c>
      <c r="AA141">
        <v>964888</v>
      </c>
      <c r="AB141">
        <v>760</v>
      </c>
      <c r="AD141">
        <v>584913.27</v>
      </c>
      <c r="AE141">
        <v>61393.7</v>
      </c>
      <c r="AI141">
        <v>108015.55</v>
      </c>
    </row>
    <row r="142" spans="1:35" x14ac:dyDescent="0.25">
      <c r="A142" t="s">
        <v>2269</v>
      </c>
      <c r="B142">
        <v>159691.45000000001</v>
      </c>
      <c r="C142">
        <v>36119.589999999997</v>
      </c>
      <c r="D142">
        <v>140296.28</v>
      </c>
      <c r="G142">
        <v>606548.76</v>
      </c>
      <c r="H142">
        <v>142822.54</v>
      </c>
      <c r="L142">
        <v>154789.68</v>
      </c>
      <c r="N142">
        <v>2560</v>
      </c>
      <c r="R142">
        <v>-1386473</v>
      </c>
      <c r="S142">
        <v>2263113.85</v>
      </c>
      <c r="U142">
        <v>371479.59</v>
      </c>
      <c r="V142">
        <v>230</v>
      </c>
      <c r="Y142">
        <v>1665625.5</v>
      </c>
      <c r="Z142">
        <v>299685.86</v>
      </c>
      <c r="AA142">
        <v>1910658.5</v>
      </c>
      <c r="AD142">
        <v>136835.9</v>
      </c>
      <c r="AE142">
        <v>39668.050000000003</v>
      </c>
      <c r="AI142">
        <v>198370.41</v>
      </c>
    </row>
    <row r="143" spans="1:35" x14ac:dyDescent="0.25">
      <c r="A143" t="s">
        <v>2270</v>
      </c>
      <c r="B143">
        <v>665441.71</v>
      </c>
      <c r="C143">
        <v>236823.53</v>
      </c>
      <c r="D143">
        <v>462844.74</v>
      </c>
      <c r="G143">
        <v>467304.58</v>
      </c>
      <c r="H143">
        <v>105245.53</v>
      </c>
      <c r="K143">
        <v>1000</v>
      </c>
      <c r="L143">
        <v>80582.83</v>
      </c>
      <c r="M143">
        <v>137392.9</v>
      </c>
      <c r="N143">
        <v>5923.09</v>
      </c>
      <c r="R143">
        <v>-1309838.32</v>
      </c>
      <c r="S143">
        <v>2512572.4500000002</v>
      </c>
      <c r="U143">
        <v>1848390.32</v>
      </c>
      <c r="V143">
        <v>43300</v>
      </c>
      <c r="Y143">
        <v>951849.2</v>
      </c>
      <c r="Z143">
        <v>565457.35</v>
      </c>
      <c r="AA143">
        <v>1275891.2</v>
      </c>
      <c r="AB143">
        <v>7120</v>
      </c>
      <c r="AD143">
        <v>1040233.58</v>
      </c>
      <c r="AE143">
        <v>46991.5</v>
      </c>
      <c r="AI143">
        <v>528733.44999999995</v>
      </c>
    </row>
    <row r="144" spans="1:35" x14ac:dyDescent="0.25">
      <c r="A144" t="s">
        <v>2271</v>
      </c>
      <c r="B144">
        <v>1399830.59</v>
      </c>
      <c r="C144">
        <v>195248.65</v>
      </c>
      <c r="D144">
        <v>180262.09</v>
      </c>
      <c r="G144">
        <v>1262072.6000000001</v>
      </c>
      <c r="H144">
        <v>284690.90999999997</v>
      </c>
      <c r="K144">
        <v>69500</v>
      </c>
      <c r="L144">
        <v>97407.39</v>
      </c>
      <c r="N144">
        <v>3004</v>
      </c>
      <c r="P144">
        <v>9000</v>
      </c>
      <c r="R144">
        <v>1982322.64</v>
      </c>
      <c r="S144">
        <v>1298036.29</v>
      </c>
      <c r="U144">
        <v>1347609.27</v>
      </c>
      <c r="V144">
        <v>22500</v>
      </c>
      <c r="Y144">
        <v>896900.75</v>
      </c>
      <c r="Z144">
        <v>33000</v>
      </c>
      <c r="AA144">
        <v>1200268.75</v>
      </c>
      <c r="AB144">
        <v>1320</v>
      </c>
      <c r="AD144">
        <v>807641.56</v>
      </c>
      <c r="AE144">
        <v>119588.6</v>
      </c>
      <c r="AI144">
        <v>308356.59000000003</v>
      </c>
    </row>
    <row r="145" spans="1:35" x14ac:dyDescent="0.25">
      <c r="A145" t="s">
        <v>2272</v>
      </c>
      <c r="B145">
        <v>543599.62</v>
      </c>
      <c r="C145">
        <v>75371.33</v>
      </c>
      <c r="D145">
        <v>341579.71</v>
      </c>
      <c r="G145">
        <v>425362.05</v>
      </c>
      <c r="H145">
        <v>86139.19</v>
      </c>
      <c r="K145">
        <v>4300</v>
      </c>
      <c r="L145">
        <v>61634</v>
      </c>
      <c r="N145">
        <v>0</v>
      </c>
      <c r="R145">
        <v>-291120.51</v>
      </c>
      <c r="S145">
        <v>1854562.35</v>
      </c>
      <c r="U145">
        <v>496814.33</v>
      </c>
      <c r="Y145">
        <v>510877.5</v>
      </c>
      <c r="Z145">
        <v>60331.92</v>
      </c>
      <c r="AA145">
        <v>660202.5</v>
      </c>
      <c r="AB145">
        <v>5160</v>
      </c>
      <c r="AD145">
        <v>434070.19</v>
      </c>
      <c r="AE145">
        <v>93067.65</v>
      </c>
      <c r="AI145">
        <v>32847.35</v>
      </c>
    </row>
    <row r="146" spans="1:35" x14ac:dyDescent="0.25">
      <c r="A146" t="s">
        <v>2273</v>
      </c>
      <c r="B146">
        <v>1897793.37</v>
      </c>
      <c r="C146">
        <v>138107.98000000001</v>
      </c>
      <c r="D146">
        <v>404431.68</v>
      </c>
      <c r="G146">
        <v>269626.21999999997</v>
      </c>
      <c r="H146">
        <v>459636.51</v>
      </c>
      <c r="K146">
        <v>2150</v>
      </c>
      <c r="L146">
        <v>195598.84</v>
      </c>
      <c r="N146">
        <v>3534</v>
      </c>
      <c r="R146">
        <v>-470782.51</v>
      </c>
      <c r="S146">
        <v>3974625.34</v>
      </c>
      <c r="U146">
        <v>934536.79</v>
      </c>
      <c r="Y146">
        <v>931087.5</v>
      </c>
      <c r="Z146">
        <v>80368.09</v>
      </c>
      <c r="AA146">
        <v>1254550.5</v>
      </c>
      <c r="AB146">
        <v>16040</v>
      </c>
      <c r="AD146">
        <v>1008711.79</v>
      </c>
      <c r="AE146">
        <v>134109.03</v>
      </c>
      <c r="AI146">
        <v>68110.97</v>
      </c>
    </row>
    <row r="147" spans="1:35" x14ac:dyDescent="0.25">
      <c r="A147" t="s">
        <v>2274</v>
      </c>
      <c r="B147">
        <v>519295.42</v>
      </c>
      <c r="C147">
        <v>271041.7</v>
      </c>
      <c r="D147">
        <v>58277.66</v>
      </c>
      <c r="G147">
        <v>718515.73</v>
      </c>
      <c r="H147">
        <v>333814.06</v>
      </c>
      <c r="K147">
        <v>5000</v>
      </c>
      <c r="L147">
        <v>43405.9</v>
      </c>
      <c r="N147">
        <v>697</v>
      </c>
      <c r="R147">
        <v>-621741.34</v>
      </c>
      <c r="S147">
        <v>2427116.52</v>
      </c>
      <c r="U147">
        <v>527592.95999999996</v>
      </c>
      <c r="V147">
        <v>177514</v>
      </c>
      <c r="Y147">
        <v>501480</v>
      </c>
      <c r="Z147">
        <v>61729.04</v>
      </c>
      <c r="AA147">
        <v>639730</v>
      </c>
      <c r="AB147">
        <v>102320</v>
      </c>
      <c r="AC147">
        <v>2340</v>
      </c>
      <c r="AD147">
        <v>357212.05</v>
      </c>
      <c r="AE147">
        <v>75915.460000000006</v>
      </c>
      <c r="AI147">
        <v>44332</v>
      </c>
    </row>
    <row r="148" spans="1:35" x14ac:dyDescent="0.25">
      <c r="A148" t="s">
        <v>2275</v>
      </c>
      <c r="B148">
        <v>1740845.41</v>
      </c>
      <c r="C148">
        <v>43702.51</v>
      </c>
      <c r="D148">
        <v>28930.37</v>
      </c>
      <c r="G148">
        <v>389717.5</v>
      </c>
      <c r="H148">
        <v>509055.61</v>
      </c>
      <c r="K148">
        <v>4500</v>
      </c>
      <c r="L148">
        <v>97175</v>
      </c>
      <c r="N148">
        <v>1425</v>
      </c>
      <c r="R148">
        <v>336119.43</v>
      </c>
      <c r="S148">
        <v>2538450.7999999998</v>
      </c>
      <c r="U148">
        <v>1034586.2</v>
      </c>
      <c r="V148">
        <v>281934</v>
      </c>
      <c r="Y148">
        <v>547050</v>
      </c>
      <c r="Z148">
        <v>19054.400000000001</v>
      </c>
      <c r="AA148">
        <v>816076</v>
      </c>
      <c r="AD148">
        <v>784490.12</v>
      </c>
      <c r="AE148">
        <v>36519.629999999997</v>
      </c>
      <c r="AI148">
        <v>510957.68</v>
      </c>
    </row>
    <row r="149" spans="1:35" x14ac:dyDescent="0.25">
      <c r="A149" t="s">
        <v>2276</v>
      </c>
      <c r="B149">
        <v>1637029.01</v>
      </c>
      <c r="C149">
        <v>340376.61</v>
      </c>
      <c r="D149">
        <v>518489.19</v>
      </c>
      <c r="G149">
        <v>582434.89</v>
      </c>
      <c r="H149">
        <v>126605.73</v>
      </c>
      <c r="K149">
        <v>4000</v>
      </c>
      <c r="L149">
        <v>85530.34</v>
      </c>
      <c r="N149">
        <v>0</v>
      </c>
      <c r="R149">
        <v>-440615.44</v>
      </c>
      <c r="S149">
        <v>3053279.47</v>
      </c>
      <c r="U149">
        <v>1380396.62</v>
      </c>
      <c r="V149">
        <v>459448</v>
      </c>
      <c r="Y149">
        <v>1012725</v>
      </c>
      <c r="Z149">
        <v>60710.720000000001</v>
      </c>
      <c r="AA149">
        <v>1295348</v>
      </c>
      <c r="AB149">
        <v>3320</v>
      </c>
      <c r="AD149">
        <v>585067.64</v>
      </c>
      <c r="AE149">
        <v>73734.64</v>
      </c>
      <c r="AI149">
        <v>453069</v>
      </c>
    </row>
    <row r="150" spans="1:35" x14ac:dyDescent="0.25">
      <c r="A150" t="s">
        <v>2277</v>
      </c>
      <c r="B150">
        <v>1650738.75</v>
      </c>
      <c r="C150">
        <v>66887.820000000007</v>
      </c>
      <c r="D150">
        <v>141625.49</v>
      </c>
      <c r="G150">
        <v>162737.31</v>
      </c>
      <c r="H150">
        <v>208162.12</v>
      </c>
      <c r="K150">
        <v>2000</v>
      </c>
      <c r="L150">
        <v>58405</v>
      </c>
      <c r="N150">
        <v>0</v>
      </c>
      <c r="R150">
        <v>467909.17</v>
      </c>
      <c r="S150">
        <v>1819262.69</v>
      </c>
      <c r="U150">
        <v>785585.73</v>
      </c>
      <c r="Y150">
        <v>588865.80000000005</v>
      </c>
      <c r="Z150">
        <v>74064</v>
      </c>
      <c r="AA150">
        <v>986349.8</v>
      </c>
      <c r="AB150">
        <v>3080</v>
      </c>
      <c r="AD150">
        <v>488396.28</v>
      </c>
      <c r="AE150">
        <v>16429.63</v>
      </c>
      <c r="AI150">
        <v>71685.19</v>
      </c>
    </row>
    <row r="151" spans="1:35" x14ac:dyDescent="0.25">
      <c r="A151" t="s">
        <v>2278</v>
      </c>
      <c r="B151">
        <v>665649.17000000004</v>
      </c>
      <c r="C151">
        <v>357523.72</v>
      </c>
      <c r="D151">
        <v>766416.36</v>
      </c>
      <c r="G151">
        <v>407214.51</v>
      </c>
      <c r="H151">
        <v>429166.74</v>
      </c>
      <c r="K151">
        <v>3500</v>
      </c>
      <c r="L151">
        <v>51146.55</v>
      </c>
      <c r="N151">
        <v>0</v>
      </c>
      <c r="R151">
        <v>23666.95</v>
      </c>
      <c r="S151">
        <v>2522678.58</v>
      </c>
      <c r="U151">
        <v>817272.69</v>
      </c>
      <c r="Y151">
        <v>678195</v>
      </c>
      <c r="Z151">
        <v>89445.2</v>
      </c>
      <c r="AA151">
        <v>983095</v>
      </c>
      <c r="AB151">
        <v>5720</v>
      </c>
      <c r="AD151">
        <v>499900.77</v>
      </c>
      <c r="AE151">
        <v>44020.7</v>
      </c>
      <c r="AI151">
        <v>27198</v>
      </c>
    </row>
    <row r="152" spans="1:35" x14ac:dyDescent="0.25">
      <c r="A152" t="s">
        <v>2279</v>
      </c>
      <c r="B152">
        <v>560265.94999999995</v>
      </c>
      <c r="C152">
        <v>19657.5</v>
      </c>
      <c r="D152">
        <v>110074.23</v>
      </c>
      <c r="G152">
        <v>383275.14</v>
      </c>
      <c r="H152">
        <v>242698.5</v>
      </c>
      <c r="K152">
        <v>16000</v>
      </c>
      <c r="L152">
        <v>51606.29</v>
      </c>
      <c r="R152">
        <v>-3537283.74</v>
      </c>
      <c r="S152">
        <v>4801199.47</v>
      </c>
      <c r="U152">
        <v>703084.38</v>
      </c>
      <c r="Y152">
        <v>672227.5</v>
      </c>
      <c r="Z152">
        <v>69417.55</v>
      </c>
      <c r="AA152">
        <v>868437.03</v>
      </c>
      <c r="AD152">
        <v>449955.25</v>
      </c>
      <c r="AE152">
        <v>70954.25</v>
      </c>
      <c r="AI152">
        <v>70933.600000000006</v>
      </c>
    </row>
    <row r="153" spans="1:35" x14ac:dyDescent="0.25">
      <c r="A153" t="s">
        <v>2280</v>
      </c>
      <c r="B153">
        <v>514765.76</v>
      </c>
      <c r="C153">
        <v>44162.75</v>
      </c>
      <c r="D153">
        <v>177834.95</v>
      </c>
      <c r="G153">
        <v>414068.31</v>
      </c>
      <c r="H153">
        <v>270367.03999999998</v>
      </c>
      <c r="K153">
        <v>0</v>
      </c>
      <c r="L153">
        <v>75760.56</v>
      </c>
      <c r="N153">
        <v>0</v>
      </c>
      <c r="R153">
        <v>-4132217.3</v>
      </c>
      <c r="S153">
        <v>5209136.26</v>
      </c>
      <c r="U153">
        <v>1070993.3899999999</v>
      </c>
      <c r="V153">
        <v>1000</v>
      </c>
      <c r="Y153">
        <v>805780.72</v>
      </c>
      <c r="Z153">
        <v>71394.679999999993</v>
      </c>
      <c r="AA153">
        <v>1004630.72</v>
      </c>
      <c r="AB153">
        <v>3640</v>
      </c>
      <c r="AD153">
        <v>568825.69999999995</v>
      </c>
      <c r="AE153">
        <v>56058.78</v>
      </c>
      <c r="AI153">
        <v>47494.3</v>
      </c>
    </row>
    <row r="154" spans="1:35" x14ac:dyDescent="0.25">
      <c r="A154" t="s">
        <v>2281</v>
      </c>
      <c r="B154">
        <v>795900.7</v>
      </c>
      <c r="C154">
        <v>50851.33</v>
      </c>
      <c r="D154">
        <v>634745.27</v>
      </c>
      <c r="G154">
        <v>268399.84000000003</v>
      </c>
      <c r="H154">
        <v>299085.17</v>
      </c>
      <c r="K154">
        <v>4500</v>
      </c>
      <c r="L154">
        <v>60759</v>
      </c>
      <c r="N154">
        <v>0</v>
      </c>
      <c r="R154">
        <v>-42641.31</v>
      </c>
      <c r="S154">
        <v>2453318.4700000002</v>
      </c>
      <c r="U154">
        <v>467584.42</v>
      </c>
      <c r="Y154">
        <v>464432.5</v>
      </c>
      <c r="Z154">
        <v>54986.25</v>
      </c>
      <c r="AA154">
        <v>664657.75</v>
      </c>
      <c r="AB154">
        <v>7260</v>
      </c>
      <c r="AD154">
        <v>641689.29</v>
      </c>
      <c r="AE154">
        <v>74433.34</v>
      </c>
      <c r="AI154">
        <v>25916.639999999999</v>
      </c>
    </row>
    <row r="155" spans="1:35" x14ac:dyDescent="0.25">
      <c r="A155" t="s">
        <v>2282</v>
      </c>
      <c r="B155">
        <v>5384208.7199999997</v>
      </c>
      <c r="C155">
        <v>153446.03</v>
      </c>
      <c r="D155">
        <v>142398.51999999999</v>
      </c>
      <c r="G155">
        <v>366232.93</v>
      </c>
      <c r="H155">
        <v>1184279.6200000001</v>
      </c>
      <c r="K155">
        <v>7000</v>
      </c>
      <c r="L155">
        <v>138304.21</v>
      </c>
      <c r="N155">
        <v>0</v>
      </c>
      <c r="R155">
        <v>2620905.0299999998</v>
      </c>
      <c r="S155">
        <v>4517827.99</v>
      </c>
      <c r="U155">
        <v>1972025.51</v>
      </c>
      <c r="Y155">
        <v>1208847.5</v>
      </c>
      <c r="Z155">
        <v>117987.36</v>
      </c>
      <c r="AA155">
        <v>1797354.5</v>
      </c>
      <c r="AB155">
        <v>8280</v>
      </c>
      <c r="AD155">
        <v>1318157.79</v>
      </c>
      <c r="AE155">
        <v>169230.04</v>
      </c>
      <c r="AI155">
        <v>59309.45</v>
      </c>
    </row>
    <row r="156" spans="1:35" x14ac:dyDescent="0.25">
      <c r="A156" t="s">
        <v>2283</v>
      </c>
      <c r="B156">
        <v>123130.98</v>
      </c>
      <c r="C156">
        <v>95589</v>
      </c>
      <c r="D156">
        <v>589320.06999999995</v>
      </c>
      <c r="G156">
        <v>316056.40000000002</v>
      </c>
      <c r="H156">
        <v>132293.54</v>
      </c>
      <c r="K156">
        <v>10500</v>
      </c>
      <c r="L156">
        <v>58466</v>
      </c>
      <c r="N156">
        <v>0</v>
      </c>
      <c r="R156">
        <v>-2047593.27</v>
      </c>
      <c r="S156">
        <v>3061336.79</v>
      </c>
      <c r="U156">
        <v>950974.64</v>
      </c>
      <c r="V156">
        <v>532542</v>
      </c>
      <c r="W156">
        <v>26.3</v>
      </c>
      <c r="Y156">
        <v>759946.18</v>
      </c>
      <c r="AA156">
        <v>954168.18</v>
      </c>
      <c r="AD156">
        <v>1056443.47</v>
      </c>
      <c r="AE156">
        <v>16753</v>
      </c>
      <c r="AI156">
        <v>42444</v>
      </c>
    </row>
    <row r="157" spans="1:35" x14ac:dyDescent="0.25">
      <c r="A157" t="s">
        <v>2284</v>
      </c>
      <c r="B157">
        <v>144880.07</v>
      </c>
      <c r="C157">
        <v>62328.35</v>
      </c>
      <c r="D157">
        <v>17600.259999999998</v>
      </c>
      <c r="G157">
        <v>1614188.95</v>
      </c>
      <c r="H157">
        <v>386258.59</v>
      </c>
      <c r="K157">
        <v>0</v>
      </c>
      <c r="L157">
        <v>65241</v>
      </c>
      <c r="N157">
        <v>1643.15</v>
      </c>
      <c r="R157">
        <v>222242.63</v>
      </c>
      <c r="S157">
        <v>2227904.62</v>
      </c>
      <c r="U157">
        <v>473192.31</v>
      </c>
      <c r="Y157">
        <v>324432.5</v>
      </c>
      <c r="Z157">
        <v>49786.879999999997</v>
      </c>
      <c r="AA157">
        <v>622902.35</v>
      </c>
      <c r="AD157">
        <v>405640.27</v>
      </c>
      <c r="AE157">
        <v>58013.5</v>
      </c>
      <c r="AI157">
        <v>52630.75</v>
      </c>
    </row>
    <row r="158" spans="1:35" x14ac:dyDescent="0.25">
      <c r="A158" t="s">
        <v>2285</v>
      </c>
      <c r="B158">
        <v>901940.27</v>
      </c>
      <c r="C158">
        <v>6962.5</v>
      </c>
      <c r="D158">
        <v>666588.13</v>
      </c>
      <c r="G158">
        <v>1154319.8700000001</v>
      </c>
      <c r="H158">
        <v>697256.54</v>
      </c>
      <c r="K158">
        <v>0</v>
      </c>
      <c r="L158">
        <v>67455.19</v>
      </c>
      <c r="N158">
        <v>0</v>
      </c>
      <c r="R158">
        <v>1554033.2</v>
      </c>
      <c r="S158">
        <v>1652500.79</v>
      </c>
      <c r="U158">
        <v>482329.24</v>
      </c>
      <c r="V158">
        <v>407228</v>
      </c>
      <c r="Y158">
        <v>751850</v>
      </c>
      <c r="Z158">
        <v>74708.639999999999</v>
      </c>
      <c r="AA158">
        <v>903760</v>
      </c>
      <c r="AB158">
        <v>10740</v>
      </c>
      <c r="AD158">
        <v>597466.94999999995</v>
      </c>
      <c r="AE158">
        <v>51070.8</v>
      </c>
    </row>
    <row r="159" spans="1:35" x14ac:dyDescent="0.25">
      <c r="A159" t="s">
        <v>2286</v>
      </c>
      <c r="B159">
        <v>1190492.5</v>
      </c>
      <c r="C159">
        <v>0</v>
      </c>
      <c r="D159">
        <v>374713.29</v>
      </c>
      <c r="G159">
        <v>832296.03</v>
      </c>
      <c r="H159">
        <v>924883</v>
      </c>
      <c r="K159">
        <v>0</v>
      </c>
      <c r="L159">
        <v>83399.3</v>
      </c>
      <c r="N159">
        <v>900</v>
      </c>
      <c r="R159">
        <v>991578.54</v>
      </c>
      <c r="S159">
        <v>2038406.69</v>
      </c>
      <c r="U159">
        <v>928623.34</v>
      </c>
      <c r="V159">
        <v>194829</v>
      </c>
      <c r="Y159">
        <v>376582.5</v>
      </c>
      <c r="Z159">
        <v>55512.959999999999</v>
      </c>
      <c r="AA159">
        <v>709807.5</v>
      </c>
      <c r="AB159">
        <v>9370</v>
      </c>
      <c r="AD159">
        <v>526897.31000000006</v>
      </c>
      <c r="AE159">
        <v>101372.7</v>
      </c>
    </row>
    <row r="160" spans="1:35" x14ac:dyDescent="0.25">
      <c r="A160" t="s">
        <v>2287</v>
      </c>
      <c r="B160">
        <v>1300020.94</v>
      </c>
      <c r="C160">
        <v>48343.55</v>
      </c>
      <c r="D160">
        <v>71420.38</v>
      </c>
      <c r="G160">
        <v>993564.57</v>
      </c>
      <c r="H160">
        <v>359916.93</v>
      </c>
      <c r="K160">
        <v>0</v>
      </c>
      <c r="L160">
        <v>64575</v>
      </c>
      <c r="N160">
        <v>597</v>
      </c>
      <c r="R160">
        <v>125283.02</v>
      </c>
      <c r="S160">
        <v>2546107.46</v>
      </c>
      <c r="U160">
        <v>875650.77</v>
      </c>
      <c r="V160">
        <v>156630</v>
      </c>
      <c r="Y160">
        <v>915320</v>
      </c>
      <c r="Z160">
        <v>98881.78</v>
      </c>
      <c r="AA160">
        <v>1066931.5</v>
      </c>
      <c r="AB160">
        <v>1040</v>
      </c>
      <c r="AD160">
        <v>754575.18</v>
      </c>
      <c r="AE160">
        <v>129460.87</v>
      </c>
      <c r="AI160">
        <v>57771.11</v>
      </c>
    </row>
    <row r="161" spans="1:35" x14ac:dyDescent="0.25">
      <c r="A161" t="s">
        <v>2288</v>
      </c>
      <c r="B161">
        <v>251356.37</v>
      </c>
      <c r="C161">
        <v>42902.54</v>
      </c>
      <c r="D161">
        <v>137303.54</v>
      </c>
      <c r="G161">
        <v>387130.08</v>
      </c>
      <c r="H161">
        <v>757133.41</v>
      </c>
      <c r="K161">
        <v>0</v>
      </c>
      <c r="L161">
        <v>4050.04</v>
      </c>
      <c r="N161">
        <v>0</v>
      </c>
      <c r="R161">
        <v>-616313.68999999994</v>
      </c>
      <c r="S161">
        <v>2320392.7599999998</v>
      </c>
      <c r="U161">
        <v>704217.22</v>
      </c>
      <c r="Y161">
        <v>630437.5</v>
      </c>
      <c r="Z161">
        <v>46680.88</v>
      </c>
      <c r="AA161">
        <v>775711.5</v>
      </c>
      <c r="AB161">
        <v>1500</v>
      </c>
      <c r="AD161">
        <v>456165.41</v>
      </c>
      <c r="AE161">
        <v>13982.55</v>
      </c>
      <c r="AI161">
        <v>266279.31</v>
      </c>
    </row>
    <row r="162" spans="1:35" x14ac:dyDescent="0.25">
      <c r="A162" t="s">
        <v>2289</v>
      </c>
      <c r="B162">
        <v>691775.89</v>
      </c>
      <c r="C162">
        <v>94011.25</v>
      </c>
      <c r="D162">
        <v>86314.32</v>
      </c>
      <c r="G162">
        <v>444748.09</v>
      </c>
      <c r="H162">
        <v>223618.54</v>
      </c>
      <c r="K162">
        <v>3000</v>
      </c>
      <c r="L162">
        <v>43253</v>
      </c>
      <c r="N162">
        <v>0</v>
      </c>
      <c r="R162">
        <v>-1257805.3600000001</v>
      </c>
      <c r="S162">
        <v>2754433.99</v>
      </c>
      <c r="U162">
        <v>698466.46</v>
      </c>
      <c r="V162">
        <v>62652</v>
      </c>
      <c r="Y162">
        <v>756240.8</v>
      </c>
      <c r="Z162">
        <v>69116.72</v>
      </c>
      <c r="AA162">
        <v>908945.8</v>
      </c>
      <c r="AD162">
        <v>509797.63</v>
      </c>
      <c r="AE162">
        <v>76938.59</v>
      </c>
      <c r="AI162">
        <v>93207.5</v>
      </c>
    </row>
    <row r="163" spans="1:35" x14ac:dyDescent="0.25">
      <c r="A163" t="s">
        <v>2290</v>
      </c>
      <c r="B163">
        <v>772583.05</v>
      </c>
      <c r="C163">
        <v>119727.83</v>
      </c>
      <c r="D163">
        <v>53915.71</v>
      </c>
      <c r="G163">
        <v>323365</v>
      </c>
      <c r="H163">
        <v>613934.06000000006</v>
      </c>
      <c r="K163">
        <v>3250</v>
      </c>
      <c r="L163">
        <v>72505.289999999994</v>
      </c>
      <c r="N163">
        <v>0</v>
      </c>
      <c r="R163">
        <v>-2316653.46</v>
      </c>
      <c r="S163">
        <v>4163724</v>
      </c>
      <c r="U163">
        <v>915371.76</v>
      </c>
      <c r="V163">
        <v>120000</v>
      </c>
      <c r="Y163">
        <v>748184.18</v>
      </c>
      <c r="Z163">
        <v>88110.5</v>
      </c>
      <c r="AA163">
        <v>1031738.68</v>
      </c>
      <c r="AC163">
        <v>14882</v>
      </c>
      <c r="AD163">
        <v>732880.61</v>
      </c>
      <c r="AE163">
        <v>25446.2</v>
      </c>
      <c r="AI163">
        <v>106019.13</v>
      </c>
    </row>
    <row r="164" spans="1:35" x14ac:dyDescent="0.25">
      <c r="A164" t="s">
        <v>2291</v>
      </c>
      <c r="B164">
        <v>1265838.26</v>
      </c>
      <c r="C164">
        <v>3775.98</v>
      </c>
      <c r="D164">
        <v>77914.94</v>
      </c>
      <c r="G164">
        <v>127689.24</v>
      </c>
      <c r="H164">
        <v>405323.61</v>
      </c>
      <c r="K164">
        <v>10178</v>
      </c>
      <c r="L164">
        <v>27865.39</v>
      </c>
      <c r="N164">
        <v>15.14</v>
      </c>
      <c r="R164">
        <v>-67932.679999999993</v>
      </c>
      <c r="S164">
        <v>1741122.88</v>
      </c>
      <c r="U164">
        <v>604748.06000000006</v>
      </c>
      <c r="V164">
        <v>166696</v>
      </c>
      <c r="Y164">
        <v>420250</v>
      </c>
      <c r="Z164">
        <v>630</v>
      </c>
      <c r="AA164">
        <v>584470</v>
      </c>
      <c r="AB164">
        <v>8390</v>
      </c>
      <c r="AD164">
        <v>362574.36</v>
      </c>
      <c r="AE164">
        <v>66182.16</v>
      </c>
      <c r="AG164">
        <v>414.24</v>
      </c>
      <c r="AI164">
        <v>1000</v>
      </c>
    </row>
    <row r="165" spans="1:35" x14ac:dyDescent="0.25">
      <c r="A165" t="s">
        <v>2292</v>
      </c>
      <c r="B165">
        <v>1071098.43</v>
      </c>
      <c r="C165">
        <v>2674038.35</v>
      </c>
      <c r="D165">
        <v>137852.87</v>
      </c>
      <c r="G165">
        <v>234584.58</v>
      </c>
      <c r="H165">
        <v>245838.17</v>
      </c>
      <c r="K165">
        <v>4000</v>
      </c>
      <c r="L165">
        <v>114309.88</v>
      </c>
      <c r="N165">
        <v>112.14</v>
      </c>
      <c r="R165">
        <v>-1106580.02</v>
      </c>
      <c r="S165">
        <v>5043639.74</v>
      </c>
      <c r="T165">
        <v>730</v>
      </c>
      <c r="U165">
        <v>1560578.19</v>
      </c>
      <c r="Y165">
        <v>1288374.8999999999</v>
      </c>
      <c r="Z165">
        <v>50000</v>
      </c>
      <c r="AA165">
        <v>1772523.9</v>
      </c>
      <c r="AB165">
        <v>27054</v>
      </c>
      <c r="AC165">
        <v>41784</v>
      </c>
      <c r="AD165">
        <v>694588.55</v>
      </c>
      <c r="AE165">
        <v>36111.589999999997</v>
      </c>
      <c r="AI165">
        <v>19690.39</v>
      </c>
    </row>
    <row r="166" spans="1:35" x14ac:dyDescent="0.25">
      <c r="A166" t="s">
        <v>2293</v>
      </c>
      <c r="B166">
        <v>440513.77</v>
      </c>
      <c r="C166">
        <v>404116.83</v>
      </c>
      <c r="D166">
        <v>37584.18</v>
      </c>
      <c r="G166">
        <v>211003.93</v>
      </c>
      <c r="H166">
        <v>360160.64</v>
      </c>
      <c r="K166">
        <v>10000</v>
      </c>
      <c r="L166">
        <v>56931.4</v>
      </c>
      <c r="N166">
        <v>32.71</v>
      </c>
      <c r="R166">
        <v>-2227354.88</v>
      </c>
      <c r="S166">
        <v>3325480.98</v>
      </c>
      <c r="U166">
        <v>645876.55000000005</v>
      </c>
      <c r="V166">
        <v>313258</v>
      </c>
      <c r="Y166">
        <v>464747.5</v>
      </c>
      <c r="Z166">
        <v>30000</v>
      </c>
      <c r="AA166">
        <v>705744.5</v>
      </c>
      <c r="AB166">
        <v>3500</v>
      </c>
      <c r="AC166">
        <v>8400</v>
      </c>
      <c r="AD166">
        <v>357764.56</v>
      </c>
      <c r="AE166">
        <v>87983.85</v>
      </c>
      <c r="AI166">
        <v>2200</v>
      </c>
    </row>
    <row r="167" spans="1:35" x14ac:dyDescent="0.25">
      <c r="A167" t="s">
        <v>2294</v>
      </c>
      <c r="B167">
        <v>454232.98</v>
      </c>
      <c r="C167">
        <v>2104821.25</v>
      </c>
      <c r="D167">
        <v>76374.350000000006</v>
      </c>
      <c r="G167">
        <v>301266.82</v>
      </c>
      <c r="H167">
        <v>866230.06</v>
      </c>
      <c r="K167">
        <v>8500</v>
      </c>
      <c r="L167">
        <v>102314.22</v>
      </c>
      <c r="N167">
        <v>7641.36</v>
      </c>
      <c r="R167">
        <v>236038.44</v>
      </c>
      <c r="S167">
        <v>2391351.64</v>
      </c>
      <c r="U167">
        <v>1574879.38</v>
      </c>
      <c r="V167">
        <v>240166</v>
      </c>
      <c r="Y167">
        <v>771246.4</v>
      </c>
      <c r="Z167">
        <v>30000</v>
      </c>
      <c r="AA167">
        <v>932135.4</v>
      </c>
      <c r="AB167">
        <v>160</v>
      </c>
      <c r="AC167">
        <v>600</v>
      </c>
      <c r="AD167">
        <v>495357.76</v>
      </c>
      <c r="AE167">
        <v>119148.82</v>
      </c>
      <c r="AI167">
        <v>11810</v>
      </c>
    </row>
    <row r="168" spans="1:35" x14ac:dyDescent="0.25">
      <c r="A168" t="s">
        <v>2295</v>
      </c>
      <c r="B168">
        <v>3338955.52</v>
      </c>
      <c r="C168">
        <v>1937214.93</v>
      </c>
      <c r="D168">
        <v>154579.81</v>
      </c>
      <c r="G168">
        <v>95186.240000000005</v>
      </c>
      <c r="H168">
        <v>751502.1</v>
      </c>
      <c r="L168">
        <v>212926.3</v>
      </c>
      <c r="N168">
        <v>0</v>
      </c>
      <c r="R168">
        <v>2278379.48</v>
      </c>
      <c r="S168">
        <v>3361619.92</v>
      </c>
      <c r="U168">
        <v>1173253.94</v>
      </c>
      <c r="V168">
        <v>542120</v>
      </c>
      <c r="Y168">
        <v>787360</v>
      </c>
      <c r="Z168">
        <v>50000</v>
      </c>
      <c r="AA168">
        <v>1212478</v>
      </c>
      <c r="AB168">
        <v>2820</v>
      </c>
      <c r="AC168">
        <v>7700</v>
      </c>
      <c r="AD168">
        <v>796279.44</v>
      </c>
      <c r="AE168">
        <v>74408.600000000006</v>
      </c>
      <c r="AI168">
        <v>34535</v>
      </c>
    </row>
    <row r="169" spans="1:35" x14ac:dyDescent="0.25">
      <c r="A169" t="s">
        <v>2296</v>
      </c>
      <c r="B169">
        <v>3310798.83</v>
      </c>
      <c r="C169">
        <v>8824464.7899999991</v>
      </c>
      <c r="D169">
        <v>103152.2</v>
      </c>
      <c r="G169">
        <v>173067.23</v>
      </c>
      <c r="H169">
        <v>186423.23</v>
      </c>
      <c r="K169">
        <v>2000</v>
      </c>
      <c r="L169">
        <v>67601.37</v>
      </c>
      <c r="N169">
        <v>2632.52</v>
      </c>
      <c r="R169">
        <v>9967498.9100000001</v>
      </c>
      <c r="S169">
        <v>1760380.65</v>
      </c>
      <c r="U169">
        <v>1777415.35</v>
      </c>
      <c r="V169">
        <v>574310</v>
      </c>
      <c r="Y169">
        <v>547722.25</v>
      </c>
      <c r="AA169">
        <v>1007932.25</v>
      </c>
      <c r="AB169">
        <v>16559</v>
      </c>
      <c r="AC169">
        <v>29588</v>
      </c>
      <c r="AD169">
        <v>998588.02</v>
      </c>
      <c r="AE169">
        <v>40187.5</v>
      </c>
      <c r="AI169">
        <v>8800</v>
      </c>
    </row>
    <row r="170" spans="1:35" x14ac:dyDescent="0.25">
      <c r="A170" t="s">
        <v>2297</v>
      </c>
      <c r="B170">
        <v>529487.38</v>
      </c>
      <c r="C170">
        <v>1700200.7</v>
      </c>
      <c r="D170">
        <v>62148.08</v>
      </c>
      <c r="G170">
        <v>109881.07</v>
      </c>
      <c r="H170">
        <v>881324.38</v>
      </c>
      <c r="K170">
        <v>4000</v>
      </c>
      <c r="L170">
        <v>62805</v>
      </c>
      <c r="N170">
        <v>700</v>
      </c>
      <c r="R170">
        <v>660649.59</v>
      </c>
      <c r="S170">
        <v>2322668.0699999998</v>
      </c>
      <c r="U170">
        <v>929550.08</v>
      </c>
      <c r="V170">
        <v>449006</v>
      </c>
      <c r="Y170">
        <v>722315</v>
      </c>
      <c r="AA170">
        <v>972884</v>
      </c>
      <c r="AB170">
        <v>5890</v>
      </c>
      <c r="AC170">
        <v>8400</v>
      </c>
      <c r="AD170">
        <v>788165.91</v>
      </c>
      <c r="AE170">
        <v>88880.7</v>
      </c>
      <c r="AI170">
        <v>4431.5200000000004</v>
      </c>
    </row>
    <row r="171" spans="1:35" x14ac:dyDescent="0.25">
      <c r="A171" t="s">
        <v>2298</v>
      </c>
      <c r="B171">
        <v>1658976.65</v>
      </c>
      <c r="C171">
        <v>2671198.1</v>
      </c>
      <c r="D171">
        <v>181705.43</v>
      </c>
      <c r="G171">
        <v>94935.12</v>
      </c>
      <c r="H171">
        <v>401513.45</v>
      </c>
      <c r="K171">
        <v>4000</v>
      </c>
      <c r="L171">
        <v>78256.160000000003</v>
      </c>
      <c r="N171">
        <v>598.17999999999995</v>
      </c>
      <c r="R171">
        <v>2029258.13</v>
      </c>
      <c r="S171">
        <v>2698130.22</v>
      </c>
      <c r="U171">
        <v>1277984.81</v>
      </c>
      <c r="Y171">
        <v>489070</v>
      </c>
      <c r="AA171">
        <v>891825</v>
      </c>
      <c r="AB171">
        <v>8600</v>
      </c>
      <c r="AC171">
        <v>22340</v>
      </c>
      <c r="AD171">
        <v>503016.7</v>
      </c>
      <c r="AE171">
        <v>106252.05</v>
      </c>
      <c r="AI171">
        <v>36935</v>
      </c>
    </row>
    <row r="172" spans="1:35" x14ac:dyDescent="0.25">
      <c r="A172" t="s">
        <v>2299</v>
      </c>
      <c r="B172">
        <v>881914.65</v>
      </c>
      <c r="C172">
        <v>1140786.6000000001</v>
      </c>
      <c r="D172">
        <v>69078.66</v>
      </c>
      <c r="G172">
        <v>7777.28</v>
      </c>
      <c r="H172">
        <v>540260.67000000004</v>
      </c>
      <c r="L172">
        <v>44065</v>
      </c>
      <c r="N172">
        <v>32.71</v>
      </c>
      <c r="R172">
        <v>-213447.24</v>
      </c>
      <c r="S172">
        <v>2583594.75</v>
      </c>
      <c r="U172">
        <v>741469.83</v>
      </c>
      <c r="V172">
        <v>177514</v>
      </c>
      <c r="Y172">
        <v>493185</v>
      </c>
      <c r="AA172">
        <v>666735</v>
      </c>
      <c r="AB172">
        <v>11640</v>
      </c>
      <c r="AC172">
        <v>31536</v>
      </c>
      <c r="AD172">
        <v>320641.06</v>
      </c>
      <c r="AE172">
        <v>147380.13</v>
      </c>
      <c r="AI172">
        <v>8664</v>
      </c>
    </row>
    <row r="173" spans="1:35" x14ac:dyDescent="0.25">
      <c r="A173" t="s">
        <v>2300</v>
      </c>
      <c r="B173">
        <v>292251.57</v>
      </c>
      <c r="C173">
        <v>290318.49</v>
      </c>
      <c r="D173">
        <v>61878.43</v>
      </c>
      <c r="G173">
        <v>564106.80000000005</v>
      </c>
      <c r="H173">
        <v>37901.699999999997</v>
      </c>
      <c r="L173">
        <v>34538.339999999997</v>
      </c>
      <c r="N173">
        <v>464.46</v>
      </c>
      <c r="R173">
        <v>-2313633.7599999998</v>
      </c>
      <c r="S173">
        <v>3606433.4</v>
      </c>
      <c r="U173">
        <v>397215.08</v>
      </c>
      <c r="V173">
        <v>93978</v>
      </c>
      <c r="Y173">
        <v>473357.5</v>
      </c>
      <c r="AA173">
        <v>596443.5</v>
      </c>
      <c r="AB173">
        <v>2620</v>
      </c>
      <c r="AC173">
        <v>8000</v>
      </c>
      <c r="AD173">
        <v>352940.7</v>
      </c>
      <c r="AE173">
        <v>81264.83</v>
      </c>
      <c r="AI173">
        <v>4627</v>
      </c>
    </row>
    <row r="174" spans="1:35" x14ac:dyDescent="0.25">
      <c r="A174" t="s">
        <v>2301</v>
      </c>
      <c r="B174">
        <v>965667.97</v>
      </c>
      <c r="C174">
        <v>24526.95</v>
      </c>
      <c r="D174">
        <v>573115.66</v>
      </c>
      <c r="G174">
        <v>1006975.19</v>
      </c>
      <c r="H174">
        <v>322715.93</v>
      </c>
      <c r="K174">
        <v>52640</v>
      </c>
      <c r="L174">
        <v>156091.88</v>
      </c>
      <c r="M174">
        <v>398336.62</v>
      </c>
      <c r="N174">
        <v>337.02</v>
      </c>
      <c r="O174">
        <v>866</v>
      </c>
      <c r="R174">
        <v>780966.76</v>
      </c>
      <c r="S174">
        <v>1870843.71</v>
      </c>
      <c r="U174">
        <v>991412.74</v>
      </c>
      <c r="Y174">
        <v>925015</v>
      </c>
      <c r="Z174">
        <v>99600</v>
      </c>
      <c r="AA174">
        <v>1502831</v>
      </c>
      <c r="AB174">
        <v>1500</v>
      </c>
      <c r="AD174">
        <v>660635.41</v>
      </c>
      <c r="AE174">
        <v>97593.05</v>
      </c>
      <c r="AI174">
        <v>120548.57</v>
      </c>
    </row>
    <row r="175" spans="1:35" x14ac:dyDescent="0.25">
      <c r="A175" t="s">
        <v>2302</v>
      </c>
      <c r="B175">
        <v>648938.87</v>
      </c>
      <c r="C175">
        <v>27170.52</v>
      </c>
      <c r="D175">
        <v>165345.99</v>
      </c>
      <c r="G175">
        <v>419387.82</v>
      </c>
      <c r="H175">
        <v>411547.82</v>
      </c>
      <c r="K175">
        <v>3000</v>
      </c>
      <c r="L175">
        <v>83290.649999999994</v>
      </c>
      <c r="M175">
        <v>60000</v>
      </c>
      <c r="N175">
        <v>0</v>
      </c>
      <c r="R175">
        <v>-1778228.61</v>
      </c>
      <c r="S175">
        <v>3462022.37</v>
      </c>
      <c r="U175">
        <v>657141.43999999994</v>
      </c>
      <c r="Y175">
        <v>902569</v>
      </c>
      <c r="Z175">
        <v>54800</v>
      </c>
      <c r="AA175">
        <v>1113832</v>
      </c>
      <c r="AB175">
        <v>460</v>
      </c>
      <c r="AC175">
        <v>2509</v>
      </c>
      <c r="AD175">
        <v>417067.67</v>
      </c>
      <c r="AE175">
        <v>164480.01999999999</v>
      </c>
      <c r="AI175">
        <v>73855.14</v>
      </c>
    </row>
    <row r="176" spans="1:35" x14ac:dyDescent="0.25">
      <c r="A176" t="s">
        <v>2303</v>
      </c>
      <c r="B176">
        <v>1486741.85</v>
      </c>
      <c r="C176">
        <v>47638.96</v>
      </c>
      <c r="D176">
        <v>167505.85</v>
      </c>
      <c r="G176">
        <v>12869620.48</v>
      </c>
      <c r="H176">
        <v>1847253.06</v>
      </c>
      <c r="K176">
        <v>7373.2</v>
      </c>
      <c r="L176">
        <v>38933.599999999999</v>
      </c>
      <c r="N176">
        <v>1060</v>
      </c>
      <c r="R176">
        <v>13475929.07</v>
      </c>
      <c r="S176">
        <v>3101018.9</v>
      </c>
      <c r="U176">
        <v>1529570.59</v>
      </c>
      <c r="AA176">
        <v>308820</v>
      </c>
      <c r="AD176">
        <v>517501.78</v>
      </c>
      <c r="AE176">
        <v>837782.41</v>
      </c>
      <c r="AI176">
        <v>71020.97</v>
      </c>
    </row>
    <row r="177" spans="1:35" x14ac:dyDescent="0.25">
      <c r="A177" t="s">
        <v>2304</v>
      </c>
      <c r="B177">
        <v>997236.18</v>
      </c>
      <c r="C177">
        <v>24148.86</v>
      </c>
      <c r="D177">
        <v>239929.24</v>
      </c>
      <c r="G177">
        <v>3</v>
      </c>
      <c r="H177">
        <v>380801.82</v>
      </c>
      <c r="K177">
        <v>58110</v>
      </c>
      <c r="L177">
        <v>91218.21</v>
      </c>
      <c r="M177">
        <v>438564</v>
      </c>
      <c r="N177">
        <v>2653.46</v>
      </c>
      <c r="R177">
        <v>-570802.25</v>
      </c>
      <c r="S177">
        <v>1627952.15</v>
      </c>
      <c r="U177">
        <v>1248671.3500000001</v>
      </c>
      <c r="Y177">
        <v>965873.5</v>
      </c>
      <c r="Z177">
        <v>49200</v>
      </c>
      <c r="AA177">
        <v>1289498.5</v>
      </c>
      <c r="AB177">
        <v>1640</v>
      </c>
      <c r="AD177">
        <v>523125.96</v>
      </c>
      <c r="AE177">
        <v>73173.64</v>
      </c>
      <c r="AI177">
        <v>381883.22</v>
      </c>
    </row>
    <row r="178" spans="1:35" x14ac:dyDescent="0.25">
      <c r="A178" t="s">
        <v>2305</v>
      </c>
      <c r="B178">
        <v>857069.33</v>
      </c>
      <c r="C178">
        <v>105143.23</v>
      </c>
      <c r="D178">
        <v>204459.73</v>
      </c>
      <c r="G178">
        <v>2</v>
      </c>
      <c r="H178">
        <v>255743.64</v>
      </c>
      <c r="K178">
        <v>3900</v>
      </c>
      <c r="L178">
        <v>345620.09</v>
      </c>
      <c r="N178">
        <v>2697</v>
      </c>
      <c r="R178">
        <v>-3519058.58</v>
      </c>
      <c r="S178">
        <v>4470863.96</v>
      </c>
      <c r="U178">
        <v>842668.56</v>
      </c>
      <c r="Y178">
        <v>226145.5</v>
      </c>
      <c r="Z178">
        <v>61200</v>
      </c>
      <c r="AA178">
        <v>456112.71</v>
      </c>
      <c r="AB178">
        <v>2202</v>
      </c>
      <c r="AD178">
        <v>420312.06</v>
      </c>
      <c r="AE178">
        <v>35673.339999999997</v>
      </c>
      <c r="AI178">
        <v>97318.49</v>
      </c>
    </row>
    <row r="179" spans="1:35" x14ac:dyDescent="0.25">
      <c r="A179" t="s">
        <v>2306</v>
      </c>
      <c r="B179">
        <v>1045807.5</v>
      </c>
      <c r="C179">
        <v>52181</v>
      </c>
      <c r="D179">
        <v>207578.11</v>
      </c>
      <c r="G179">
        <v>-4854.7</v>
      </c>
      <c r="H179">
        <v>621791.23</v>
      </c>
      <c r="K179">
        <v>58468.08</v>
      </c>
      <c r="L179">
        <v>98786.42</v>
      </c>
      <c r="M179">
        <v>443890</v>
      </c>
      <c r="N179">
        <v>4081.96</v>
      </c>
      <c r="R179">
        <v>-240872.69</v>
      </c>
      <c r="S179">
        <v>1561169.34</v>
      </c>
      <c r="U179">
        <v>1014696.53</v>
      </c>
      <c r="V179">
        <v>3000</v>
      </c>
      <c r="Y179">
        <v>1049319.5</v>
      </c>
      <c r="Z179">
        <v>49000</v>
      </c>
      <c r="AA179">
        <v>1513159.5</v>
      </c>
      <c r="AB179">
        <v>1100</v>
      </c>
      <c r="AD179">
        <v>457325.84</v>
      </c>
      <c r="AE179">
        <v>74499.149999999994</v>
      </c>
      <c r="AI179">
        <v>72951.509999999995</v>
      </c>
    </row>
    <row r="180" spans="1:35" x14ac:dyDescent="0.25">
      <c r="A180" t="s">
        <v>2307</v>
      </c>
      <c r="B180">
        <v>1075780.73</v>
      </c>
      <c r="C180">
        <v>11336.58</v>
      </c>
      <c r="D180">
        <v>321936.65000000002</v>
      </c>
      <c r="G180">
        <v>461876.39</v>
      </c>
      <c r="H180">
        <v>925154.75</v>
      </c>
      <c r="K180">
        <v>3912</v>
      </c>
      <c r="L180">
        <v>92647.16</v>
      </c>
      <c r="N180">
        <v>1092.51</v>
      </c>
      <c r="R180">
        <v>1738885.77</v>
      </c>
      <c r="S180">
        <v>1137972.49</v>
      </c>
      <c r="U180">
        <v>831724.51</v>
      </c>
      <c r="V180">
        <v>8631.3799999999992</v>
      </c>
      <c r="Y180">
        <v>1198275.5</v>
      </c>
      <c r="Z180">
        <v>60000</v>
      </c>
      <c r="AA180">
        <v>1417368.5</v>
      </c>
      <c r="AD180">
        <v>589243.32999999996</v>
      </c>
      <c r="AE180">
        <v>171273.3</v>
      </c>
      <c r="AI180">
        <v>99171.09</v>
      </c>
    </row>
    <row r="181" spans="1:35" x14ac:dyDescent="0.25">
      <c r="A181" t="s">
        <v>2308</v>
      </c>
      <c r="B181">
        <v>1138116.33</v>
      </c>
      <c r="C181">
        <v>56098.720000000001</v>
      </c>
      <c r="D181">
        <v>285204.55</v>
      </c>
      <c r="G181">
        <v>1670093.89</v>
      </c>
      <c r="H181">
        <v>680627.45</v>
      </c>
      <c r="K181">
        <v>27500</v>
      </c>
      <c r="L181">
        <v>147022.63</v>
      </c>
      <c r="M181">
        <v>219800</v>
      </c>
      <c r="N181">
        <v>7463.73</v>
      </c>
      <c r="R181">
        <v>1649698.94</v>
      </c>
      <c r="S181">
        <v>1899168.01</v>
      </c>
      <c r="U181">
        <v>1704949.7</v>
      </c>
      <c r="Y181">
        <v>925078.5</v>
      </c>
      <c r="Z181">
        <v>40800</v>
      </c>
      <c r="AA181">
        <v>1448643.5</v>
      </c>
      <c r="AB181">
        <v>4720</v>
      </c>
      <c r="AD181">
        <v>745959.11</v>
      </c>
      <c r="AE181">
        <v>180856.03</v>
      </c>
      <c r="AI181">
        <v>411161.93</v>
      </c>
    </row>
    <row r="182" spans="1:35" x14ac:dyDescent="0.25">
      <c r="A182" t="s">
        <v>2309</v>
      </c>
      <c r="B182">
        <v>633933.12</v>
      </c>
      <c r="C182">
        <v>15270.65</v>
      </c>
      <c r="D182">
        <v>547667.52</v>
      </c>
      <c r="G182">
        <v>1142161.6200000001</v>
      </c>
      <c r="H182">
        <v>403306.06</v>
      </c>
      <c r="K182">
        <v>3000</v>
      </c>
      <c r="L182">
        <v>91580.75</v>
      </c>
      <c r="M182">
        <v>382353.9</v>
      </c>
      <c r="N182">
        <v>1293.3800000000001</v>
      </c>
      <c r="R182">
        <v>-2165017.7599999998</v>
      </c>
      <c r="S182">
        <v>4476501.28</v>
      </c>
      <c r="U182">
        <v>910875.86</v>
      </c>
      <c r="V182">
        <v>161652</v>
      </c>
      <c r="Y182">
        <v>747079</v>
      </c>
      <c r="Z182">
        <v>47400</v>
      </c>
      <c r="AA182">
        <v>1021624</v>
      </c>
      <c r="AB182">
        <v>480</v>
      </c>
      <c r="AD182">
        <v>722120.84</v>
      </c>
      <c r="AE182">
        <v>111497.43</v>
      </c>
      <c r="AI182">
        <v>58657.17</v>
      </c>
    </row>
    <row r="183" spans="1:35" x14ac:dyDescent="0.25">
      <c r="A183" t="s">
        <v>2310</v>
      </c>
      <c r="B183">
        <v>894953.23</v>
      </c>
      <c r="C183">
        <v>68524.5</v>
      </c>
      <c r="D183">
        <v>175226.73</v>
      </c>
      <c r="G183">
        <v>204161.5</v>
      </c>
      <c r="H183">
        <v>968191.96</v>
      </c>
      <c r="K183">
        <v>0</v>
      </c>
      <c r="L183">
        <v>78125.2</v>
      </c>
      <c r="N183">
        <v>35672.71</v>
      </c>
      <c r="R183">
        <v>375743.29</v>
      </c>
      <c r="S183">
        <v>1898710.57</v>
      </c>
      <c r="U183">
        <v>813043.3</v>
      </c>
      <c r="V183">
        <v>1500</v>
      </c>
      <c r="Y183">
        <v>1197121</v>
      </c>
      <c r="Z183">
        <v>46200</v>
      </c>
      <c r="AA183">
        <v>1444484</v>
      </c>
      <c r="AB183">
        <v>5460</v>
      </c>
      <c r="AD183">
        <v>431312.83</v>
      </c>
      <c r="AE183">
        <v>188758.36</v>
      </c>
      <c r="AI183">
        <v>65042.96</v>
      </c>
    </row>
    <row r="184" spans="1:35" x14ac:dyDescent="0.25">
      <c r="A184" t="s">
        <v>2311</v>
      </c>
      <c r="B184">
        <v>594372.09</v>
      </c>
      <c r="C184">
        <v>32293.73</v>
      </c>
      <c r="D184">
        <v>120810.85</v>
      </c>
      <c r="G184">
        <v>164499.23000000001</v>
      </c>
      <c r="H184">
        <v>603308.85</v>
      </c>
      <c r="K184">
        <v>14500</v>
      </c>
      <c r="L184">
        <v>69078.649999999994</v>
      </c>
      <c r="N184">
        <v>287.02999999999997</v>
      </c>
      <c r="R184">
        <v>-781662.9</v>
      </c>
      <c r="S184">
        <v>2242933.0699999998</v>
      </c>
      <c r="U184">
        <v>1030481.63</v>
      </c>
      <c r="V184">
        <v>3000</v>
      </c>
      <c r="Y184">
        <v>813454</v>
      </c>
      <c r="Z184">
        <v>56800</v>
      </c>
      <c r="AA184">
        <v>1152249</v>
      </c>
      <c r="AD184">
        <v>499783.71</v>
      </c>
      <c r="AE184">
        <v>115766.85</v>
      </c>
      <c r="AI184">
        <v>165787.17000000001</v>
      </c>
    </row>
    <row r="185" spans="1:35" x14ac:dyDescent="0.25">
      <c r="A185" t="s">
        <v>2312</v>
      </c>
      <c r="B185">
        <v>483516.7</v>
      </c>
      <c r="C185">
        <v>18861.02</v>
      </c>
      <c r="D185">
        <v>66755.25</v>
      </c>
      <c r="G185">
        <v>162437.64000000001</v>
      </c>
      <c r="H185">
        <v>308480.49</v>
      </c>
      <c r="K185">
        <v>6605</v>
      </c>
      <c r="L185">
        <v>50322</v>
      </c>
      <c r="M185">
        <v>3000</v>
      </c>
      <c r="N185">
        <v>300</v>
      </c>
      <c r="R185">
        <v>-2186216.11</v>
      </c>
      <c r="S185">
        <v>3271789.71</v>
      </c>
      <c r="U185">
        <v>496568.46</v>
      </c>
      <c r="V185">
        <v>15000</v>
      </c>
      <c r="Y185">
        <v>649363.5</v>
      </c>
      <c r="Z185">
        <v>38400</v>
      </c>
      <c r="AA185">
        <v>836203.5</v>
      </c>
      <c r="AB185">
        <v>5210</v>
      </c>
      <c r="AD185">
        <v>347635.6</v>
      </c>
      <c r="AE185">
        <v>73219.649999999994</v>
      </c>
      <c r="AI185">
        <v>42812.71</v>
      </c>
    </row>
    <row r="186" spans="1:35" x14ac:dyDescent="0.25">
      <c r="A186" t="s">
        <v>2313</v>
      </c>
      <c r="B186">
        <v>791728.3</v>
      </c>
      <c r="C186">
        <v>8491.32</v>
      </c>
      <c r="D186">
        <v>533724.62</v>
      </c>
      <c r="G186">
        <v>799723.86</v>
      </c>
      <c r="H186">
        <v>373262.54</v>
      </c>
      <c r="K186">
        <v>3660</v>
      </c>
      <c r="L186">
        <v>86950.43</v>
      </c>
      <c r="M186">
        <v>346748</v>
      </c>
      <c r="N186">
        <v>1281.5</v>
      </c>
      <c r="R186">
        <v>-1325559.67</v>
      </c>
      <c r="S186">
        <v>3600900</v>
      </c>
      <c r="U186">
        <v>956343.66</v>
      </c>
      <c r="V186">
        <v>112700</v>
      </c>
      <c r="Y186">
        <v>877628</v>
      </c>
      <c r="Z186">
        <v>69600</v>
      </c>
      <c r="AA186">
        <v>1275950</v>
      </c>
      <c r="AD186">
        <v>693026.9</v>
      </c>
      <c r="AE186">
        <v>162433.95000000001</v>
      </c>
      <c r="AI186">
        <v>91910.43</v>
      </c>
    </row>
    <row r="187" spans="1:35" x14ac:dyDescent="0.25">
      <c r="A187" t="s">
        <v>2314</v>
      </c>
      <c r="B187">
        <v>268705.87</v>
      </c>
      <c r="C187">
        <v>5641</v>
      </c>
      <c r="D187">
        <v>19170.95</v>
      </c>
      <c r="G187">
        <v>436866.15</v>
      </c>
      <c r="H187">
        <v>86.91</v>
      </c>
      <c r="K187">
        <v>0</v>
      </c>
      <c r="L187">
        <v>78475</v>
      </c>
      <c r="N187">
        <v>15.9</v>
      </c>
      <c r="R187">
        <v>-2131253.6800000002</v>
      </c>
      <c r="S187">
        <v>2938659.03</v>
      </c>
      <c r="U187">
        <v>420219.4</v>
      </c>
      <c r="Y187">
        <v>427095.2</v>
      </c>
      <c r="AA187">
        <v>607468.19999999995</v>
      </c>
      <c r="AD187">
        <v>364718.72</v>
      </c>
      <c r="AE187">
        <v>30553.05</v>
      </c>
    </row>
    <row r="188" spans="1:35" x14ac:dyDescent="0.25">
      <c r="A188" t="s">
        <v>2315</v>
      </c>
      <c r="B188">
        <v>821197.09</v>
      </c>
      <c r="C188">
        <v>4800</v>
      </c>
      <c r="D188">
        <v>28239.599999999999</v>
      </c>
      <c r="G188">
        <v>587051.59</v>
      </c>
      <c r="H188">
        <v>489751.61</v>
      </c>
      <c r="K188">
        <v>1500</v>
      </c>
      <c r="L188">
        <v>62160</v>
      </c>
      <c r="N188">
        <v>15.4</v>
      </c>
      <c r="R188">
        <v>2574242.42</v>
      </c>
      <c r="S188">
        <v>514242.15</v>
      </c>
      <c r="U188">
        <v>298498.82</v>
      </c>
      <c r="Y188">
        <v>774042.23</v>
      </c>
      <c r="Z188">
        <v>15000</v>
      </c>
      <c r="AA188">
        <v>1001669.23</v>
      </c>
      <c r="AD188">
        <v>440594.46</v>
      </c>
      <c r="AE188">
        <v>866397.44</v>
      </c>
    </row>
    <row r="189" spans="1:35" x14ac:dyDescent="0.25">
      <c r="A189" t="s">
        <v>2316</v>
      </c>
      <c r="B189">
        <v>968521.39</v>
      </c>
      <c r="C189">
        <v>4800</v>
      </c>
      <c r="D189">
        <v>182185.59</v>
      </c>
      <c r="G189">
        <v>1509857.43</v>
      </c>
      <c r="H189">
        <v>276190.24</v>
      </c>
      <c r="K189">
        <v>1500</v>
      </c>
      <c r="L189">
        <v>118395</v>
      </c>
      <c r="N189">
        <v>12.4</v>
      </c>
      <c r="R189">
        <v>91468.34</v>
      </c>
      <c r="S189">
        <v>2920045.89</v>
      </c>
      <c r="U189">
        <v>636141.47</v>
      </c>
      <c r="Y189">
        <v>858318.95</v>
      </c>
      <c r="Z189">
        <v>15000</v>
      </c>
      <c r="AA189">
        <v>1238423.95</v>
      </c>
      <c r="AD189">
        <v>353185.45</v>
      </c>
      <c r="AE189">
        <v>107718</v>
      </c>
    </row>
    <row r="190" spans="1:35" x14ac:dyDescent="0.25">
      <c r="A190" t="s">
        <v>2317</v>
      </c>
      <c r="B190">
        <v>249249.5</v>
      </c>
      <c r="C190">
        <v>7400</v>
      </c>
      <c r="D190">
        <v>73104.02</v>
      </c>
      <c r="G190">
        <v>199670.09</v>
      </c>
      <c r="H190">
        <v>39181.410000000003</v>
      </c>
      <c r="K190">
        <v>0</v>
      </c>
      <c r="L190">
        <v>58424</v>
      </c>
      <c r="N190">
        <v>462.78</v>
      </c>
      <c r="R190">
        <v>-1910136.49</v>
      </c>
      <c r="S190">
        <v>2662416.9900000002</v>
      </c>
      <c r="U190">
        <v>380573.11</v>
      </c>
      <c r="Z190">
        <v>7500</v>
      </c>
      <c r="AA190">
        <v>149188</v>
      </c>
      <c r="AD190">
        <v>320204.13</v>
      </c>
      <c r="AE190">
        <v>39407.24</v>
      </c>
      <c r="AI190">
        <v>121836</v>
      </c>
    </row>
    <row r="191" spans="1:35" x14ac:dyDescent="0.25">
      <c r="A191" t="s">
        <v>2318</v>
      </c>
      <c r="B191">
        <v>617629.98</v>
      </c>
      <c r="C191">
        <v>7229.12</v>
      </c>
      <c r="D191">
        <v>33062.050000000003</v>
      </c>
      <c r="G191">
        <v>2</v>
      </c>
      <c r="H191">
        <v>68003.44</v>
      </c>
      <c r="K191">
        <v>1500</v>
      </c>
      <c r="L191">
        <v>32425</v>
      </c>
      <c r="N191">
        <v>22.9</v>
      </c>
      <c r="R191">
        <v>-1683653.25</v>
      </c>
      <c r="S191">
        <v>2577037.9500000002</v>
      </c>
      <c r="U191">
        <v>646626.68999999994</v>
      </c>
      <c r="Y191">
        <v>323927.5</v>
      </c>
      <c r="AA191">
        <v>652736.5</v>
      </c>
      <c r="AD191">
        <v>498952.14</v>
      </c>
      <c r="AE191">
        <v>20271.560000000001</v>
      </c>
    </row>
    <row r="192" spans="1:35" x14ac:dyDescent="0.25">
      <c r="A192" t="s">
        <v>2319</v>
      </c>
      <c r="B192">
        <v>846303.51</v>
      </c>
      <c r="C192">
        <v>79864</v>
      </c>
      <c r="D192">
        <v>113896.58</v>
      </c>
      <c r="G192">
        <v>260189.1</v>
      </c>
      <c r="H192">
        <v>-147459.42000000001</v>
      </c>
      <c r="K192">
        <v>0</v>
      </c>
      <c r="L192">
        <v>77305</v>
      </c>
      <c r="N192">
        <v>15000</v>
      </c>
      <c r="R192">
        <v>-2068426.66</v>
      </c>
      <c r="S192">
        <v>2987149.95</v>
      </c>
      <c r="U192">
        <v>1056235.3899999999</v>
      </c>
      <c r="Y192">
        <v>467550</v>
      </c>
      <c r="AA192">
        <v>719695</v>
      </c>
      <c r="AB192">
        <v>370</v>
      </c>
      <c r="AD192">
        <v>362378.31</v>
      </c>
      <c r="AE192">
        <v>97133.6</v>
      </c>
      <c r="AI192">
        <v>202443</v>
      </c>
    </row>
    <row r="193" spans="1:35" x14ac:dyDescent="0.25">
      <c r="A193" t="s">
        <v>2320</v>
      </c>
      <c r="B193">
        <v>409631.29</v>
      </c>
      <c r="C193">
        <v>588267.75</v>
      </c>
      <c r="D193">
        <v>97821.32</v>
      </c>
      <c r="G193">
        <v>3258113.08</v>
      </c>
      <c r="H193">
        <v>718901.1</v>
      </c>
      <c r="K193">
        <v>0</v>
      </c>
      <c r="L193">
        <v>0</v>
      </c>
      <c r="N193">
        <v>1000.33</v>
      </c>
      <c r="P193">
        <v>2</v>
      </c>
      <c r="R193">
        <v>1586224.85</v>
      </c>
      <c r="S193">
        <v>2987149.95</v>
      </c>
      <c r="U193">
        <v>1002944.21</v>
      </c>
      <c r="Y193">
        <v>614407.5</v>
      </c>
      <c r="AA193">
        <v>755651.73</v>
      </c>
      <c r="AB193">
        <v>12230</v>
      </c>
      <c r="AD193">
        <v>332249.14</v>
      </c>
      <c r="AE193">
        <v>2967.95</v>
      </c>
      <c r="AI193">
        <v>15895.48</v>
      </c>
    </row>
    <row r="194" spans="1:35" x14ac:dyDescent="0.25">
      <c r="A194" t="s">
        <v>2321</v>
      </c>
      <c r="B194">
        <v>828949.75</v>
      </c>
      <c r="C194">
        <v>3400</v>
      </c>
      <c r="D194">
        <v>4894.87</v>
      </c>
      <c r="G194">
        <v>151690.15</v>
      </c>
      <c r="H194">
        <v>160505.48000000001</v>
      </c>
      <c r="K194">
        <v>0</v>
      </c>
      <c r="L194">
        <v>55915</v>
      </c>
      <c r="N194">
        <v>19235</v>
      </c>
      <c r="R194">
        <v>-722651.02</v>
      </c>
      <c r="S194">
        <v>2090614.96</v>
      </c>
      <c r="U194">
        <v>559369.85</v>
      </c>
      <c r="V194">
        <v>60000</v>
      </c>
      <c r="Y194">
        <v>772070</v>
      </c>
      <c r="Z194">
        <v>18800</v>
      </c>
      <c r="AA194">
        <v>960425</v>
      </c>
      <c r="AB194">
        <v>13820</v>
      </c>
      <c r="AD194">
        <v>641477.09</v>
      </c>
      <c r="AE194">
        <v>88024.45</v>
      </c>
      <c r="AI194">
        <v>167</v>
      </c>
    </row>
    <row r="195" spans="1:35" x14ac:dyDescent="0.25">
      <c r="A195" t="s">
        <v>2322</v>
      </c>
      <c r="B195">
        <v>890278.19</v>
      </c>
      <c r="C195">
        <v>11400</v>
      </c>
      <c r="D195">
        <v>94921.69</v>
      </c>
      <c r="G195">
        <v>704063.59</v>
      </c>
      <c r="H195">
        <v>772999.37</v>
      </c>
      <c r="K195">
        <v>0</v>
      </c>
      <c r="L195">
        <v>115787.94</v>
      </c>
      <c r="M195">
        <v>110</v>
      </c>
      <c r="N195">
        <v>0</v>
      </c>
      <c r="P195">
        <v>9382.5</v>
      </c>
      <c r="R195">
        <v>1742521.05</v>
      </c>
      <c r="S195">
        <v>433496.95</v>
      </c>
      <c r="U195">
        <v>1106264.07</v>
      </c>
      <c r="Y195">
        <v>1083800</v>
      </c>
      <c r="Z195">
        <v>38500</v>
      </c>
      <c r="AA195">
        <v>1232012</v>
      </c>
      <c r="AB195">
        <v>4982</v>
      </c>
      <c r="AD195">
        <v>499318.47</v>
      </c>
      <c r="AE195">
        <v>87042.1</v>
      </c>
      <c r="AI195">
        <v>232845.1</v>
      </c>
    </row>
    <row r="196" spans="1:35" x14ac:dyDescent="0.25">
      <c r="A196" t="s">
        <v>2323</v>
      </c>
      <c r="B196">
        <v>1131160.3999999999</v>
      </c>
      <c r="C196">
        <v>42800</v>
      </c>
      <c r="D196">
        <v>25178.55</v>
      </c>
      <c r="G196">
        <v>79839.960000000006</v>
      </c>
      <c r="H196">
        <v>283456.96000000002</v>
      </c>
      <c r="K196">
        <v>3500</v>
      </c>
      <c r="L196">
        <v>25025</v>
      </c>
      <c r="N196">
        <v>0</v>
      </c>
      <c r="Q196">
        <v>-8100056.1100000003</v>
      </c>
      <c r="R196">
        <v>5065372.91</v>
      </c>
      <c r="S196">
        <v>4047651.72</v>
      </c>
      <c r="U196">
        <v>1353178</v>
      </c>
      <c r="W196">
        <v>3033.3</v>
      </c>
      <c r="AA196">
        <v>477658.95</v>
      </c>
      <c r="AB196">
        <v>31190</v>
      </c>
      <c r="AD196">
        <v>297182.84999999998</v>
      </c>
      <c r="AE196">
        <v>29237.15</v>
      </c>
    </row>
    <row r="197" spans="1:35" x14ac:dyDescent="0.25">
      <c r="A197" t="s">
        <v>2324</v>
      </c>
      <c r="B197">
        <v>1074420.6499999999</v>
      </c>
      <c r="C197">
        <v>12900</v>
      </c>
      <c r="D197">
        <v>10918.17</v>
      </c>
      <c r="G197">
        <v>415703.37</v>
      </c>
      <c r="H197">
        <v>163631.74</v>
      </c>
      <c r="K197">
        <v>242182.1</v>
      </c>
      <c r="L197">
        <v>49815</v>
      </c>
      <c r="N197">
        <v>0</v>
      </c>
      <c r="Q197">
        <v>327749.2</v>
      </c>
      <c r="R197">
        <v>-108913.73</v>
      </c>
      <c r="S197">
        <v>769808.6</v>
      </c>
      <c r="U197">
        <v>1188665.55</v>
      </c>
      <c r="Y197">
        <v>439649.5</v>
      </c>
      <c r="Z197">
        <v>3080</v>
      </c>
      <c r="AA197">
        <v>714727.5</v>
      </c>
      <c r="AC197">
        <v>25980</v>
      </c>
      <c r="AD197">
        <v>442026.04</v>
      </c>
      <c r="AE197">
        <v>51728.75</v>
      </c>
    </row>
    <row r="198" spans="1:35" x14ac:dyDescent="0.25">
      <c r="A198" t="s">
        <v>2325</v>
      </c>
      <c r="B198">
        <v>770428.63</v>
      </c>
      <c r="C198">
        <v>46304</v>
      </c>
      <c r="D198">
        <v>79650.600000000006</v>
      </c>
      <c r="G198">
        <v>1184791.92</v>
      </c>
      <c r="H198">
        <v>187530.44</v>
      </c>
      <c r="K198">
        <v>125963.2</v>
      </c>
      <c r="L198">
        <v>48125</v>
      </c>
      <c r="M198">
        <v>57679</v>
      </c>
      <c r="N198">
        <v>105</v>
      </c>
      <c r="R198">
        <v>558653.22</v>
      </c>
      <c r="S198">
        <v>1268762.8700000001</v>
      </c>
      <c r="U198">
        <v>1816872.04</v>
      </c>
      <c r="Y198">
        <v>511420</v>
      </c>
      <c r="AA198">
        <v>1008670</v>
      </c>
      <c r="AC198">
        <v>22750</v>
      </c>
      <c r="AD198">
        <v>965610.05</v>
      </c>
      <c r="AE198">
        <v>121844.69</v>
      </c>
    </row>
    <row r="199" spans="1:35" x14ac:dyDescent="0.25">
      <c r="A199" t="s">
        <v>2326</v>
      </c>
      <c r="B199">
        <v>562310.19999999995</v>
      </c>
      <c r="C199">
        <v>73379.100000000006</v>
      </c>
      <c r="D199">
        <v>80255.679999999993</v>
      </c>
      <c r="G199">
        <v>447486.22</v>
      </c>
      <c r="H199">
        <v>384697.63</v>
      </c>
      <c r="K199">
        <v>17965</v>
      </c>
      <c r="L199">
        <v>53920</v>
      </c>
      <c r="N199">
        <v>0</v>
      </c>
      <c r="R199">
        <v>-1063065.6299999999</v>
      </c>
      <c r="S199">
        <v>2466734.7400000002</v>
      </c>
      <c r="U199">
        <v>667220.85</v>
      </c>
      <c r="V199">
        <v>208840</v>
      </c>
      <c r="Y199">
        <v>213400</v>
      </c>
      <c r="AA199">
        <v>422177</v>
      </c>
      <c r="AB199">
        <v>2170</v>
      </c>
      <c r="AC199">
        <v>9660</v>
      </c>
      <c r="AD199">
        <v>516933.83</v>
      </c>
      <c r="AE199">
        <v>65945.3</v>
      </c>
    </row>
    <row r="200" spans="1:35" x14ac:dyDescent="0.25">
      <c r="A200" t="s">
        <v>2327</v>
      </c>
      <c r="B200">
        <v>411855.02</v>
      </c>
      <c r="C200">
        <v>41800</v>
      </c>
      <c r="D200">
        <v>193670.15</v>
      </c>
      <c r="G200">
        <v>859539.06</v>
      </c>
      <c r="H200">
        <v>1008252.05</v>
      </c>
      <c r="K200">
        <v>412253</v>
      </c>
      <c r="L200">
        <v>24227.56</v>
      </c>
      <c r="N200">
        <v>21229</v>
      </c>
      <c r="R200">
        <v>-855777.08</v>
      </c>
      <c r="S200">
        <v>2655980.98</v>
      </c>
      <c r="U200">
        <v>886209.3</v>
      </c>
      <c r="Y200">
        <v>225377.5</v>
      </c>
      <c r="AA200">
        <v>494027.5</v>
      </c>
      <c r="AB200">
        <v>2400</v>
      </c>
      <c r="AC200">
        <v>16320</v>
      </c>
      <c r="AD200">
        <v>280843.51</v>
      </c>
      <c r="AE200">
        <v>60792.97</v>
      </c>
    </row>
    <row r="201" spans="1:35" x14ac:dyDescent="0.25">
      <c r="A201" t="s">
        <v>2328</v>
      </c>
      <c r="B201">
        <v>361568.04</v>
      </c>
      <c r="C201">
        <v>16000</v>
      </c>
      <c r="D201">
        <v>8790.4</v>
      </c>
      <c r="G201">
        <v>229593.62</v>
      </c>
      <c r="H201">
        <v>283744.34000000003</v>
      </c>
      <c r="K201">
        <v>7640</v>
      </c>
      <c r="L201">
        <v>25767.8</v>
      </c>
      <c r="N201">
        <v>135</v>
      </c>
      <c r="R201">
        <v>-1386589.78</v>
      </c>
      <c r="S201">
        <v>2312515.77</v>
      </c>
      <c r="U201">
        <v>669884.19999999995</v>
      </c>
      <c r="Y201">
        <v>417480</v>
      </c>
      <c r="AA201">
        <v>699978</v>
      </c>
      <c r="AB201">
        <v>9920</v>
      </c>
      <c r="AC201">
        <v>39780</v>
      </c>
      <c r="AD201">
        <v>364604.03</v>
      </c>
      <c r="AE201">
        <v>32854.559999999998</v>
      </c>
    </row>
    <row r="202" spans="1:35" x14ac:dyDescent="0.25">
      <c r="A202" t="s">
        <v>2329</v>
      </c>
      <c r="B202">
        <v>1511686.71</v>
      </c>
      <c r="C202">
        <v>13500</v>
      </c>
      <c r="D202">
        <v>100049.12</v>
      </c>
      <c r="G202">
        <v>2203580.16</v>
      </c>
      <c r="H202">
        <v>562154.97</v>
      </c>
      <c r="K202">
        <v>4500</v>
      </c>
      <c r="L202">
        <v>59605.32</v>
      </c>
      <c r="N202">
        <v>0</v>
      </c>
      <c r="R202">
        <v>217502.98</v>
      </c>
      <c r="S202">
        <v>4119895.74</v>
      </c>
      <c r="U202">
        <v>890406.77</v>
      </c>
      <c r="Y202">
        <v>498691.6</v>
      </c>
      <c r="AA202">
        <v>710438.6</v>
      </c>
      <c r="AC202">
        <v>15960</v>
      </c>
      <c r="AD202">
        <v>604080.43999999994</v>
      </c>
      <c r="AE202">
        <v>69152.41</v>
      </c>
    </row>
    <row r="203" spans="1:35" x14ac:dyDescent="0.25">
      <c r="A203" t="s">
        <v>2330</v>
      </c>
      <c r="B203">
        <v>721877.29</v>
      </c>
      <c r="C203">
        <v>0</v>
      </c>
      <c r="D203">
        <v>43980</v>
      </c>
      <c r="G203">
        <v>462035.3</v>
      </c>
      <c r="H203">
        <v>815950.92</v>
      </c>
      <c r="K203">
        <v>4500</v>
      </c>
      <c r="L203">
        <v>15685</v>
      </c>
      <c r="N203">
        <v>19368</v>
      </c>
      <c r="R203">
        <v>-1286984.3700000001</v>
      </c>
      <c r="S203">
        <v>2992215.82</v>
      </c>
      <c r="U203">
        <v>932953.43</v>
      </c>
      <c r="Y203">
        <v>670895</v>
      </c>
      <c r="AA203">
        <v>862249</v>
      </c>
      <c r="AB203">
        <v>31570</v>
      </c>
      <c r="AD203">
        <v>365137.8</v>
      </c>
      <c r="AE203">
        <v>45832.57</v>
      </c>
    </row>
    <row r="204" spans="1:35" x14ac:dyDescent="0.25">
      <c r="A204" t="s">
        <v>2331</v>
      </c>
      <c r="B204">
        <v>727253.76</v>
      </c>
      <c r="C204">
        <v>5800</v>
      </c>
      <c r="D204">
        <v>60000</v>
      </c>
      <c r="G204">
        <v>-1041385.21</v>
      </c>
      <c r="H204">
        <v>573076.37</v>
      </c>
      <c r="N204">
        <v>2085</v>
      </c>
      <c r="R204">
        <v>-583575.68999999994</v>
      </c>
      <c r="S204">
        <v>889745.48</v>
      </c>
      <c r="U204">
        <v>575991.39</v>
      </c>
      <c r="W204">
        <v>1635.66</v>
      </c>
      <c r="AA204">
        <v>171228.93</v>
      </c>
      <c r="AB204">
        <v>27460</v>
      </c>
      <c r="AC204">
        <v>13120</v>
      </c>
      <c r="AD204">
        <v>236281.29</v>
      </c>
      <c r="AE204">
        <v>113046.7</v>
      </c>
    </row>
    <row r="205" spans="1:35" x14ac:dyDescent="0.25">
      <c r="A205" t="s">
        <v>2332</v>
      </c>
      <c r="B205">
        <v>714525.55</v>
      </c>
      <c r="C205">
        <v>17400</v>
      </c>
      <c r="D205">
        <v>33547.440000000002</v>
      </c>
      <c r="G205">
        <v>1897239.18</v>
      </c>
      <c r="H205">
        <v>713854.55</v>
      </c>
      <c r="L205">
        <v>50000</v>
      </c>
      <c r="N205">
        <v>4137</v>
      </c>
      <c r="R205">
        <v>2374736.89</v>
      </c>
      <c r="S205">
        <v>574807.30000000005</v>
      </c>
      <c r="U205">
        <v>1155824.96</v>
      </c>
      <c r="Y205">
        <v>729333.5</v>
      </c>
      <c r="Z205">
        <v>32700</v>
      </c>
      <c r="AA205">
        <v>1009938.5</v>
      </c>
      <c r="AB205">
        <v>16110</v>
      </c>
      <c r="AD205">
        <v>279698.13</v>
      </c>
      <c r="AE205">
        <v>150877.29999999999</v>
      </c>
      <c r="AI205">
        <v>88349</v>
      </c>
    </row>
    <row r="206" spans="1:35" x14ac:dyDescent="0.25">
      <c r="A206" t="s">
        <v>2333</v>
      </c>
      <c r="B206">
        <v>1172821.6299999999</v>
      </c>
      <c r="C206">
        <v>9198</v>
      </c>
      <c r="D206">
        <v>42800.44</v>
      </c>
      <c r="G206">
        <v>580795.11</v>
      </c>
      <c r="H206">
        <v>889977.26</v>
      </c>
      <c r="L206">
        <v>36119.760000000002</v>
      </c>
      <c r="M206">
        <v>0</v>
      </c>
      <c r="N206">
        <v>8001</v>
      </c>
      <c r="R206">
        <v>132501.51</v>
      </c>
      <c r="S206">
        <v>2085517.75</v>
      </c>
      <c r="U206">
        <v>1349374.9</v>
      </c>
      <c r="Y206">
        <v>459900</v>
      </c>
      <c r="Z206">
        <v>132900</v>
      </c>
      <c r="AA206">
        <v>873840</v>
      </c>
      <c r="AB206">
        <v>14626</v>
      </c>
      <c r="AD206">
        <v>478898.09</v>
      </c>
      <c r="AE206">
        <v>115843.39</v>
      </c>
      <c r="AI206">
        <v>25515</v>
      </c>
    </row>
    <row r="207" spans="1:35" x14ac:dyDescent="0.25">
      <c r="A207" t="s">
        <v>2334</v>
      </c>
      <c r="B207">
        <v>889023.72</v>
      </c>
      <c r="C207">
        <v>39550</v>
      </c>
      <c r="D207">
        <v>83594.89</v>
      </c>
      <c r="G207">
        <v>1374290.76</v>
      </c>
      <c r="H207">
        <v>550726.23</v>
      </c>
      <c r="K207">
        <v>0</v>
      </c>
      <c r="L207">
        <v>44665.86</v>
      </c>
      <c r="N207">
        <v>1074</v>
      </c>
      <c r="R207">
        <v>-313546.36</v>
      </c>
      <c r="S207">
        <v>2982894.62</v>
      </c>
      <c r="U207">
        <v>958418.92</v>
      </c>
      <c r="Y207">
        <v>1281936.5</v>
      </c>
      <c r="Z207">
        <v>171100</v>
      </c>
      <c r="AA207">
        <v>1494820.5</v>
      </c>
      <c r="AC207">
        <v>4820</v>
      </c>
      <c r="AD207">
        <v>462160.76</v>
      </c>
      <c r="AE207">
        <v>194014.68</v>
      </c>
      <c r="AI207">
        <v>33542</v>
      </c>
    </row>
    <row r="208" spans="1:35" x14ac:dyDescent="0.25">
      <c r="A208" t="s">
        <v>2335</v>
      </c>
      <c r="B208">
        <v>603613.74</v>
      </c>
      <c r="C208">
        <v>12380</v>
      </c>
      <c r="D208">
        <v>40155.1</v>
      </c>
      <c r="G208">
        <v>1759292.99</v>
      </c>
      <c r="H208">
        <v>214265.58</v>
      </c>
      <c r="L208">
        <v>125143.48</v>
      </c>
      <c r="N208">
        <v>603</v>
      </c>
      <c r="R208">
        <v>-80145.3</v>
      </c>
      <c r="S208">
        <v>2454994.11</v>
      </c>
      <c r="U208">
        <v>757496.92</v>
      </c>
      <c r="Y208">
        <v>809676.9</v>
      </c>
      <c r="Z208">
        <v>126428</v>
      </c>
      <c r="AA208">
        <v>924440.9</v>
      </c>
      <c r="AB208">
        <v>12120</v>
      </c>
      <c r="AD208">
        <v>482997.4</v>
      </c>
      <c r="AE208">
        <v>138759.4</v>
      </c>
      <c r="AI208">
        <v>6172</v>
      </c>
    </row>
    <row r="209" spans="1:35" x14ac:dyDescent="0.25">
      <c r="A209" t="s">
        <v>2336</v>
      </c>
      <c r="B209">
        <v>1986412.48</v>
      </c>
      <c r="C209">
        <v>52175.22</v>
      </c>
      <c r="D209">
        <v>87950.75</v>
      </c>
      <c r="G209">
        <v>832961.47</v>
      </c>
      <c r="H209">
        <v>298175.87</v>
      </c>
      <c r="K209">
        <v>76615</v>
      </c>
      <c r="L209">
        <v>152179.87</v>
      </c>
      <c r="N209">
        <v>3313.08</v>
      </c>
      <c r="R209">
        <v>-278032.92</v>
      </c>
      <c r="S209">
        <v>3300171.5</v>
      </c>
      <c r="U209">
        <v>532693.73</v>
      </c>
      <c r="V209">
        <v>501216</v>
      </c>
      <c r="X209">
        <v>100</v>
      </c>
      <c r="Y209">
        <v>403550</v>
      </c>
      <c r="Z209">
        <v>32900</v>
      </c>
      <c r="AA209">
        <v>643288</v>
      </c>
      <c r="AB209">
        <v>10900</v>
      </c>
      <c r="AD209">
        <v>722925.84</v>
      </c>
      <c r="AE209">
        <v>85969.35</v>
      </c>
      <c r="AG209">
        <v>3947.28</v>
      </c>
    </row>
    <row r="210" spans="1:35" x14ac:dyDescent="0.25">
      <c r="A210" t="s">
        <v>2337</v>
      </c>
      <c r="B210">
        <v>2103448.06</v>
      </c>
      <c r="C210">
        <v>89140.5</v>
      </c>
      <c r="D210">
        <v>182826.69</v>
      </c>
      <c r="G210">
        <v>692419.71</v>
      </c>
      <c r="H210">
        <v>502421.66</v>
      </c>
      <c r="L210">
        <v>37164</v>
      </c>
      <c r="N210">
        <v>1695</v>
      </c>
      <c r="R210">
        <v>1902077.25</v>
      </c>
      <c r="S210">
        <v>1463514.66</v>
      </c>
      <c r="U210">
        <v>98504.28</v>
      </c>
      <c r="Y210">
        <v>683370</v>
      </c>
      <c r="Z210">
        <v>873348.25</v>
      </c>
      <c r="AA210">
        <v>996243</v>
      </c>
      <c r="AB210">
        <v>1850</v>
      </c>
      <c r="AD210">
        <v>353685</v>
      </c>
      <c r="AE210">
        <v>136868.82</v>
      </c>
      <c r="AG210">
        <v>0</v>
      </c>
      <c r="AI210">
        <v>770</v>
      </c>
    </row>
    <row r="211" spans="1:35" x14ac:dyDescent="0.25">
      <c r="A211" t="s">
        <v>2338</v>
      </c>
      <c r="B211">
        <v>1501261.9</v>
      </c>
      <c r="C211">
        <v>447853.52</v>
      </c>
      <c r="D211">
        <v>58994.44</v>
      </c>
      <c r="G211">
        <v>1356451.41</v>
      </c>
      <c r="H211">
        <v>365042.33</v>
      </c>
      <c r="K211">
        <v>6710</v>
      </c>
      <c r="L211">
        <v>24503.03</v>
      </c>
      <c r="N211">
        <v>3822</v>
      </c>
      <c r="R211">
        <v>533172.96</v>
      </c>
      <c r="S211">
        <v>2681365.84</v>
      </c>
      <c r="U211">
        <v>1195794.3999999999</v>
      </c>
      <c r="V211">
        <v>125000</v>
      </c>
      <c r="Y211">
        <v>552800</v>
      </c>
      <c r="AA211">
        <v>787797</v>
      </c>
      <c r="AB211">
        <v>1380</v>
      </c>
      <c r="AC211">
        <v>690</v>
      </c>
      <c r="AD211">
        <v>499776.51</v>
      </c>
      <c r="AE211">
        <v>73238.64</v>
      </c>
      <c r="AG211">
        <v>30682.48</v>
      </c>
    </row>
    <row r="212" spans="1:35" x14ac:dyDescent="0.25">
      <c r="A212" t="s">
        <v>2339</v>
      </c>
      <c r="B212">
        <v>3064544.86</v>
      </c>
      <c r="C212">
        <v>54916.87</v>
      </c>
      <c r="D212">
        <v>125549.11</v>
      </c>
      <c r="G212">
        <v>484373.84</v>
      </c>
      <c r="H212">
        <v>1088868.55</v>
      </c>
      <c r="K212">
        <v>4550</v>
      </c>
      <c r="L212">
        <v>49952.2</v>
      </c>
      <c r="N212">
        <v>2012.32</v>
      </c>
      <c r="R212">
        <v>-921426.08</v>
      </c>
      <c r="S212">
        <v>5060758.04</v>
      </c>
      <c r="U212">
        <v>1581986.06</v>
      </c>
      <c r="Y212">
        <v>878180</v>
      </c>
      <c r="Z212">
        <v>104200</v>
      </c>
      <c r="AA212">
        <v>1236838</v>
      </c>
      <c r="AC212">
        <v>10560</v>
      </c>
      <c r="AD212">
        <v>637748.32999999996</v>
      </c>
      <c r="AE212">
        <v>50118.35</v>
      </c>
      <c r="AG212">
        <v>5854.63</v>
      </c>
      <c r="AI212">
        <v>840</v>
      </c>
    </row>
    <row r="213" spans="1:35" x14ac:dyDescent="0.25">
      <c r="A213" t="s">
        <v>2340</v>
      </c>
      <c r="B213">
        <v>651360.43999999994</v>
      </c>
      <c r="C213">
        <v>8525.16</v>
      </c>
      <c r="D213">
        <v>288364.65000000002</v>
      </c>
      <c r="G213">
        <v>561374.24</v>
      </c>
      <c r="H213">
        <v>97138.86</v>
      </c>
      <c r="K213">
        <v>22000</v>
      </c>
      <c r="L213">
        <v>88117.79</v>
      </c>
      <c r="N213">
        <v>1079</v>
      </c>
      <c r="R213">
        <v>-1960779.91</v>
      </c>
      <c r="S213">
        <v>3254719.47</v>
      </c>
      <c r="U213">
        <v>372468.6</v>
      </c>
      <c r="V213">
        <v>355028</v>
      </c>
      <c r="W213">
        <v>450.86</v>
      </c>
      <c r="Y213">
        <v>736277.5</v>
      </c>
      <c r="Z213">
        <v>41854.800000000003</v>
      </c>
      <c r="AA213">
        <v>848328.38</v>
      </c>
      <c r="AD213">
        <v>436311.56</v>
      </c>
      <c r="AE213">
        <v>6582.08</v>
      </c>
      <c r="AI213">
        <v>13230.74</v>
      </c>
    </row>
    <row r="214" spans="1:35" x14ac:dyDescent="0.25">
      <c r="A214" t="s">
        <v>2341</v>
      </c>
      <c r="B214">
        <v>2033999.4</v>
      </c>
      <c r="C214">
        <v>2925.84</v>
      </c>
      <c r="D214">
        <v>8326.4</v>
      </c>
      <c r="G214">
        <v>471903.34</v>
      </c>
      <c r="H214">
        <v>672742.27</v>
      </c>
      <c r="K214">
        <v>16000</v>
      </c>
      <c r="L214">
        <v>73025</v>
      </c>
      <c r="N214">
        <v>3784.95</v>
      </c>
      <c r="P214">
        <v>720</v>
      </c>
      <c r="R214">
        <v>-1795758.82</v>
      </c>
      <c r="S214">
        <v>3760347.17</v>
      </c>
      <c r="U214">
        <v>1283664.03</v>
      </c>
      <c r="V214">
        <v>532542</v>
      </c>
      <c r="Y214">
        <v>648313.5</v>
      </c>
      <c r="Z214">
        <v>13900</v>
      </c>
      <c r="AA214">
        <v>795356.5</v>
      </c>
      <c r="AB214">
        <v>2680</v>
      </c>
      <c r="AD214">
        <v>479036.45</v>
      </c>
      <c r="AE214">
        <v>26080.36</v>
      </c>
      <c r="AI214">
        <v>43487.27</v>
      </c>
    </row>
    <row r="215" spans="1:35" x14ac:dyDescent="0.25">
      <c r="A215" t="s">
        <v>2342</v>
      </c>
      <c r="B215">
        <v>1869988.79</v>
      </c>
      <c r="C215">
        <v>59460.27</v>
      </c>
      <c r="D215">
        <v>50401.5</v>
      </c>
      <c r="G215">
        <v>969863</v>
      </c>
      <c r="H215">
        <v>327052.13</v>
      </c>
      <c r="K215">
        <v>2500</v>
      </c>
      <c r="L215">
        <v>44940.34</v>
      </c>
      <c r="N215">
        <v>1310.58</v>
      </c>
      <c r="R215">
        <v>1168000.1100000001</v>
      </c>
      <c r="S215">
        <v>2267172.48</v>
      </c>
      <c r="U215">
        <v>976311.92</v>
      </c>
      <c r="Y215">
        <v>737345</v>
      </c>
      <c r="Z215">
        <v>26293.32</v>
      </c>
      <c r="AA215">
        <v>924250</v>
      </c>
      <c r="AB215">
        <v>13854.98</v>
      </c>
      <c r="AD215">
        <v>649946.27</v>
      </c>
      <c r="AE215">
        <v>298223.98</v>
      </c>
      <c r="AI215">
        <v>60832.83</v>
      </c>
    </row>
    <row r="216" spans="1:35" x14ac:dyDescent="0.25">
      <c r="A216" t="s">
        <v>2343</v>
      </c>
      <c r="B216">
        <v>928673.4</v>
      </c>
      <c r="C216">
        <v>56090.25</v>
      </c>
      <c r="D216">
        <v>37852.089999999997</v>
      </c>
      <c r="G216">
        <v>203078.34</v>
      </c>
      <c r="H216">
        <v>757476.35</v>
      </c>
      <c r="K216">
        <v>56452</v>
      </c>
      <c r="L216">
        <v>12400</v>
      </c>
      <c r="N216">
        <v>48319.65</v>
      </c>
      <c r="P216">
        <v>2215</v>
      </c>
      <c r="R216">
        <v>-221161.13</v>
      </c>
      <c r="S216">
        <v>1878069.39</v>
      </c>
      <c r="U216">
        <v>919677.02</v>
      </c>
      <c r="W216">
        <v>800</v>
      </c>
      <c r="Y216">
        <v>759906</v>
      </c>
      <c r="AA216">
        <v>878342</v>
      </c>
      <c r="AD216">
        <v>477096.26</v>
      </c>
      <c r="AE216">
        <v>52319.99</v>
      </c>
      <c r="AI216">
        <v>65749.25</v>
      </c>
    </row>
    <row r="217" spans="1:35" x14ac:dyDescent="0.25">
      <c r="A217" t="s">
        <v>2344</v>
      </c>
      <c r="B217">
        <v>3111240.03</v>
      </c>
      <c r="C217">
        <v>81080.539999999994</v>
      </c>
      <c r="D217">
        <v>54788.7</v>
      </c>
      <c r="G217">
        <v>380170.01</v>
      </c>
      <c r="H217">
        <v>1320701.54</v>
      </c>
      <c r="K217">
        <v>0</v>
      </c>
      <c r="L217">
        <v>208613.7</v>
      </c>
      <c r="N217">
        <v>1722.36</v>
      </c>
      <c r="R217">
        <v>-868449.41</v>
      </c>
      <c r="S217">
        <v>4524693.96</v>
      </c>
      <c r="U217">
        <v>2787658.68</v>
      </c>
      <c r="V217">
        <v>656800</v>
      </c>
      <c r="Y217">
        <v>1068692.5</v>
      </c>
      <c r="Z217">
        <v>216787.68</v>
      </c>
      <c r="AA217">
        <v>1810462.5</v>
      </c>
      <c r="AB217">
        <v>16144</v>
      </c>
      <c r="AD217">
        <v>1378201.98</v>
      </c>
      <c r="AE217">
        <v>119617.36</v>
      </c>
      <c r="AI217">
        <v>324112.81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T217"/>
  <sheetViews>
    <sheetView topLeftCell="AE1" zoomScale="96" zoomScaleNormal="96" workbookViewId="0">
      <pane ySplit="3" topLeftCell="A4" activePane="bottomLeft" state="frozen"/>
      <selection pane="bottomLeft" activeCell="AS10" sqref="AS10:AS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40" width="8.796875"/>
    <col min="41" max="41" width="16.3984375" style="123" customWidth="1"/>
    <col min="42" max="42" width="17.09765625" style="144" bestFit="1" customWidth="1"/>
    <col min="43" max="43" width="17.3984375" style="138" bestFit="1" customWidth="1"/>
    <col min="44" max="44" width="17.59765625" style="140" bestFit="1" customWidth="1"/>
    <col min="45" max="45" width="19.09765625" style="141" bestFit="1" customWidth="1"/>
    <col min="46" max="46" width="14.59765625" style="145" bestFit="1" customWidth="1"/>
    <col min="47" max="16384" width="9" style="147"/>
  </cols>
  <sheetData>
    <row r="1" spans="1:46" x14ac:dyDescent="0.25">
      <c r="E1" t="s">
        <v>2056</v>
      </c>
      <c r="F1" t="s">
        <v>2057</v>
      </c>
      <c r="G1" t="s">
        <v>2058</v>
      </c>
      <c r="H1" t="s">
        <v>2059</v>
      </c>
      <c r="I1" t="s">
        <v>2121</v>
      </c>
      <c r="J1" t="s">
        <v>2122</v>
      </c>
      <c r="K1" t="s">
        <v>2060</v>
      </c>
      <c r="L1" t="s">
        <v>2061</v>
      </c>
      <c r="M1" t="s">
        <v>2062</v>
      </c>
      <c r="N1" t="s">
        <v>2123</v>
      </c>
      <c r="O1" t="s">
        <v>2063</v>
      </c>
      <c r="P1" t="s">
        <v>2064</v>
      </c>
      <c r="Q1" t="s">
        <v>2066</v>
      </c>
      <c r="R1" t="s">
        <v>2067</v>
      </c>
      <c r="S1" t="s">
        <v>2124</v>
      </c>
      <c r="T1" t="s">
        <v>2068</v>
      </c>
      <c r="U1" t="s">
        <v>2125</v>
      </c>
      <c r="V1" t="s">
        <v>2069</v>
      </c>
      <c r="W1" t="s">
        <v>2070</v>
      </c>
      <c r="X1" t="s">
        <v>2126</v>
      </c>
      <c r="Y1" t="s">
        <v>2072</v>
      </c>
      <c r="Z1" t="s">
        <v>2073</v>
      </c>
      <c r="AA1" t="s">
        <v>2074</v>
      </c>
      <c r="AB1" t="s">
        <v>2127</v>
      </c>
      <c r="AC1" t="s">
        <v>2075</v>
      </c>
      <c r="AD1" t="s">
        <v>2076</v>
      </c>
      <c r="AE1" t="s">
        <v>2077</v>
      </c>
      <c r="AF1" t="s">
        <v>2078</v>
      </c>
      <c r="AG1" t="s">
        <v>2079</v>
      </c>
      <c r="AH1" t="s">
        <v>2080</v>
      </c>
      <c r="AI1" t="s">
        <v>2081</v>
      </c>
      <c r="AJ1" t="s">
        <v>2082</v>
      </c>
      <c r="AK1" t="s">
        <v>2083</v>
      </c>
      <c r="AL1" t="s">
        <v>2128</v>
      </c>
      <c r="AM1" t="s">
        <v>2084</v>
      </c>
      <c r="AN1" t="s">
        <v>2085</v>
      </c>
      <c r="AO1" s="123" t="s">
        <v>0</v>
      </c>
      <c r="AP1" s="124" t="s">
        <v>1</v>
      </c>
      <c r="AQ1" s="138" t="s">
        <v>2</v>
      </c>
      <c r="AR1" s="139" t="s">
        <v>3</v>
      </c>
      <c r="AS1" s="126" t="s">
        <v>4</v>
      </c>
      <c r="AT1" s="128" t="s">
        <v>5</v>
      </c>
    </row>
    <row r="2" spans="1:46" x14ac:dyDescent="0.25">
      <c r="E2" t="s">
        <v>2086</v>
      </c>
      <c r="F2" t="s">
        <v>2087</v>
      </c>
      <c r="G2" t="s">
        <v>2088</v>
      </c>
      <c r="H2" t="s">
        <v>2089</v>
      </c>
      <c r="I2" t="s">
        <v>2129</v>
      </c>
      <c r="J2" t="s">
        <v>2130</v>
      </c>
      <c r="K2" t="s">
        <v>2090</v>
      </c>
      <c r="L2" t="s">
        <v>2091</v>
      </c>
      <c r="M2" t="s">
        <v>2092</v>
      </c>
      <c r="N2" t="s">
        <v>2131</v>
      </c>
      <c r="O2" t="s">
        <v>2093</v>
      </c>
      <c r="P2" t="s">
        <v>2094</v>
      </c>
      <c r="Q2" t="s">
        <v>2096</v>
      </c>
      <c r="R2" t="s">
        <v>2097</v>
      </c>
      <c r="S2" t="s">
        <v>2132</v>
      </c>
      <c r="T2" t="s">
        <v>2098</v>
      </c>
      <c r="U2" t="s">
        <v>2133</v>
      </c>
      <c r="V2" t="s">
        <v>2099</v>
      </c>
      <c r="W2" t="s">
        <v>2100</v>
      </c>
      <c r="X2" t="s">
        <v>2134</v>
      </c>
      <c r="Y2" t="s">
        <v>2102</v>
      </c>
      <c r="Z2" t="s">
        <v>2103</v>
      </c>
      <c r="AA2" t="s">
        <v>2104</v>
      </c>
      <c r="AB2" t="s">
        <v>2135</v>
      </c>
      <c r="AC2" t="s">
        <v>2105</v>
      </c>
      <c r="AD2" t="s">
        <v>2106</v>
      </c>
      <c r="AE2" t="s">
        <v>2107</v>
      </c>
      <c r="AF2" t="s">
        <v>2108</v>
      </c>
      <c r="AG2" t="s">
        <v>2109</v>
      </c>
      <c r="AH2" t="s">
        <v>2110</v>
      </c>
      <c r="AI2" t="s">
        <v>2111</v>
      </c>
      <c r="AJ2" t="s">
        <v>2112</v>
      </c>
      <c r="AK2" t="s">
        <v>2113</v>
      </c>
      <c r="AL2" t="s">
        <v>2136</v>
      </c>
      <c r="AM2" t="s">
        <v>2114</v>
      </c>
      <c r="AN2" t="s">
        <v>2115</v>
      </c>
      <c r="AP2" s="124"/>
      <c r="AT2" s="125"/>
    </row>
    <row r="3" spans="1:46" x14ac:dyDescent="0.25">
      <c r="B3" s="115" t="s">
        <v>37</v>
      </c>
      <c r="E3" t="s">
        <v>2116</v>
      </c>
      <c r="F3">
        <v>239647508.19999999</v>
      </c>
      <c r="G3">
        <v>51140355.340000004</v>
      </c>
      <c r="H3">
        <v>45379265.390000001</v>
      </c>
      <c r="I3">
        <v>0</v>
      </c>
      <c r="J3">
        <v>0</v>
      </c>
      <c r="K3">
        <v>117330568.34</v>
      </c>
      <c r="L3">
        <v>117200687.37</v>
      </c>
      <c r="M3">
        <v>-132361.76999999999</v>
      </c>
      <c r="N3">
        <v>0</v>
      </c>
      <c r="O3">
        <v>4989611.26</v>
      </c>
      <c r="P3">
        <v>17200517.48</v>
      </c>
      <c r="Q3">
        <v>4663643.58</v>
      </c>
      <c r="R3">
        <v>4937229.5199999996</v>
      </c>
      <c r="S3">
        <v>866</v>
      </c>
      <c r="T3">
        <v>7592534.6299999999</v>
      </c>
      <c r="U3">
        <v>-25685113.940000001</v>
      </c>
      <c r="V3">
        <v>53949042.329999998</v>
      </c>
      <c r="W3">
        <v>508621392.44</v>
      </c>
      <c r="X3">
        <v>7930</v>
      </c>
      <c r="Y3">
        <v>169870725.41</v>
      </c>
      <c r="Z3">
        <v>36483494.469999999</v>
      </c>
      <c r="AA3">
        <v>12615.44</v>
      </c>
      <c r="AB3">
        <v>100</v>
      </c>
      <c r="AC3">
        <v>165860554.72</v>
      </c>
      <c r="AD3">
        <v>19798614.18</v>
      </c>
      <c r="AE3">
        <v>223769478.47</v>
      </c>
      <c r="AF3">
        <v>1041391.11</v>
      </c>
      <c r="AG3">
        <v>453892</v>
      </c>
      <c r="AH3">
        <v>134653149.58000001</v>
      </c>
      <c r="AI3">
        <v>20931508.890000001</v>
      </c>
      <c r="AJ3">
        <v>199307</v>
      </c>
      <c r="AK3">
        <v>395118.09</v>
      </c>
      <c r="AL3">
        <v>242268.35</v>
      </c>
      <c r="AM3">
        <v>15995401.16</v>
      </c>
      <c r="AN3">
        <v>56220</v>
      </c>
      <c r="AO3" s="123">
        <f t="shared" ref="AO3:AT3" si="0">SUM(AO4:AO84)</f>
        <v>132950449.05999999</v>
      </c>
      <c r="AP3" s="124">
        <f t="shared" si="0"/>
        <v>11588622.240000002</v>
      </c>
      <c r="AQ3" s="138">
        <f t="shared" si="0"/>
        <v>121361826.82000001</v>
      </c>
      <c r="AR3" s="140" t="e">
        <f t="shared" si="0"/>
        <v>#REF!</v>
      </c>
      <c r="AS3" s="141" t="e">
        <f t="shared" si="0"/>
        <v>#REF!</v>
      </c>
      <c r="AT3" s="125" t="e">
        <f t="shared" si="0"/>
        <v>#REF!</v>
      </c>
    </row>
    <row r="4" spans="1:46" x14ac:dyDescent="0.25">
      <c r="D4" s="115" t="s">
        <v>6</v>
      </c>
      <c r="AO4" s="123">
        <f t="shared" ref="AO4:AO9" si="1">SUM(S4:U4)</f>
        <v>0</v>
      </c>
      <c r="AP4" s="129">
        <f t="shared" ref="AP4:AP9" si="2">SUM(X4:AN4)</f>
        <v>0</v>
      </c>
      <c r="AQ4" s="142">
        <f>AO4-AP4</f>
        <v>0</v>
      </c>
      <c r="AR4" s="143" t="e">
        <f>SUM(#REF!)</f>
        <v>#REF!</v>
      </c>
      <c r="AS4" s="130" t="e">
        <f>SUM(#REF!)</f>
        <v>#REF!</v>
      </c>
      <c r="AT4" s="125" t="e">
        <f>AR4-AS4</f>
        <v>#REF!</v>
      </c>
    </row>
    <row r="5" spans="1:46" x14ac:dyDescent="0.25">
      <c r="D5" s="115" t="s">
        <v>1019</v>
      </c>
      <c r="AO5" s="123">
        <f t="shared" si="1"/>
        <v>0</v>
      </c>
      <c r="AP5" s="129">
        <f t="shared" si="2"/>
        <v>0</v>
      </c>
      <c r="AQ5" s="142">
        <f t="shared" ref="AQ5:AQ9" si="3">AO5-AP5</f>
        <v>0</v>
      </c>
      <c r="AR5" s="143" t="e">
        <f>SUM(#REF!)</f>
        <v>#REF!</v>
      </c>
      <c r="AS5" s="130" t="e">
        <f>SUM(#REF!)</f>
        <v>#REF!</v>
      </c>
      <c r="AT5" s="125" t="e">
        <f t="shared" ref="AT5:AT66" si="4">AR5-AS5</f>
        <v>#REF!</v>
      </c>
    </row>
    <row r="6" spans="1:46" x14ac:dyDescent="0.25">
      <c r="D6" s="115" t="s">
        <v>7</v>
      </c>
      <c r="AO6" s="123">
        <f t="shared" si="1"/>
        <v>0</v>
      </c>
      <c r="AP6" s="129">
        <f t="shared" si="2"/>
        <v>0</v>
      </c>
      <c r="AQ6" s="142">
        <f t="shared" si="3"/>
        <v>0</v>
      </c>
      <c r="AR6" s="143" t="e">
        <f>SUM(#REF!)</f>
        <v>#REF!</v>
      </c>
      <c r="AS6" s="130" t="e">
        <f>SUM(#REF!)</f>
        <v>#REF!</v>
      </c>
      <c r="AT6" s="125" t="e">
        <f t="shared" si="4"/>
        <v>#REF!</v>
      </c>
    </row>
    <row r="7" spans="1:46" x14ac:dyDescent="0.25">
      <c r="D7" s="115" t="s">
        <v>8</v>
      </c>
      <c r="AO7" s="123">
        <f t="shared" si="1"/>
        <v>0</v>
      </c>
      <c r="AP7" s="129">
        <f t="shared" si="2"/>
        <v>0</v>
      </c>
      <c r="AQ7" s="142">
        <f t="shared" si="3"/>
        <v>0</v>
      </c>
      <c r="AR7" s="143" t="e">
        <f>SUM(#REF!)</f>
        <v>#REF!</v>
      </c>
      <c r="AS7" s="130" t="e">
        <f>SUM(#REF!)</f>
        <v>#REF!</v>
      </c>
      <c r="AT7" s="125" t="e">
        <f t="shared" si="4"/>
        <v>#REF!</v>
      </c>
    </row>
    <row r="8" spans="1:46" x14ac:dyDescent="0.25">
      <c r="D8" s="115" t="s">
        <v>9</v>
      </c>
      <c r="AO8" s="123">
        <f t="shared" si="1"/>
        <v>0</v>
      </c>
      <c r="AP8" s="129">
        <f t="shared" si="2"/>
        <v>0</v>
      </c>
      <c r="AQ8" s="142">
        <f t="shared" si="3"/>
        <v>0</v>
      </c>
      <c r="AR8" s="143" t="e">
        <f>SUM(#REF!)</f>
        <v>#REF!</v>
      </c>
      <c r="AS8" s="130" t="e">
        <f>SUM(#REF!)</f>
        <v>#REF!</v>
      </c>
      <c r="AT8" s="125" t="e">
        <f t="shared" si="4"/>
        <v>#REF!</v>
      </c>
    </row>
    <row r="9" spans="1:46" ht="14.4" thickBot="1" x14ac:dyDescent="0.3">
      <c r="D9" s="115" t="s">
        <v>10</v>
      </c>
      <c r="AO9" s="123">
        <f t="shared" si="1"/>
        <v>0</v>
      </c>
      <c r="AP9" s="129">
        <f t="shared" si="2"/>
        <v>0</v>
      </c>
      <c r="AQ9" s="142">
        <f t="shared" si="3"/>
        <v>0</v>
      </c>
      <c r="AR9" s="143" t="e">
        <f>SUM(#REF!)</f>
        <v>#REF!</v>
      </c>
      <c r="AS9" s="130" t="e">
        <f>SUM(#REF!)</f>
        <v>#REF!</v>
      </c>
      <c r="AT9" s="125" t="e">
        <f t="shared" si="4"/>
        <v>#REF!</v>
      </c>
    </row>
    <row r="10" spans="1:46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2137</v>
      </c>
      <c r="F10">
        <v>558088.25</v>
      </c>
      <c r="G10">
        <v>188590</v>
      </c>
      <c r="H10">
        <v>555174.51</v>
      </c>
      <c r="K10">
        <v>298669.63</v>
      </c>
      <c r="L10">
        <v>795714.34</v>
      </c>
      <c r="O10">
        <v>8465</v>
      </c>
      <c r="P10">
        <v>94040</v>
      </c>
      <c r="R10">
        <v>0</v>
      </c>
      <c r="V10">
        <v>1714266.01</v>
      </c>
      <c r="W10">
        <v>1534772.11</v>
      </c>
      <c r="Y10">
        <v>421249.89</v>
      </c>
      <c r="Z10">
        <v>1000</v>
      </c>
      <c r="AA10">
        <v>91.54</v>
      </c>
      <c r="AC10">
        <v>1703175.5</v>
      </c>
      <c r="AD10">
        <v>95364.5</v>
      </c>
      <c r="AE10">
        <v>2063876</v>
      </c>
      <c r="AH10">
        <v>955955.94</v>
      </c>
      <c r="AI10">
        <v>148608.88</v>
      </c>
      <c r="AJ10">
        <v>7747</v>
      </c>
      <c r="AO10" s="123">
        <f>SUM(F10:I10)</f>
        <v>1301852.76</v>
      </c>
      <c r="AP10" s="129">
        <f>SUM(O10:S10)</f>
        <v>102505</v>
      </c>
      <c r="AQ10" s="142">
        <f>AO10-AP10</f>
        <v>1199347.76</v>
      </c>
      <c r="AR10" s="143">
        <f t="shared" ref="AR10:AR73" si="5">SUM(X10:AD10)</f>
        <v>2220881.4300000002</v>
      </c>
      <c r="AS10" s="143">
        <f>SUM(AE10:AN10)</f>
        <v>3176187.82</v>
      </c>
      <c r="AT10" s="125">
        <f t="shared" si="4"/>
        <v>-955306.38999999966</v>
      </c>
    </row>
    <row r="11" spans="1:46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2138</v>
      </c>
      <c r="F11">
        <v>1900550.23</v>
      </c>
      <c r="G11">
        <v>16200</v>
      </c>
      <c r="H11">
        <v>163781.04</v>
      </c>
      <c r="K11">
        <v>49501.99</v>
      </c>
      <c r="L11">
        <v>2262646.4900000002</v>
      </c>
      <c r="O11">
        <v>11509</v>
      </c>
      <c r="P11">
        <v>69641.289999999994</v>
      </c>
      <c r="R11">
        <v>2397.86</v>
      </c>
      <c r="V11">
        <v>4338311.95</v>
      </c>
      <c r="W11">
        <v>1097038.29</v>
      </c>
      <c r="Y11">
        <v>161017.78</v>
      </c>
      <c r="AC11">
        <v>966165</v>
      </c>
      <c r="AD11">
        <v>91628</v>
      </c>
      <c r="AE11">
        <v>1164743</v>
      </c>
      <c r="AH11">
        <v>794633.52</v>
      </c>
      <c r="AI11">
        <v>377905.9</v>
      </c>
      <c r="AM11">
        <v>7747</v>
      </c>
      <c r="AO11" s="123">
        <f t="shared" ref="AO11:AO74" si="6">SUM(F11:I11)</f>
        <v>2080531.27</v>
      </c>
      <c r="AP11" s="129">
        <f t="shared" ref="AP11:AP74" si="7">SUM(O11:S11)</f>
        <v>83548.149999999994</v>
      </c>
      <c r="AQ11" s="142">
        <f t="shared" ref="AQ11:AQ74" si="8">AO11-AP11</f>
        <v>1996983.12</v>
      </c>
      <c r="AR11" s="143">
        <f t="shared" si="5"/>
        <v>1218810.78</v>
      </c>
      <c r="AS11" s="143">
        <f t="shared" ref="AS11:AS74" si="9">SUM(AE11:AN11)</f>
        <v>2345029.42</v>
      </c>
      <c r="AT11" s="125">
        <f t="shared" si="4"/>
        <v>-1126218.6399999999</v>
      </c>
    </row>
    <row r="12" spans="1:46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2139</v>
      </c>
      <c r="F12">
        <v>478645.98</v>
      </c>
      <c r="G12">
        <v>7000</v>
      </c>
      <c r="H12">
        <v>260781.66</v>
      </c>
      <c r="K12">
        <v>1464886.66</v>
      </c>
      <c r="L12">
        <v>1186368.43</v>
      </c>
      <c r="O12">
        <v>56668</v>
      </c>
      <c r="P12">
        <v>46337.07</v>
      </c>
      <c r="R12">
        <v>928</v>
      </c>
      <c r="V12">
        <v>2212204.8199999998</v>
      </c>
      <c r="W12">
        <v>1718005.94</v>
      </c>
      <c r="Y12">
        <v>195715.27</v>
      </c>
      <c r="AC12">
        <v>626410</v>
      </c>
      <c r="AD12">
        <v>53700</v>
      </c>
      <c r="AE12">
        <v>791260</v>
      </c>
      <c r="AH12">
        <v>410839.38</v>
      </c>
      <c r="AI12">
        <v>310186.99</v>
      </c>
      <c r="AO12" s="123">
        <f t="shared" si="6"/>
        <v>746427.64</v>
      </c>
      <c r="AP12" s="129">
        <f t="shared" si="7"/>
        <v>103933.07</v>
      </c>
      <c r="AQ12" s="142">
        <f t="shared" si="8"/>
        <v>642494.57000000007</v>
      </c>
      <c r="AR12" s="143">
        <f t="shared" si="5"/>
        <v>875825.27</v>
      </c>
      <c r="AS12" s="143">
        <f t="shared" si="9"/>
        <v>1512286.3699999999</v>
      </c>
      <c r="AT12" s="125">
        <f t="shared" si="4"/>
        <v>-636461.09999999986</v>
      </c>
    </row>
    <row r="13" spans="1:46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2140</v>
      </c>
      <c r="F13">
        <v>1530528.16</v>
      </c>
      <c r="G13">
        <v>128649.5</v>
      </c>
      <c r="H13">
        <v>665648.42000000004</v>
      </c>
      <c r="K13">
        <v>7</v>
      </c>
      <c r="L13">
        <v>700269.69</v>
      </c>
      <c r="O13">
        <v>10851</v>
      </c>
      <c r="P13">
        <v>106103.52</v>
      </c>
      <c r="R13">
        <v>31496.639999999999</v>
      </c>
      <c r="V13">
        <v>-148385.54</v>
      </c>
      <c r="W13">
        <v>3950541.16</v>
      </c>
      <c r="Y13">
        <v>691279.73</v>
      </c>
      <c r="Z13">
        <v>3050</v>
      </c>
      <c r="AA13">
        <v>130.24</v>
      </c>
      <c r="AC13">
        <v>2326315</v>
      </c>
      <c r="AD13">
        <v>87844</v>
      </c>
      <c r="AE13">
        <v>2623014</v>
      </c>
      <c r="AH13">
        <v>1258035.03</v>
      </c>
      <c r="AI13">
        <v>112213.95</v>
      </c>
      <c r="AM13">
        <v>40860</v>
      </c>
      <c r="AO13" s="123">
        <f t="shared" si="6"/>
        <v>2324826.08</v>
      </c>
      <c r="AP13" s="129">
        <f t="shared" si="7"/>
        <v>148451.16</v>
      </c>
      <c r="AQ13" s="142">
        <f t="shared" si="8"/>
        <v>2176374.92</v>
      </c>
      <c r="AR13" s="143">
        <f t="shared" si="5"/>
        <v>3108618.9699999997</v>
      </c>
      <c r="AS13" s="143">
        <f t="shared" si="9"/>
        <v>4034122.9800000004</v>
      </c>
      <c r="AT13" s="125">
        <f t="shared" si="4"/>
        <v>-925504.01000000071</v>
      </c>
    </row>
    <row r="14" spans="1:46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2141</v>
      </c>
      <c r="F14">
        <v>1865639.76</v>
      </c>
      <c r="G14">
        <v>67631.100000000006</v>
      </c>
      <c r="H14">
        <v>505825.72</v>
      </c>
      <c r="K14">
        <v>451572.89</v>
      </c>
      <c r="L14">
        <v>258449.28</v>
      </c>
      <c r="O14">
        <v>26920</v>
      </c>
      <c r="P14">
        <v>111566.25</v>
      </c>
      <c r="R14">
        <v>2171.61</v>
      </c>
      <c r="V14">
        <v>1478127.23</v>
      </c>
      <c r="W14">
        <v>2643840</v>
      </c>
      <c r="Y14">
        <v>412752.02</v>
      </c>
      <c r="Z14">
        <v>180000</v>
      </c>
      <c r="AC14">
        <v>1362099.5</v>
      </c>
      <c r="AD14">
        <v>115439</v>
      </c>
      <c r="AE14">
        <v>1773050.5</v>
      </c>
      <c r="AF14">
        <v>2290</v>
      </c>
      <c r="AG14">
        <v>1200</v>
      </c>
      <c r="AH14">
        <v>1320397.28</v>
      </c>
      <c r="AI14">
        <v>75947.08</v>
      </c>
      <c r="AM14">
        <v>10912</v>
      </c>
      <c r="AO14" s="123">
        <f t="shared" si="6"/>
        <v>2439096.58</v>
      </c>
      <c r="AP14" s="129">
        <f t="shared" si="7"/>
        <v>140657.85999999999</v>
      </c>
      <c r="AQ14" s="142">
        <f t="shared" si="8"/>
        <v>2298438.7200000002</v>
      </c>
      <c r="AR14" s="143">
        <f t="shared" si="5"/>
        <v>2070290.52</v>
      </c>
      <c r="AS14" s="143">
        <f t="shared" si="9"/>
        <v>3183796.8600000003</v>
      </c>
      <c r="AT14" s="125">
        <f t="shared" si="4"/>
        <v>-1113506.3400000003</v>
      </c>
    </row>
    <row r="15" spans="1:46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2142</v>
      </c>
      <c r="F15">
        <v>966173.29</v>
      </c>
      <c r="G15">
        <v>15374</v>
      </c>
      <c r="H15">
        <v>205440.83</v>
      </c>
      <c r="K15">
        <v>392827.25</v>
      </c>
      <c r="L15">
        <v>588954.63</v>
      </c>
      <c r="P15">
        <v>80798.53</v>
      </c>
      <c r="R15">
        <v>84</v>
      </c>
      <c r="V15">
        <v>644105.30000000005</v>
      </c>
      <c r="W15">
        <v>2287723.02</v>
      </c>
      <c r="Y15">
        <v>121470.68</v>
      </c>
      <c r="AC15">
        <v>770727.5</v>
      </c>
      <c r="AD15">
        <v>43200</v>
      </c>
      <c r="AE15">
        <v>966677.5</v>
      </c>
      <c r="AF15">
        <v>59960.08</v>
      </c>
      <c r="AH15">
        <v>637185.55000000005</v>
      </c>
      <c r="AI15">
        <v>93873.9</v>
      </c>
      <c r="AM15">
        <v>21642</v>
      </c>
      <c r="AO15" s="123">
        <f t="shared" si="6"/>
        <v>1186988.1200000001</v>
      </c>
      <c r="AP15" s="129">
        <f t="shared" si="7"/>
        <v>80882.53</v>
      </c>
      <c r="AQ15" s="142">
        <f t="shared" si="8"/>
        <v>1106105.5900000001</v>
      </c>
      <c r="AR15" s="143">
        <f t="shared" si="5"/>
        <v>935398.17999999993</v>
      </c>
      <c r="AS15" s="143">
        <f t="shared" si="9"/>
        <v>1779339.0299999998</v>
      </c>
      <c r="AT15" s="125">
        <f t="shared" si="4"/>
        <v>-843940.84999999986</v>
      </c>
    </row>
    <row r="16" spans="1:46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2143</v>
      </c>
      <c r="F16">
        <v>1066401.1499999999</v>
      </c>
      <c r="G16">
        <v>84445</v>
      </c>
      <c r="H16">
        <v>431967.39</v>
      </c>
      <c r="K16">
        <v>522505.7</v>
      </c>
      <c r="L16">
        <v>579591.18999999994</v>
      </c>
      <c r="O16">
        <v>3500</v>
      </c>
      <c r="P16">
        <v>120465.82</v>
      </c>
      <c r="R16">
        <v>329.92</v>
      </c>
      <c r="V16">
        <v>3228258.17</v>
      </c>
      <c r="W16">
        <v>312292.87</v>
      </c>
      <c r="Y16">
        <v>353803.9</v>
      </c>
      <c r="AC16">
        <v>1427305</v>
      </c>
      <c r="AD16">
        <v>89721</v>
      </c>
      <c r="AE16">
        <v>1749317</v>
      </c>
      <c r="AG16">
        <v>3030</v>
      </c>
      <c r="AH16">
        <v>944364.82</v>
      </c>
      <c r="AI16">
        <v>146307.43</v>
      </c>
      <c r="AM16">
        <v>7747</v>
      </c>
      <c r="AO16" s="123">
        <f t="shared" si="6"/>
        <v>1582813.54</v>
      </c>
      <c r="AP16" s="129">
        <f t="shared" si="7"/>
        <v>124295.74</v>
      </c>
      <c r="AQ16" s="142">
        <f t="shared" si="8"/>
        <v>1458517.8</v>
      </c>
      <c r="AR16" s="143">
        <f t="shared" si="5"/>
        <v>1870829.9</v>
      </c>
      <c r="AS16" s="143">
        <f t="shared" si="9"/>
        <v>2850766.25</v>
      </c>
      <c r="AT16" s="125">
        <f t="shared" si="4"/>
        <v>-979936.35000000009</v>
      </c>
    </row>
    <row r="17" spans="1:46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2144</v>
      </c>
      <c r="F17">
        <v>1572134.35</v>
      </c>
      <c r="G17">
        <v>30740</v>
      </c>
      <c r="H17">
        <v>1125857.8</v>
      </c>
      <c r="K17">
        <v>868120.72</v>
      </c>
      <c r="L17">
        <v>119490.17</v>
      </c>
      <c r="P17">
        <v>103452</v>
      </c>
      <c r="R17">
        <v>56</v>
      </c>
      <c r="V17">
        <v>3496638.56</v>
      </c>
      <c r="W17">
        <v>928313.81</v>
      </c>
      <c r="Y17">
        <v>271079.31</v>
      </c>
      <c r="AC17">
        <v>1085808.32</v>
      </c>
      <c r="AD17">
        <v>68671</v>
      </c>
      <c r="AE17">
        <v>1458922.32</v>
      </c>
      <c r="AH17">
        <v>711646.59</v>
      </c>
      <c r="AI17">
        <v>54878.05</v>
      </c>
      <c r="AM17">
        <v>12229</v>
      </c>
      <c r="AO17" s="123">
        <f t="shared" si="6"/>
        <v>2728732.1500000004</v>
      </c>
      <c r="AP17" s="129">
        <f t="shared" si="7"/>
        <v>103508</v>
      </c>
      <c r="AQ17" s="142">
        <f t="shared" si="8"/>
        <v>2625224.1500000004</v>
      </c>
      <c r="AR17" s="143">
        <f t="shared" si="5"/>
        <v>1425558.6300000001</v>
      </c>
      <c r="AS17" s="143">
        <f t="shared" si="9"/>
        <v>2237675.96</v>
      </c>
      <c r="AT17" s="125">
        <f t="shared" si="4"/>
        <v>-812117.32999999984</v>
      </c>
    </row>
    <row r="18" spans="1:46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2145</v>
      </c>
      <c r="F18">
        <v>1425702.75</v>
      </c>
      <c r="G18">
        <v>41200</v>
      </c>
      <c r="H18">
        <v>464243.83</v>
      </c>
      <c r="K18">
        <v>168080.98</v>
      </c>
      <c r="L18">
        <v>199683.92</v>
      </c>
      <c r="O18">
        <v>25000</v>
      </c>
      <c r="P18">
        <v>109041.93</v>
      </c>
      <c r="R18">
        <v>0</v>
      </c>
      <c r="V18">
        <v>2173715.4700000002</v>
      </c>
      <c r="W18">
        <v>955989.15</v>
      </c>
      <c r="Y18">
        <v>460791.47</v>
      </c>
      <c r="AA18">
        <v>5447.68</v>
      </c>
      <c r="AC18">
        <v>1232023.5</v>
      </c>
      <c r="AD18">
        <v>68600</v>
      </c>
      <c r="AE18">
        <v>1512067.5</v>
      </c>
      <c r="AH18">
        <v>1136900.42</v>
      </c>
      <c r="AI18">
        <v>65852.800000000003</v>
      </c>
      <c r="AM18">
        <v>16877</v>
      </c>
      <c r="AO18" s="123">
        <f t="shared" si="6"/>
        <v>1931146.58</v>
      </c>
      <c r="AP18" s="129">
        <f t="shared" si="7"/>
        <v>134041.93</v>
      </c>
      <c r="AQ18" s="142">
        <f t="shared" si="8"/>
        <v>1797104.6500000001</v>
      </c>
      <c r="AR18" s="143">
        <f t="shared" si="5"/>
        <v>1766862.65</v>
      </c>
      <c r="AS18" s="143">
        <f t="shared" si="9"/>
        <v>2731697.7199999997</v>
      </c>
      <c r="AT18" s="125">
        <f t="shared" si="4"/>
        <v>-964835.06999999983</v>
      </c>
    </row>
    <row r="19" spans="1:46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2146</v>
      </c>
      <c r="F19">
        <v>1431565.48</v>
      </c>
      <c r="G19">
        <v>45100</v>
      </c>
      <c r="H19">
        <v>354061.85</v>
      </c>
      <c r="K19">
        <v>1369751.59</v>
      </c>
      <c r="L19">
        <v>916171.69</v>
      </c>
      <c r="O19">
        <v>3500</v>
      </c>
      <c r="P19">
        <v>91007.31</v>
      </c>
      <c r="R19">
        <v>0</v>
      </c>
      <c r="V19">
        <v>3399360.78</v>
      </c>
      <c r="W19">
        <v>1540469.93</v>
      </c>
      <c r="Y19">
        <v>213019.08</v>
      </c>
      <c r="AC19">
        <v>1343332.5</v>
      </c>
      <c r="AD19">
        <v>88943.25</v>
      </c>
      <c r="AE19">
        <v>1552592.75</v>
      </c>
      <c r="AH19">
        <v>848354.1</v>
      </c>
      <c r="AI19">
        <v>162035.39000000001</v>
      </c>
      <c r="AO19" s="123">
        <f t="shared" si="6"/>
        <v>1830727.33</v>
      </c>
      <c r="AP19" s="129">
        <f t="shared" si="7"/>
        <v>94507.31</v>
      </c>
      <c r="AQ19" s="142">
        <f t="shared" si="8"/>
        <v>1736220.02</v>
      </c>
      <c r="AR19" s="143">
        <f t="shared" si="5"/>
        <v>1645294.83</v>
      </c>
      <c r="AS19" s="143">
        <f t="shared" si="9"/>
        <v>2562982.2400000002</v>
      </c>
      <c r="AT19" s="125">
        <f t="shared" si="4"/>
        <v>-917687.41000000015</v>
      </c>
    </row>
    <row r="20" spans="1:46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2147</v>
      </c>
      <c r="F20">
        <v>1780033.47</v>
      </c>
      <c r="G20">
        <v>4255.5</v>
      </c>
      <c r="H20">
        <v>363104.46</v>
      </c>
      <c r="K20">
        <v>1059912.68</v>
      </c>
      <c r="L20">
        <v>1274035.1100000001</v>
      </c>
      <c r="P20">
        <v>113128.82</v>
      </c>
      <c r="R20">
        <v>0</v>
      </c>
      <c r="V20">
        <v>3477533.15</v>
      </c>
      <c r="W20">
        <v>2399548.4500000002</v>
      </c>
      <c r="Y20">
        <v>395226.83</v>
      </c>
      <c r="AC20">
        <v>1990091.5</v>
      </c>
      <c r="AD20">
        <v>103300</v>
      </c>
      <c r="AE20">
        <v>2418546.5</v>
      </c>
      <c r="AF20">
        <v>36671</v>
      </c>
      <c r="AH20">
        <v>1356196.75</v>
      </c>
      <c r="AI20">
        <v>178326.28</v>
      </c>
      <c r="AM20">
        <v>7747</v>
      </c>
      <c r="AO20" s="123">
        <f t="shared" si="6"/>
        <v>2147393.4300000002</v>
      </c>
      <c r="AP20" s="129">
        <f t="shared" si="7"/>
        <v>113128.82</v>
      </c>
      <c r="AQ20" s="142">
        <f t="shared" si="8"/>
        <v>2034264.61</v>
      </c>
      <c r="AR20" s="143">
        <f t="shared" si="5"/>
        <v>2488618.33</v>
      </c>
      <c r="AS20" s="143">
        <f t="shared" si="9"/>
        <v>3997487.53</v>
      </c>
      <c r="AT20" s="125">
        <f t="shared" si="4"/>
        <v>-1508869.1999999997</v>
      </c>
    </row>
    <row r="21" spans="1:46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2148</v>
      </c>
      <c r="F21">
        <v>2437159.34</v>
      </c>
      <c r="G21">
        <v>90300</v>
      </c>
      <c r="H21">
        <v>939521.09</v>
      </c>
      <c r="K21">
        <v>651073.73</v>
      </c>
      <c r="L21">
        <v>1243038.3600000001</v>
      </c>
      <c r="O21">
        <v>823476</v>
      </c>
      <c r="P21">
        <v>58408.53</v>
      </c>
      <c r="V21">
        <v>934464.66</v>
      </c>
      <c r="W21">
        <v>3847094.62</v>
      </c>
      <c r="Y21">
        <v>493849.5</v>
      </c>
      <c r="Z21">
        <v>814476</v>
      </c>
      <c r="AC21">
        <v>1698498.5</v>
      </c>
      <c r="AD21">
        <v>77200</v>
      </c>
      <c r="AE21">
        <v>2055667.5</v>
      </c>
      <c r="AH21">
        <v>1179892.8400000001</v>
      </c>
      <c r="AI21">
        <v>143067.95000000001</v>
      </c>
      <c r="AM21">
        <v>7747</v>
      </c>
      <c r="AO21" s="123">
        <f t="shared" si="6"/>
        <v>3466980.4299999997</v>
      </c>
      <c r="AP21" s="129">
        <f t="shared" si="7"/>
        <v>881884.53</v>
      </c>
      <c r="AQ21" s="142">
        <f t="shared" si="8"/>
        <v>2585095.8999999994</v>
      </c>
      <c r="AR21" s="143">
        <f t="shared" si="5"/>
        <v>3084024</v>
      </c>
      <c r="AS21" s="143">
        <f t="shared" si="9"/>
        <v>3386375.29</v>
      </c>
      <c r="AT21" s="125">
        <f t="shared" si="4"/>
        <v>-302351.29000000004</v>
      </c>
    </row>
    <row r="22" spans="1:46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2149</v>
      </c>
      <c r="F22">
        <v>2583281.7999999998</v>
      </c>
      <c r="G22">
        <v>59800</v>
      </c>
      <c r="H22">
        <v>3190839.22</v>
      </c>
      <c r="K22">
        <v>4</v>
      </c>
      <c r="L22">
        <v>770246.73</v>
      </c>
      <c r="O22">
        <v>8000</v>
      </c>
      <c r="P22">
        <v>79957.509999999995</v>
      </c>
      <c r="R22">
        <v>0</v>
      </c>
      <c r="V22">
        <v>4916893.05</v>
      </c>
      <c r="W22">
        <v>2781867.7</v>
      </c>
      <c r="Y22">
        <v>932678.62</v>
      </c>
      <c r="AC22">
        <v>1693336.46</v>
      </c>
      <c r="AD22">
        <v>172471</v>
      </c>
      <c r="AE22">
        <v>2097540.46</v>
      </c>
      <c r="AG22">
        <v>3540</v>
      </c>
      <c r="AH22">
        <v>1812333.04</v>
      </c>
      <c r="AI22">
        <v>55167.99</v>
      </c>
      <c r="AM22">
        <v>12451.1</v>
      </c>
      <c r="AO22" s="123">
        <f t="shared" si="6"/>
        <v>5833921.0199999996</v>
      </c>
      <c r="AP22" s="129">
        <f t="shared" si="7"/>
        <v>87957.51</v>
      </c>
      <c r="AQ22" s="142">
        <f t="shared" si="8"/>
        <v>5745963.5099999998</v>
      </c>
      <c r="AR22" s="143">
        <f t="shared" si="5"/>
        <v>2798486.08</v>
      </c>
      <c r="AS22" s="143">
        <f t="shared" si="9"/>
        <v>3981032.5900000003</v>
      </c>
      <c r="AT22" s="125">
        <f t="shared" si="4"/>
        <v>-1182546.5100000002</v>
      </c>
    </row>
    <row r="23" spans="1:46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2150</v>
      </c>
      <c r="F23">
        <v>2528113.9300000002</v>
      </c>
      <c r="G23">
        <v>866.47</v>
      </c>
      <c r="H23">
        <v>164872.79</v>
      </c>
      <c r="K23">
        <v>221156.78</v>
      </c>
      <c r="L23">
        <v>1678151.34</v>
      </c>
      <c r="O23">
        <v>879900</v>
      </c>
      <c r="P23">
        <v>94994.01</v>
      </c>
      <c r="R23">
        <v>497.24</v>
      </c>
      <c r="V23">
        <v>2391381.63</v>
      </c>
      <c r="W23">
        <v>1887309.56</v>
      </c>
      <c r="Y23">
        <v>286972.68</v>
      </c>
      <c r="Z23">
        <v>138465</v>
      </c>
      <c r="AA23">
        <v>0.82</v>
      </c>
      <c r="AC23">
        <v>1489076.5</v>
      </c>
      <c r="AD23">
        <v>89068</v>
      </c>
      <c r="AE23">
        <v>1628419.5</v>
      </c>
      <c r="AG23">
        <v>4145</v>
      </c>
      <c r="AH23">
        <v>909119.25</v>
      </c>
      <c r="AI23">
        <v>108583.38</v>
      </c>
      <c r="AM23">
        <v>14237</v>
      </c>
      <c r="AO23" s="123">
        <f t="shared" si="6"/>
        <v>2693853.1900000004</v>
      </c>
      <c r="AP23" s="129">
        <f t="shared" si="7"/>
        <v>975391.25</v>
      </c>
      <c r="AQ23" s="142">
        <f t="shared" si="8"/>
        <v>1718461.9400000004</v>
      </c>
      <c r="AR23" s="143">
        <f t="shared" si="5"/>
        <v>2003583</v>
      </c>
      <c r="AS23" s="143">
        <f t="shared" si="9"/>
        <v>2664504.13</v>
      </c>
      <c r="AT23" s="125">
        <f t="shared" si="4"/>
        <v>-660921.12999999989</v>
      </c>
    </row>
    <row r="24" spans="1:46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2151</v>
      </c>
      <c r="F24">
        <v>460016.75</v>
      </c>
      <c r="G24">
        <v>36905.599999999999</v>
      </c>
      <c r="H24">
        <v>160207.67999999999</v>
      </c>
      <c r="K24">
        <v>458314.16</v>
      </c>
      <c r="L24">
        <v>267112.83</v>
      </c>
      <c r="P24">
        <v>65508</v>
      </c>
      <c r="R24">
        <v>28</v>
      </c>
      <c r="V24">
        <v>-423144.07</v>
      </c>
      <c r="W24">
        <v>2302867.0299999998</v>
      </c>
      <c r="Y24">
        <v>179126.53</v>
      </c>
      <c r="Z24">
        <v>120000</v>
      </c>
      <c r="AC24">
        <v>861910.5</v>
      </c>
      <c r="AD24">
        <v>79880</v>
      </c>
      <c r="AE24">
        <v>1012353.5</v>
      </c>
      <c r="AF24">
        <v>3000</v>
      </c>
      <c r="AG24">
        <v>9692</v>
      </c>
      <c r="AH24">
        <v>666963</v>
      </c>
      <c r="AI24">
        <v>103863.47</v>
      </c>
      <c r="AM24">
        <v>7747</v>
      </c>
      <c r="AO24" s="123">
        <f t="shared" si="6"/>
        <v>657130.03</v>
      </c>
      <c r="AP24" s="129">
        <f t="shared" si="7"/>
        <v>65536</v>
      </c>
      <c r="AQ24" s="142">
        <f t="shared" si="8"/>
        <v>591594.03</v>
      </c>
      <c r="AR24" s="143">
        <f t="shared" si="5"/>
        <v>1240917.03</v>
      </c>
      <c r="AS24" s="143">
        <f t="shared" si="9"/>
        <v>1803618.97</v>
      </c>
      <c r="AT24" s="125">
        <f t="shared" si="4"/>
        <v>-562701.93999999994</v>
      </c>
    </row>
    <row r="25" spans="1:46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2152</v>
      </c>
      <c r="F25">
        <v>1887057.9</v>
      </c>
      <c r="G25">
        <v>10941.6</v>
      </c>
      <c r="H25">
        <v>485088.26</v>
      </c>
      <c r="K25">
        <v>147392</v>
      </c>
      <c r="L25">
        <v>656891.47</v>
      </c>
      <c r="P25">
        <v>81039.05</v>
      </c>
      <c r="R25">
        <v>0</v>
      </c>
      <c r="V25">
        <v>1466340.81</v>
      </c>
      <c r="W25">
        <v>1722667.58</v>
      </c>
      <c r="Y25">
        <v>319095.86</v>
      </c>
      <c r="Z25">
        <v>584944</v>
      </c>
      <c r="AC25">
        <v>1117989</v>
      </c>
      <c r="AD25">
        <v>65400</v>
      </c>
      <c r="AE25">
        <v>1334838</v>
      </c>
      <c r="AH25">
        <v>817168.61</v>
      </c>
      <c r="AI25">
        <v>10351.459999999999</v>
      </c>
      <c r="AM25">
        <v>7747</v>
      </c>
      <c r="AO25" s="123">
        <f t="shared" si="6"/>
        <v>2383087.7599999998</v>
      </c>
      <c r="AP25" s="129">
        <f t="shared" si="7"/>
        <v>81039.05</v>
      </c>
      <c r="AQ25" s="142">
        <f t="shared" si="8"/>
        <v>2302048.71</v>
      </c>
      <c r="AR25" s="143">
        <f t="shared" si="5"/>
        <v>2087428.8599999999</v>
      </c>
      <c r="AS25" s="143">
        <f t="shared" si="9"/>
        <v>2170105.0699999998</v>
      </c>
      <c r="AT25" s="125">
        <f t="shared" si="4"/>
        <v>-82676.209999999963</v>
      </c>
    </row>
    <row r="26" spans="1:46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2153</v>
      </c>
      <c r="F26">
        <v>976314.85</v>
      </c>
      <c r="G26">
        <v>8909.5400000000009</v>
      </c>
      <c r="H26">
        <v>713717.02</v>
      </c>
      <c r="K26">
        <v>239136.35</v>
      </c>
      <c r="L26">
        <v>679012.43</v>
      </c>
      <c r="O26">
        <v>100</v>
      </c>
      <c r="P26">
        <v>75619.3</v>
      </c>
      <c r="R26">
        <v>0</v>
      </c>
      <c r="V26">
        <v>1003036.68</v>
      </c>
      <c r="W26">
        <v>2074532.05</v>
      </c>
      <c r="Y26">
        <v>235502.16</v>
      </c>
      <c r="Z26">
        <v>112770</v>
      </c>
      <c r="AC26">
        <v>893856.5</v>
      </c>
      <c r="AD26">
        <v>50200</v>
      </c>
      <c r="AE26">
        <v>1015557.5</v>
      </c>
      <c r="AF26">
        <v>4908</v>
      </c>
      <c r="AH26">
        <v>707689</v>
      </c>
      <c r="AI26">
        <v>91125</v>
      </c>
      <c r="AM26">
        <v>9247</v>
      </c>
      <c r="AO26" s="123">
        <f t="shared" si="6"/>
        <v>1698941.4100000001</v>
      </c>
      <c r="AP26" s="129">
        <f t="shared" si="7"/>
        <v>75719.3</v>
      </c>
      <c r="AQ26" s="142">
        <f t="shared" si="8"/>
        <v>1623222.11</v>
      </c>
      <c r="AR26" s="143">
        <f t="shared" si="5"/>
        <v>1292328.6600000001</v>
      </c>
      <c r="AS26" s="143">
        <f t="shared" si="9"/>
        <v>1828526.5</v>
      </c>
      <c r="AT26" s="125">
        <f t="shared" si="4"/>
        <v>-536197.83999999985</v>
      </c>
    </row>
    <row r="27" spans="1:46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2154</v>
      </c>
      <c r="F27">
        <v>1422368.17</v>
      </c>
      <c r="G27">
        <v>41524.29</v>
      </c>
      <c r="H27">
        <v>799482.18</v>
      </c>
      <c r="K27">
        <v>221522.11</v>
      </c>
      <c r="L27">
        <v>1026593.24</v>
      </c>
      <c r="P27">
        <v>55399.42</v>
      </c>
      <c r="V27">
        <v>2873113.91</v>
      </c>
      <c r="W27">
        <v>900591.29</v>
      </c>
      <c r="Y27">
        <v>360582.78</v>
      </c>
      <c r="Z27">
        <v>595194</v>
      </c>
      <c r="AC27">
        <v>1741037.5</v>
      </c>
      <c r="AD27">
        <v>46938</v>
      </c>
      <c r="AE27">
        <v>1907212.5</v>
      </c>
      <c r="AF27">
        <v>2860</v>
      </c>
      <c r="AG27">
        <v>4290</v>
      </c>
      <c r="AH27">
        <v>978113.01</v>
      </c>
      <c r="AI27">
        <v>150489.4</v>
      </c>
      <c r="AM27">
        <v>18402</v>
      </c>
      <c r="AO27" s="123">
        <f t="shared" si="6"/>
        <v>2263374.64</v>
      </c>
      <c r="AP27" s="129">
        <f t="shared" si="7"/>
        <v>55399.42</v>
      </c>
      <c r="AQ27" s="142">
        <f t="shared" si="8"/>
        <v>2207975.2200000002</v>
      </c>
      <c r="AR27" s="143">
        <f t="shared" si="5"/>
        <v>2743752.2800000003</v>
      </c>
      <c r="AS27" s="143">
        <f t="shared" si="9"/>
        <v>3061366.9099999997</v>
      </c>
      <c r="AT27" s="125">
        <f t="shared" si="4"/>
        <v>-317614.62999999942</v>
      </c>
    </row>
    <row r="28" spans="1:46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2155</v>
      </c>
      <c r="F28">
        <v>2367341.41</v>
      </c>
      <c r="G28">
        <v>71672.800000000003</v>
      </c>
      <c r="H28">
        <v>322651.83</v>
      </c>
      <c r="K28">
        <v>194270.82</v>
      </c>
      <c r="L28">
        <v>712283.68</v>
      </c>
      <c r="O28">
        <v>14319</v>
      </c>
      <c r="P28">
        <v>79184.3</v>
      </c>
      <c r="R28">
        <v>61925.94</v>
      </c>
      <c r="V28">
        <v>1120345.49</v>
      </c>
      <c r="W28">
        <v>2673935.1</v>
      </c>
      <c r="Y28">
        <v>378463.57</v>
      </c>
      <c r="Z28">
        <v>762266</v>
      </c>
      <c r="AA28">
        <v>59.44</v>
      </c>
      <c r="AC28">
        <v>1805950</v>
      </c>
      <c r="AD28">
        <v>74000</v>
      </c>
      <c r="AE28">
        <v>2121142</v>
      </c>
      <c r="AH28">
        <v>1110779.21</v>
      </c>
      <c r="AI28">
        <v>70307.09</v>
      </c>
      <c r="AO28" s="123">
        <f t="shared" si="6"/>
        <v>2761666.04</v>
      </c>
      <c r="AP28" s="129">
        <f t="shared" si="7"/>
        <v>155429.24</v>
      </c>
      <c r="AQ28" s="142">
        <f t="shared" si="8"/>
        <v>2606236.7999999998</v>
      </c>
      <c r="AR28" s="143">
        <f t="shared" si="5"/>
        <v>3020739.01</v>
      </c>
      <c r="AS28" s="143">
        <f t="shared" si="9"/>
        <v>3302228.3</v>
      </c>
      <c r="AT28" s="125">
        <f t="shared" si="4"/>
        <v>-281489.29000000004</v>
      </c>
    </row>
    <row r="29" spans="1:46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2156</v>
      </c>
      <c r="F29">
        <v>1290402.6299999999</v>
      </c>
      <c r="G29">
        <v>91678.51</v>
      </c>
      <c r="H29">
        <v>309389.43</v>
      </c>
      <c r="K29">
        <v>699927.05</v>
      </c>
      <c r="L29">
        <v>600789.36</v>
      </c>
      <c r="O29">
        <v>11267</v>
      </c>
      <c r="P29">
        <v>78616</v>
      </c>
      <c r="R29">
        <v>0</v>
      </c>
      <c r="V29">
        <v>1936680.7</v>
      </c>
      <c r="W29">
        <v>1942985.43</v>
      </c>
      <c r="Y29">
        <v>320952.89</v>
      </c>
      <c r="Z29">
        <v>144800</v>
      </c>
      <c r="AC29">
        <v>1306942.2</v>
      </c>
      <c r="AD29">
        <v>93840</v>
      </c>
      <c r="AE29">
        <v>1441772.2</v>
      </c>
      <c r="AH29">
        <v>1219072.1200000001</v>
      </c>
      <c r="AI29">
        <v>168305.92000000001</v>
      </c>
      <c r="AM29">
        <v>14747</v>
      </c>
      <c r="AO29" s="123">
        <f t="shared" si="6"/>
        <v>1691470.5699999998</v>
      </c>
      <c r="AP29" s="129">
        <f t="shared" si="7"/>
        <v>89883</v>
      </c>
      <c r="AQ29" s="142">
        <f t="shared" si="8"/>
        <v>1601587.5699999998</v>
      </c>
      <c r="AR29" s="143">
        <f t="shared" si="5"/>
        <v>1866535.0899999999</v>
      </c>
      <c r="AS29" s="143">
        <f t="shared" si="9"/>
        <v>2843897.24</v>
      </c>
      <c r="AT29" s="125">
        <f t="shared" si="4"/>
        <v>-977362.15000000037</v>
      </c>
    </row>
    <row r="30" spans="1:46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2157</v>
      </c>
      <c r="F30">
        <v>1531312.31</v>
      </c>
      <c r="G30">
        <v>23686.97</v>
      </c>
      <c r="H30">
        <v>203073.65</v>
      </c>
      <c r="K30">
        <v>915914.99</v>
      </c>
      <c r="L30">
        <v>2562520.46</v>
      </c>
      <c r="P30">
        <v>80466</v>
      </c>
      <c r="R30">
        <v>613</v>
      </c>
      <c r="V30">
        <v>2505548.84</v>
      </c>
      <c r="W30">
        <v>2306439.37</v>
      </c>
      <c r="Y30">
        <v>289023.12</v>
      </c>
      <c r="Z30">
        <v>2234588</v>
      </c>
      <c r="AC30">
        <v>1090125.5</v>
      </c>
      <c r="AD30">
        <v>53048</v>
      </c>
      <c r="AE30">
        <v>1200062.5</v>
      </c>
      <c r="AH30">
        <v>1984859.52</v>
      </c>
      <c r="AI30">
        <v>119914.43</v>
      </c>
      <c r="AM30">
        <v>18507</v>
      </c>
      <c r="AO30" s="123">
        <f t="shared" si="6"/>
        <v>1758072.93</v>
      </c>
      <c r="AP30" s="129">
        <f t="shared" si="7"/>
        <v>81079</v>
      </c>
      <c r="AQ30" s="142">
        <f t="shared" si="8"/>
        <v>1676993.93</v>
      </c>
      <c r="AR30" s="143">
        <f t="shared" si="5"/>
        <v>3666784.62</v>
      </c>
      <c r="AS30" s="143">
        <f t="shared" si="9"/>
        <v>3323343.45</v>
      </c>
      <c r="AT30" s="125">
        <f t="shared" si="4"/>
        <v>343441.16999999993</v>
      </c>
    </row>
    <row r="31" spans="1:46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2158</v>
      </c>
      <c r="F31">
        <v>414740.51</v>
      </c>
      <c r="G31">
        <v>29884.720000000001</v>
      </c>
      <c r="H31">
        <v>257890.73</v>
      </c>
      <c r="K31">
        <v>203244.09</v>
      </c>
      <c r="L31">
        <v>1137517.96</v>
      </c>
      <c r="O31">
        <v>6300</v>
      </c>
      <c r="P31">
        <v>42817.32</v>
      </c>
      <c r="R31">
        <v>28</v>
      </c>
      <c r="V31">
        <v>1069412.43</v>
      </c>
      <c r="W31">
        <v>1600056.47</v>
      </c>
      <c r="Y31">
        <v>217819.78</v>
      </c>
      <c r="AC31">
        <v>881278</v>
      </c>
      <c r="AD31">
        <v>54800</v>
      </c>
      <c r="AE31">
        <v>1066672.7</v>
      </c>
      <c r="AH31">
        <v>679885</v>
      </c>
      <c r="AI31">
        <v>74929.289999999994</v>
      </c>
      <c r="AM31">
        <v>7747</v>
      </c>
      <c r="AO31" s="123">
        <f t="shared" si="6"/>
        <v>702515.96</v>
      </c>
      <c r="AP31" s="129">
        <f t="shared" si="7"/>
        <v>49145.32</v>
      </c>
      <c r="AQ31" s="142">
        <f t="shared" si="8"/>
        <v>653370.64</v>
      </c>
      <c r="AR31" s="143">
        <f t="shared" si="5"/>
        <v>1153897.78</v>
      </c>
      <c r="AS31" s="143">
        <f t="shared" si="9"/>
        <v>1829233.99</v>
      </c>
      <c r="AT31" s="125">
        <f t="shared" si="4"/>
        <v>-675336.21</v>
      </c>
    </row>
    <row r="32" spans="1:46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2159</v>
      </c>
      <c r="F32">
        <v>1552673.4</v>
      </c>
      <c r="G32">
        <v>158405.25</v>
      </c>
      <c r="H32">
        <v>544664.14</v>
      </c>
      <c r="K32">
        <v>3</v>
      </c>
      <c r="L32">
        <v>1253750.04</v>
      </c>
      <c r="O32">
        <v>11500</v>
      </c>
      <c r="P32">
        <v>100097.35</v>
      </c>
      <c r="R32">
        <v>28</v>
      </c>
      <c r="V32">
        <v>1295695.1299999999</v>
      </c>
      <c r="W32">
        <v>2970314.75</v>
      </c>
      <c r="Y32">
        <v>481268.94</v>
      </c>
      <c r="AC32">
        <v>1156505</v>
      </c>
      <c r="AD32">
        <v>65800</v>
      </c>
      <c r="AE32">
        <v>1521932</v>
      </c>
      <c r="AH32">
        <v>837513.96</v>
      </c>
      <c r="AI32">
        <v>164340.66</v>
      </c>
      <c r="AM32">
        <v>47926.720000000001</v>
      </c>
      <c r="AO32" s="123">
        <f t="shared" si="6"/>
        <v>2255742.79</v>
      </c>
      <c r="AP32" s="129">
        <f t="shared" si="7"/>
        <v>111625.35</v>
      </c>
      <c r="AQ32" s="142">
        <f t="shared" si="8"/>
        <v>2144117.44</v>
      </c>
      <c r="AR32" s="143">
        <f t="shared" si="5"/>
        <v>1703573.94</v>
      </c>
      <c r="AS32" s="143">
        <f t="shared" si="9"/>
        <v>2571713.3400000003</v>
      </c>
      <c r="AT32" s="125">
        <f t="shared" si="4"/>
        <v>-868139.40000000037</v>
      </c>
    </row>
    <row r="33" spans="1:46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2160</v>
      </c>
      <c r="F33">
        <v>1931252.84</v>
      </c>
      <c r="G33">
        <v>152026</v>
      </c>
      <c r="H33">
        <v>319917.44</v>
      </c>
      <c r="K33">
        <v>920573.93</v>
      </c>
      <c r="L33">
        <v>1039528.34</v>
      </c>
      <c r="P33">
        <v>98863.91</v>
      </c>
      <c r="R33">
        <v>1873.55</v>
      </c>
      <c r="V33">
        <v>1971040.94</v>
      </c>
      <c r="W33">
        <v>3203233.17</v>
      </c>
      <c r="Y33">
        <v>352606.56</v>
      </c>
      <c r="AC33">
        <v>1140257</v>
      </c>
      <c r="AD33">
        <v>51200</v>
      </c>
      <c r="AE33">
        <v>1490540</v>
      </c>
      <c r="AH33">
        <v>783472.43</v>
      </c>
      <c r="AI33">
        <v>169667.15</v>
      </c>
      <c r="AM33">
        <v>12097</v>
      </c>
      <c r="AO33" s="123">
        <f t="shared" si="6"/>
        <v>2403196.2800000003</v>
      </c>
      <c r="AP33" s="129">
        <f t="shared" si="7"/>
        <v>100737.46</v>
      </c>
      <c r="AQ33" s="142">
        <f t="shared" si="8"/>
        <v>2302458.8200000003</v>
      </c>
      <c r="AR33" s="143">
        <f t="shared" si="5"/>
        <v>1544063.56</v>
      </c>
      <c r="AS33" s="143">
        <f t="shared" si="9"/>
        <v>2455776.58</v>
      </c>
      <c r="AT33" s="125">
        <f t="shared" si="4"/>
        <v>-911713.02</v>
      </c>
    </row>
    <row r="34" spans="1:46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2161</v>
      </c>
      <c r="F34">
        <v>1281718.95</v>
      </c>
      <c r="G34">
        <v>51908.2</v>
      </c>
      <c r="H34">
        <v>918155.47</v>
      </c>
      <c r="K34">
        <v>3</v>
      </c>
      <c r="L34">
        <v>237556.59</v>
      </c>
      <c r="P34">
        <v>159486</v>
      </c>
      <c r="R34">
        <v>334</v>
      </c>
      <c r="V34">
        <v>777852.6</v>
      </c>
      <c r="W34">
        <v>2001291.5</v>
      </c>
      <c r="Y34">
        <v>35880.32</v>
      </c>
      <c r="AC34">
        <v>872499</v>
      </c>
      <c r="AD34">
        <v>44534</v>
      </c>
      <c r="AE34">
        <v>919997</v>
      </c>
      <c r="AH34">
        <v>441913.95</v>
      </c>
      <c r="AI34">
        <v>31377.26</v>
      </c>
      <c r="AM34">
        <v>9247</v>
      </c>
      <c r="AO34" s="123">
        <f t="shared" si="6"/>
        <v>2251782.62</v>
      </c>
      <c r="AP34" s="129">
        <f t="shared" si="7"/>
        <v>159820</v>
      </c>
      <c r="AQ34" s="142">
        <f t="shared" si="8"/>
        <v>2091962.62</v>
      </c>
      <c r="AR34" s="143">
        <f t="shared" si="5"/>
        <v>952913.32</v>
      </c>
      <c r="AS34" s="143">
        <f t="shared" si="9"/>
        <v>1402535.21</v>
      </c>
      <c r="AT34" s="125">
        <f t="shared" si="4"/>
        <v>-449621.89</v>
      </c>
    </row>
    <row r="35" spans="1:46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2162</v>
      </c>
      <c r="F35">
        <v>1045931.8</v>
      </c>
      <c r="G35">
        <v>59404.49</v>
      </c>
      <c r="H35">
        <v>353736.07</v>
      </c>
      <c r="K35">
        <v>1436093.89</v>
      </c>
      <c r="L35">
        <v>657039</v>
      </c>
      <c r="P35">
        <v>79082.36</v>
      </c>
      <c r="R35">
        <v>0</v>
      </c>
      <c r="V35">
        <v>104741.6</v>
      </c>
      <c r="W35">
        <v>3800882.66</v>
      </c>
      <c r="Y35">
        <v>228707.11</v>
      </c>
      <c r="Z35">
        <v>490774</v>
      </c>
      <c r="AA35">
        <v>0.03</v>
      </c>
      <c r="AC35">
        <v>1447727</v>
      </c>
      <c r="AD35">
        <v>73140</v>
      </c>
      <c r="AE35">
        <v>1591394</v>
      </c>
      <c r="AF35">
        <v>7700</v>
      </c>
      <c r="AH35">
        <v>908549.61</v>
      </c>
      <c r="AI35">
        <v>156211.9</v>
      </c>
      <c r="AM35">
        <v>8994</v>
      </c>
      <c r="AO35" s="123">
        <f t="shared" si="6"/>
        <v>1459072.36</v>
      </c>
      <c r="AP35" s="129">
        <f t="shared" si="7"/>
        <v>79082.36</v>
      </c>
      <c r="AQ35" s="142">
        <f t="shared" si="8"/>
        <v>1379990</v>
      </c>
      <c r="AR35" s="143">
        <f t="shared" si="5"/>
        <v>2240348.14</v>
      </c>
      <c r="AS35" s="143">
        <f t="shared" si="9"/>
        <v>2672849.5099999998</v>
      </c>
      <c r="AT35" s="125">
        <f t="shared" si="4"/>
        <v>-432501.36999999965</v>
      </c>
    </row>
    <row r="36" spans="1:46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2163</v>
      </c>
      <c r="F36">
        <v>958698.27</v>
      </c>
      <c r="G36">
        <v>56214.55</v>
      </c>
      <c r="H36">
        <v>106321.06</v>
      </c>
      <c r="K36">
        <v>487342.9</v>
      </c>
      <c r="L36">
        <v>528856.19999999995</v>
      </c>
      <c r="O36">
        <v>401115</v>
      </c>
      <c r="P36">
        <v>94170</v>
      </c>
      <c r="R36">
        <v>4254.54</v>
      </c>
      <c r="T36">
        <v>162995</v>
      </c>
      <c r="V36">
        <v>-289074.15000000002</v>
      </c>
      <c r="W36">
        <v>2024806.3999999999</v>
      </c>
      <c r="Y36">
        <v>1136902.7</v>
      </c>
      <c r="AC36">
        <v>762752.5</v>
      </c>
      <c r="AD36">
        <v>21200</v>
      </c>
      <c r="AE36">
        <v>1185009.8899999999</v>
      </c>
      <c r="AH36">
        <v>838746.52</v>
      </c>
      <c r="AI36">
        <v>122710.7</v>
      </c>
      <c r="AM36">
        <v>35221.9</v>
      </c>
      <c r="AO36" s="123">
        <f t="shared" si="6"/>
        <v>1121233.8800000001</v>
      </c>
      <c r="AP36" s="129">
        <f t="shared" si="7"/>
        <v>499539.54</v>
      </c>
      <c r="AQ36" s="142">
        <f t="shared" si="8"/>
        <v>621694.34000000008</v>
      </c>
      <c r="AR36" s="143">
        <f t="shared" si="5"/>
        <v>1920855.2</v>
      </c>
      <c r="AS36" s="143">
        <f t="shared" si="9"/>
        <v>2181689.0099999998</v>
      </c>
      <c r="AT36" s="125">
        <f t="shared" si="4"/>
        <v>-260833.80999999982</v>
      </c>
    </row>
    <row r="37" spans="1:46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2164</v>
      </c>
      <c r="F37">
        <v>1680736.45</v>
      </c>
      <c r="G37">
        <v>11916.7</v>
      </c>
      <c r="H37">
        <v>49386.79</v>
      </c>
      <c r="K37">
        <v>64118.15</v>
      </c>
      <c r="L37">
        <v>687959.47</v>
      </c>
      <c r="O37">
        <v>2500</v>
      </c>
      <c r="P37">
        <v>60181.66</v>
      </c>
      <c r="R37">
        <v>1353.76</v>
      </c>
      <c r="V37">
        <v>265260.89</v>
      </c>
      <c r="W37">
        <v>2381908.6800000002</v>
      </c>
      <c r="Y37">
        <v>574110.1</v>
      </c>
      <c r="AC37">
        <v>857853.5</v>
      </c>
      <c r="AD37">
        <v>100808.15</v>
      </c>
      <c r="AE37">
        <v>1124195.5</v>
      </c>
      <c r="AH37">
        <v>468794.88</v>
      </c>
      <c r="AI37">
        <v>120697.92</v>
      </c>
      <c r="AM37">
        <v>36170.879999999997</v>
      </c>
      <c r="AO37" s="123">
        <f t="shared" si="6"/>
        <v>1742039.94</v>
      </c>
      <c r="AP37" s="129">
        <f t="shared" si="7"/>
        <v>64035.420000000006</v>
      </c>
      <c r="AQ37" s="142">
        <f t="shared" si="8"/>
        <v>1678004.52</v>
      </c>
      <c r="AR37" s="143">
        <f t="shared" si="5"/>
        <v>1532771.75</v>
      </c>
      <c r="AS37" s="143">
        <f t="shared" si="9"/>
        <v>1749859.1799999997</v>
      </c>
      <c r="AT37" s="125">
        <f t="shared" si="4"/>
        <v>-217087.4299999997</v>
      </c>
    </row>
    <row r="38" spans="1:46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2165</v>
      </c>
      <c r="F38">
        <v>947351.59</v>
      </c>
      <c r="G38">
        <v>12400</v>
      </c>
      <c r="H38">
        <v>97592.46</v>
      </c>
      <c r="K38">
        <v>508375.41</v>
      </c>
      <c r="L38">
        <v>802887.86</v>
      </c>
      <c r="O38">
        <v>0</v>
      </c>
      <c r="P38">
        <v>89748.05</v>
      </c>
      <c r="R38">
        <v>1444.86</v>
      </c>
      <c r="V38">
        <v>-648930.82999999996</v>
      </c>
      <c r="W38">
        <v>2692203.68</v>
      </c>
      <c r="Y38">
        <v>851678.88</v>
      </c>
      <c r="Z38">
        <v>438564</v>
      </c>
      <c r="AC38">
        <v>1438132.5</v>
      </c>
      <c r="AD38">
        <v>12000</v>
      </c>
      <c r="AE38">
        <v>1758428.5</v>
      </c>
      <c r="AH38">
        <v>520854.37</v>
      </c>
      <c r="AI38">
        <v>139431.9</v>
      </c>
      <c r="AM38">
        <v>87519.05</v>
      </c>
      <c r="AO38" s="123">
        <f t="shared" si="6"/>
        <v>1057344.05</v>
      </c>
      <c r="AP38" s="129">
        <f t="shared" si="7"/>
        <v>91192.91</v>
      </c>
      <c r="AQ38" s="142">
        <f t="shared" si="8"/>
        <v>966151.14</v>
      </c>
      <c r="AR38" s="143">
        <f t="shared" si="5"/>
        <v>2740375.38</v>
      </c>
      <c r="AS38" s="143">
        <f t="shared" si="9"/>
        <v>2506233.8199999998</v>
      </c>
      <c r="AT38" s="125">
        <f t="shared" si="4"/>
        <v>234141.56000000006</v>
      </c>
    </row>
    <row r="39" spans="1:46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2166</v>
      </c>
      <c r="F39">
        <v>556269.56999999995</v>
      </c>
      <c r="G39">
        <v>8445</v>
      </c>
      <c r="H39">
        <v>119297.12</v>
      </c>
      <c r="K39">
        <v>68953.56</v>
      </c>
      <c r="L39">
        <v>456944.6</v>
      </c>
      <c r="O39">
        <v>3500</v>
      </c>
      <c r="P39">
        <v>64240.72</v>
      </c>
      <c r="R39">
        <v>0</v>
      </c>
      <c r="T39">
        <v>255408</v>
      </c>
      <c r="V39">
        <v>589964.65</v>
      </c>
      <c r="W39">
        <v>288756.2</v>
      </c>
      <c r="Y39">
        <v>751859.39</v>
      </c>
      <c r="AC39">
        <v>503737.5</v>
      </c>
      <c r="AD39">
        <v>52539.83</v>
      </c>
      <c r="AE39">
        <v>887195.5</v>
      </c>
      <c r="AH39">
        <v>326171.09999999998</v>
      </c>
      <c r="AI39">
        <v>69632.800000000003</v>
      </c>
      <c r="AM39">
        <v>17097.04</v>
      </c>
      <c r="AO39" s="123">
        <f t="shared" si="6"/>
        <v>684011.69</v>
      </c>
      <c r="AP39" s="129">
        <f t="shared" si="7"/>
        <v>67740.72</v>
      </c>
      <c r="AQ39" s="142">
        <f t="shared" si="8"/>
        <v>616270.97</v>
      </c>
      <c r="AR39" s="143">
        <f t="shared" si="5"/>
        <v>1308136.7200000002</v>
      </c>
      <c r="AS39" s="143">
        <f t="shared" si="9"/>
        <v>1300096.4400000002</v>
      </c>
      <c r="AT39" s="125">
        <f t="shared" si="4"/>
        <v>8040.2800000000279</v>
      </c>
    </row>
    <row r="40" spans="1:46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2167</v>
      </c>
      <c r="F40">
        <v>3047488.35</v>
      </c>
      <c r="G40">
        <v>12769.5</v>
      </c>
      <c r="H40">
        <v>142115.44</v>
      </c>
      <c r="K40">
        <v>-16301.42</v>
      </c>
      <c r="L40">
        <v>1075291.3799999999</v>
      </c>
      <c r="O40">
        <v>12800</v>
      </c>
      <c r="P40">
        <v>121329.41</v>
      </c>
      <c r="R40">
        <v>1628.44</v>
      </c>
      <c r="T40">
        <v>2860</v>
      </c>
      <c r="V40">
        <v>496994.99</v>
      </c>
      <c r="W40">
        <v>3281518.85</v>
      </c>
      <c r="Y40">
        <v>1029235.78</v>
      </c>
      <c r="AC40">
        <v>1205824</v>
      </c>
      <c r="AD40">
        <v>1176762.1599999999</v>
      </c>
      <c r="AE40">
        <v>1964192.86</v>
      </c>
      <c r="AH40">
        <v>785976.61</v>
      </c>
      <c r="AI40">
        <v>136877.60999999999</v>
      </c>
      <c r="AK40">
        <v>180543.3</v>
      </c>
      <c r="AO40" s="123">
        <f t="shared" si="6"/>
        <v>3202373.29</v>
      </c>
      <c r="AP40" s="129">
        <f t="shared" si="7"/>
        <v>135757.85</v>
      </c>
      <c r="AQ40" s="142">
        <f t="shared" si="8"/>
        <v>3066615.44</v>
      </c>
      <c r="AR40" s="143">
        <f t="shared" si="5"/>
        <v>3411821.9400000004</v>
      </c>
      <c r="AS40" s="143">
        <f t="shared" si="9"/>
        <v>3067590.38</v>
      </c>
      <c r="AT40" s="125">
        <f t="shared" si="4"/>
        <v>344231.56000000052</v>
      </c>
    </row>
    <row r="41" spans="1:46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2168</v>
      </c>
      <c r="F41">
        <v>1291576.56</v>
      </c>
      <c r="G41">
        <v>10749.5</v>
      </c>
      <c r="H41">
        <v>111139.16</v>
      </c>
      <c r="K41">
        <v>442388.79</v>
      </c>
      <c r="L41">
        <v>297142.84999999998</v>
      </c>
      <c r="O41">
        <v>6000</v>
      </c>
      <c r="P41">
        <v>66830</v>
      </c>
      <c r="R41">
        <v>0</v>
      </c>
      <c r="V41">
        <v>-1143158.8</v>
      </c>
      <c r="W41">
        <v>3750097.45</v>
      </c>
      <c r="Y41">
        <v>741553.64</v>
      </c>
      <c r="AC41">
        <v>1318415</v>
      </c>
      <c r="AD41">
        <v>120440</v>
      </c>
      <c r="AE41">
        <v>1623548</v>
      </c>
      <c r="AH41">
        <v>872350.69</v>
      </c>
      <c r="AI41">
        <v>129277.89</v>
      </c>
      <c r="AM41">
        <v>82003.850000000006</v>
      </c>
      <c r="AO41" s="123">
        <f t="shared" si="6"/>
        <v>1413465.22</v>
      </c>
      <c r="AP41" s="129">
        <f t="shared" si="7"/>
        <v>72830</v>
      </c>
      <c r="AQ41" s="142">
        <f t="shared" si="8"/>
        <v>1340635.22</v>
      </c>
      <c r="AR41" s="143">
        <f t="shared" si="5"/>
        <v>2180408.64</v>
      </c>
      <c r="AS41" s="143">
        <f t="shared" si="9"/>
        <v>2707180.43</v>
      </c>
      <c r="AT41" s="125">
        <f t="shared" si="4"/>
        <v>-526771.79</v>
      </c>
    </row>
    <row r="42" spans="1:46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2169</v>
      </c>
      <c r="F42">
        <v>755806.85</v>
      </c>
      <c r="G42">
        <v>21505.81</v>
      </c>
      <c r="H42">
        <v>83335.02</v>
      </c>
      <c r="K42">
        <v>551560.30000000005</v>
      </c>
      <c r="L42">
        <v>364401.77</v>
      </c>
      <c r="O42">
        <v>47814</v>
      </c>
      <c r="P42">
        <v>54791.74</v>
      </c>
      <c r="R42">
        <v>1669.15</v>
      </c>
      <c r="T42">
        <v>166330.5</v>
      </c>
      <c r="V42">
        <v>-27163.22</v>
      </c>
      <c r="W42">
        <v>1851653.95</v>
      </c>
      <c r="Y42">
        <v>672568.19</v>
      </c>
      <c r="AC42">
        <v>931490</v>
      </c>
      <c r="AD42">
        <v>84999.34</v>
      </c>
      <c r="AE42">
        <v>1203163</v>
      </c>
      <c r="AF42">
        <v>1480</v>
      </c>
      <c r="AG42">
        <v>2780</v>
      </c>
      <c r="AH42">
        <v>661187.86</v>
      </c>
      <c r="AI42">
        <v>108541.63</v>
      </c>
      <c r="AM42">
        <v>30391.41</v>
      </c>
      <c r="AO42" s="123">
        <f t="shared" si="6"/>
        <v>860647.68</v>
      </c>
      <c r="AP42" s="129">
        <f t="shared" si="7"/>
        <v>104274.88999999998</v>
      </c>
      <c r="AQ42" s="142">
        <f t="shared" si="8"/>
        <v>756372.79</v>
      </c>
      <c r="AR42" s="143">
        <f t="shared" si="5"/>
        <v>1689057.53</v>
      </c>
      <c r="AS42" s="143">
        <f t="shared" si="9"/>
        <v>2007543.8999999997</v>
      </c>
      <c r="AT42" s="125">
        <f t="shared" si="4"/>
        <v>-318486.36999999965</v>
      </c>
    </row>
    <row r="43" spans="1:46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2170</v>
      </c>
      <c r="F43">
        <v>433605.46</v>
      </c>
      <c r="G43">
        <v>4500.33</v>
      </c>
      <c r="H43">
        <v>62967.76</v>
      </c>
      <c r="K43">
        <v>76997.14</v>
      </c>
      <c r="L43">
        <v>418911.18</v>
      </c>
      <c r="O43">
        <v>44780</v>
      </c>
      <c r="P43">
        <v>81928</v>
      </c>
      <c r="R43">
        <v>349.49</v>
      </c>
      <c r="V43">
        <v>-828346.3</v>
      </c>
      <c r="W43">
        <v>1865771.67</v>
      </c>
      <c r="Y43">
        <v>791738.02</v>
      </c>
      <c r="AC43">
        <v>264852</v>
      </c>
      <c r="AD43">
        <v>106410.74</v>
      </c>
      <c r="AE43">
        <v>725090</v>
      </c>
      <c r="AG43">
        <v>3500</v>
      </c>
      <c r="AH43">
        <v>495407.27</v>
      </c>
      <c r="AI43">
        <v>75575.16</v>
      </c>
      <c r="AM43">
        <v>30929.32</v>
      </c>
      <c r="AO43" s="123">
        <f t="shared" si="6"/>
        <v>501073.55000000005</v>
      </c>
      <c r="AP43" s="129">
        <f t="shared" si="7"/>
        <v>127057.49</v>
      </c>
      <c r="AQ43" s="142">
        <f t="shared" si="8"/>
        <v>374016.06000000006</v>
      </c>
      <c r="AR43" s="143">
        <f t="shared" si="5"/>
        <v>1163000.76</v>
      </c>
      <c r="AS43" s="143">
        <f t="shared" si="9"/>
        <v>1330501.75</v>
      </c>
      <c r="AT43" s="125">
        <f t="shared" si="4"/>
        <v>-167500.99</v>
      </c>
    </row>
    <row r="44" spans="1:46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2171</v>
      </c>
      <c r="F44">
        <v>1279654.43</v>
      </c>
      <c r="G44">
        <v>13502.55</v>
      </c>
      <c r="H44">
        <v>39513.53</v>
      </c>
      <c r="K44">
        <v>455054.04</v>
      </c>
      <c r="L44">
        <v>326592.94</v>
      </c>
      <c r="O44">
        <v>0</v>
      </c>
      <c r="P44">
        <v>15846</v>
      </c>
      <c r="R44">
        <v>1889.98</v>
      </c>
      <c r="V44">
        <v>444158.98</v>
      </c>
      <c r="W44">
        <v>1234901.48</v>
      </c>
      <c r="Y44">
        <v>412934.63</v>
      </c>
      <c r="Z44">
        <v>611658</v>
      </c>
      <c r="AC44">
        <v>540485.5</v>
      </c>
      <c r="AD44">
        <v>60406.400000000001</v>
      </c>
      <c r="AE44">
        <v>836972.5</v>
      </c>
      <c r="AF44">
        <v>3500</v>
      </c>
      <c r="AG44">
        <v>3598</v>
      </c>
      <c r="AH44">
        <v>259264.74</v>
      </c>
      <c r="AI44">
        <v>96114.84</v>
      </c>
      <c r="AM44">
        <v>8513.4</v>
      </c>
      <c r="AO44" s="123">
        <f t="shared" si="6"/>
        <v>1332670.51</v>
      </c>
      <c r="AP44" s="129">
        <f t="shared" si="7"/>
        <v>17735.98</v>
      </c>
      <c r="AQ44" s="142">
        <f t="shared" si="8"/>
        <v>1314934.53</v>
      </c>
      <c r="AR44" s="143">
        <f t="shared" si="5"/>
        <v>1625484.5299999998</v>
      </c>
      <c r="AS44" s="143">
        <f t="shared" si="9"/>
        <v>1207963.48</v>
      </c>
      <c r="AT44" s="125">
        <f t="shared" si="4"/>
        <v>417521.04999999981</v>
      </c>
    </row>
    <row r="45" spans="1:46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2172</v>
      </c>
      <c r="F45">
        <v>837870.75</v>
      </c>
      <c r="G45">
        <v>7691.1</v>
      </c>
      <c r="H45">
        <v>133194.60999999999</v>
      </c>
      <c r="K45">
        <v>431626.86</v>
      </c>
      <c r="L45">
        <v>492884.42</v>
      </c>
      <c r="O45">
        <v>1500</v>
      </c>
      <c r="P45">
        <v>54311</v>
      </c>
      <c r="R45">
        <v>0</v>
      </c>
      <c r="T45">
        <v>79880</v>
      </c>
      <c r="V45">
        <v>-648519.64</v>
      </c>
      <c r="W45">
        <v>2300894.7000000002</v>
      </c>
      <c r="Y45">
        <v>1149078.5</v>
      </c>
      <c r="AC45">
        <v>494529</v>
      </c>
      <c r="AD45">
        <v>74429.81</v>
      </c>
      <c r="AE45">
        <v>734911</v>
      </c>
      <c r="AF45">
        <v>3760</v>
      </c>
      <c r="AH45">
        <v>692611.74</v>
      </c>
      <c r="AI45">
        <v>101818.29</v>
      </c>
      <c r="AM45">
        <v>69734.600000000006</v>
      </c>
      <c r="AO45" s="123">
        <f t="shared" si="6"/>
        <v>978756.46</v>
      </c>
      <c r="AP45" s="129">
        <f t="shared" si="7"/>
        <v>55811</v>
      </c>
      <c r="AQ45" s="142">
        <f t="shared" si="8"/>
        <v>922945.46</v>
      </c>
      <c r="AR45" s="143">
        <f t="shared" si="5"/>
        <v>1718037.31</v>
      </c>
      <c r="AS45" s="143">
        <f t="shared" si="9"/>
        <v>1602835.6300000001</v>
      </c>
      <c r="AT45" s="125">
        <f t="shared" si="4"/>
        <v>115201.67999999993</v>
      </c>
    </row>
    <row r="46" spans="1:46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2173</v>
      </c>
      <c r="F46">
        <v>920926.62</v>
      </c>
      <c r="G46">
        <v>12000</v>
      </c>
      <c r="H46">
        <v>45643.58</v>
      </c>
      <c r="K46">
        <v>3481060</v>
      </c>
      <c r="L46">
        <v>470070.31</v>
      </c>
      <c r="O46">
        <v>7000</v>
      </c>
      <c r="P46">
        <v>40522.949999999997</v>
      </c>
      <c r="R46">
        <v>1807.1</v>
      </c>
      <c r="V46">
        <v>1008598.6</v>
      </c>
      <c r="W46">
        <v>4006426</v>
      </c>
      <c r="Y46">
        <v>1033653.49</v>
      </c>
      <c r="AC46">
        <v>622586.14</v>
      </c>
      <c r="AD46">
        <v>47800</v>
      </c>
      <c r="AE46">
        <v>1033441.14</v>
      </c>
      <c r="AH46">
        <v>578012.71</v>
      </c>
      <c r="AI46">
        <v>171321.87</v>
      </c>
      <c r="AL46">
        <v>44419.05</v>
      </c>
      <c r="AM46">
        <v>11499</v>
      </c>
      <c r="AO46" s="123">
        <f t="shared" si="6"/>
        <v>978570.2</v>
      </c>
      <c r="AP46" s="129">
        <f t="shared" si="7"/>
        <v>49330.049999999996</v>
      </c>
      <c r="AQ46" s="142">
        <f t="shared" si="8"/>
        <v>929240.14999999991</v>
      </c>
      <c r="AR46" s="143">
        <f t="shared" si="5"/>
        <v>1704039.63</v>
      </c>
      <c r="AS46" s="143">
        <f t="shared" si="9"/>
        <v>1838693.7700000003</v>
      </c>
      <c r="AT46" s="125">
        <f t="shared" si="4"/>
        <v>-134654.14000000036</v>
      </c>
    </row>
    <row r="47" spans="1:46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2174</v>
      </c>
      <c r="F47">
        <v>208855.11</v>
      </c>
      <c r="G47">
        <v>330588.44</v>
      </c>
      <c r="H47">
        <v>179401.9</v>
      </c>
      <c r="K47">
        <v>4</v>
      </c>
      <c r="L47">
        <v>341349.88</v>
      </c>
      <c r="P47">
        <v>72661.25</v>
      </c>
      <c r="R47">
        <v>0</v>
      </c>
      <c r="V47">
        <v>-972541.37</v>
      </c>
      <c r="W47">
        <v>1895478.66</v>
      </c>
      <c r="Y47">
        <v>548106.41</v>
      </c>
      <c r="AA47">
        <v>100</v>
      </c>
      <c r="AC47">
        <v>771888.15</v>
      </c>
      <c r="AE47">
        <v>922932.15</v>
      </c>
      <c r="AH47">
        <v>328426.62</v>
      </c>
      <c r="AI47">
        <v>4135</v>
      </c>
      <c r="AO47" s="123">
        <f t="shared" si="6"/>
        <v>718845.45000000007</v>
      </c>
      <c r="AP47" s="129">
        <f t="shared" si="7"/>
        <v>72661.25</v>
      </c>
      <c r="AQ47" s="142">
        <f t="shared" si="8"/>
        <v>646184.20000000007</v>
      </c>
      <c r="AR47" s="143">
        <f t="shared" si="5"/>
        <v>1320094.56</v>
      </c>
      <c r="AS47" s="143">
        <f t="shared" si="9"/>
        <v>1255493.77</v>
      </c>
      <c r="AT47" s="125">
        <f t="shared" si="4"/>
        <v>64600.790000000037</v>
      </c>
    </row>
    <row r="48" spans="1:46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2175</v>
      </c>
      <c r="F48">
        <v>362700.48</v>
      </c>
      <c r="G48">
        <v>87448.44</v>
      </c>
      <c r="H48">
        <v>14864.01</v>
      </c>
      <c r="K48">
        <v>465732.6</v>
      </c>
      <c r="L48">
        <v>162094.70000000001</v>
      </c>
      <c r="O48">
        <v>0</v>
      </c>
      <c r="P48">
        <v>63925.5</v>
      </c>
      <c r="R48">
        <v>0</v>
      </c>
      <c r="V48">
        <v>-1685013.46</v>
      </c>
      <c r="W48">
        <v>2506199.65</v>
      </c>
      <c r="Y48">
        <v>837730.25</v>
      </c>
      <c r="Z48">
        <v>599042</v>
      </c>
      <c r="AC48">
        <v>957602.72</v>
      </c>
      <c r="AE48">
        <v>1122819.72</v>
      </c>
      <c r="AG48">
        <v>560</v>
      </c>
      <c r="AH48">
        <v>896713.23</v>
      </c>
      <c r="AI48">
        <v>31047.1</v>
      </c>
      <c r="AM48">
        <v>135506.38</v>
      </c>
      <c r="AO48" s="123">
        <f t="shared" si="6"/>
        <v>465012.93</v>
      </c>
      <c r="AP48" s="129">
        <f t="shared" si="7"/>
        <v>63925.5</v>
      </c>
      <c r="AQ48" s="142">
        <f t="shared" si="8"/>
        <v>401087.43</v>
      </c>
      <c r="AR48" s="143">
        <f t="shared" si="5"/>
        <v>2394374.9699999997</v>
      </c>
      <c r="AS48" s="143">
        <f t="shared" si="9"/>
        <v>2186646.4300000002</v>
      </c>
      <c r="AT48" s="125">
        <f t="shared" si="4"/>
        <v>207728.53999999957</v>
      </c>
    </row>
    <row r="49" spans="1:46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2176</v>
      </c>
      <c r="F49">
        <v>594948.05000000005</v>
      </c>
      <c r="G49">
        <v>338244.5</v>
      </c>
      <c r="H49">
        <v>491303.55</v>
      </c>
      <c r="I49"/>
      <c r="J49"/>
      <c r="K49">
        <v>3</v>
      </c>
      <c r="L49">
        <v>44550.84</v>
      </c>
      <c r="M49"/>
      <c r="N49"/>
      <c r="O49">
        <v>7500</v>
      </c>
      <c r="P49">
        <v>141655</v>
      </c>
      <c r="Q49"/>
      <c r="R49">
        <v>3576</v>
      </c>
      <c r="S49"/>
      <c r="T49"/>
      <c r="U49"/>
      <c r="V49">
        <v>-1703676.56</v>
      </c>
      <c r="W49">
        <v>1985151.03</v>
      </c>
      <c r="X49"/>
      <c r="Y49">
        <v>907930.79</v>
      </c>
      <c r="Z49">
        <v>777990</v>
      </c>
      <c r="AA49"/>
      <c r="AB49"/>
      <c r="AC49">
        <v>1453434.9</v>
      </c>
      <c r="AD49"/>
      <c r="AE49">
        <v>1663838.4</v>
      </c>
      <c r="AF49"/>
      <c r="AG49"/>
      <c r="AH49">
        <v>370425.32</v>
      </c>
      <c r="AI49">
        <v>64247.5</v>
      </c>
      <c r="AJ49"/>
      <c r="AK49"/>
      <c r="AL49"/>
      <c r="AM49">
        <v>6000</v>
      </c>
      <c r="AN49"/>
      <c r="AO49" s="123">
        <f t="shared" si="6"/>
        <v>1424496.1</v>
      </c>
      <c r="AP49" s="129">
        <f t="shared" si="7"/>
        <v>152731</v>
      </c>
      <c r="AQ49" s="142">
        <f t="shared" si="8"/>
        <v>1271765.1000000001</v>
      </c>
      <c r="AR49" s="143">
        <f t="shared" si="5"/>
        <v>3139355.69</v>
      </c>
      <c r="AS49" s="143">
        <f t="shared" si="9"/>
        <v>2104511.2199999997</v>
      </c>
      <c r="AT49" s="125">
        <f t="shared" si="4"/>
        <v>1034844.4700000002</v>
      </c>
    </row>
    <row r="50" spans="1:46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2177</v>
      </c>
      <c r="F50">
        <v>178209</v>
      </c>
      <c r="G50">
        <v>70077.06</v>
      </c>
      <c r="H50">
        <v>124476.55</v>
      </c>
      <c r="I50"/>
      <c r="J50"/>
      <c r="K50">
        <v>480108.92</v>
      </c>
      <c r="L50">
        <v>33185.31</v>
      </c>
      <c r="M50"/>
      <c r="N50"/>
      <c r="O50"/>
      <c r="P50">
        <v>47110</v>
      </c>
      <c r="Q50"/>
      <c r="R50">
        <v>0</v>
      </c>
      <c r="S50"/>
      <c r="T50">
        <v>250</v>
      </c>
      <c r="U50">
        <v>-1073643.94</v>
      </c>
      <c r="V50">
        <v>1824443.13</v>
      </c>
      <c r="W50"/>
      <c r="X50">
        <v>7200</v>
      </c>
      <c r="Y50">
        <v>576498.04</v>
      </c>
      <c r="Z50">
        <v>407238</v>
      </c>
      <c r="AA50"/>
      <c r="AB50"/>
      <c r="AC50">
        <v>738430</v>
      </c>
      <c r="AD50">
        <v>18400</v>
      </c>
      <c r="AE50">
        <v>929946.88</v>
      </c>
      <c r="AF50"/>
      <c r="AG50"/>
      <c r="AH50">
        <v>682568.73</v>
      </c>
      <c r="AI50">
        <v>40152.78</v>
      </c>
      <c r="AJ50"/>
      <c r="AK50"/>
      <c r="AL50"/>
      <c r="AM50">
        <v>7200</v>
      </c>
      <c r="AN50"/>
      <c r="AO50" s="123">
        <f t="shared" si="6"/>
        <v>372762.61</v>
      </c>
      <c r="AP50" s="129">
        <f t="shared" si="7"/>
        <v>47110</v>
      </c>
      <c r="AQ50" s="142">
        <f t="shared" si="8"/>
        <v>325652.61</v>
      </c>
      <c r="AR50" s="143">
        <f t="shared" si="5"/>
        <v>1747766.04</v>
      </c>
      <c r="AS50" s="143">
        <f t="shared" si="9"/>
        <v>1659868.39</v>
      </c>
      <c r="AT50" s="125">
        <f t="shared" si="4"/>
        <v>87897.65000000014</v>
      </c>
    </row>
    <row r="51" spans="1:46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2178</v>
      </c>
      <c r="F51">
        <v>659241.15</v>
      </c>
      <c r="G51">
        <v>242059.14</v>
      </c>
      <c r="H51">
        <v>191961.16</v>
      </c>
      <c r="I51"/>
      <c r="J51"/>
      <c r="K51">
        <v>407592.15</v>
      </c>
      <c r="L51">
        <v>615926.91</v>
      </c>
      <c r="M51"/>
      <c r="N51"/>
      <c r="O51">
        <v>22200</v>
      </c>
      <c r="P51">
        <v>113870.63</v>
      </c>
      <c r="Q51"/>
      <c r="R51">
        <v>1894</v>
      </c>
      <c r="S51"/>
      <c r="T51">
        <v>118506</v>
      </c>
      <c r="U51"/>
      <c r="V51">
        <v>437098.83</v>
      </c>
      <c r="W51">
        <v>1260400.73</v>
      </c>
      <c r="X51"/>
      <c r="Y51">
        <v>643544.94999999995</v>
      </c>
      <c r="Z51">
        <v>186956</v>
      </c>
      <c r="AA51"/>
      <c r="AB51"/>
      <c r="AC51">
        <v>1534522.5</v>
      </c>
      <c r="AD51"/>
      <c r="AE51">
        <v>1716705.5</v>
      </c>
      <c r="AF51"/>
      <c r="AG51"/>
      <c r="AH51">
        <v>453393.18</v>
      </c>
      <c r="AI51">
        <v>32114.45</v>
      </c>
      <c r="AJ51"/>
      <c r="AK51"/>
      <c r="AL51"/>
      <c r="AM51"/>
      <c r="AN51"/>
      <c r="AO51" s="123">
        <f t="shared" si="6"/>
        <v>1093261.45</v>
      </c>
      <c r="AP51" s="129">
        <f t="shared" si="7"/>
        <v>137964.63</v>
      </c>
      <c r="AQ51" s="142">
        <f t="shared" si="8"/>
        <v>955296.82</v>
      </c>
      <c r="AR51" s="143">
        <f t="shared" si="5"/>
        <v>2365023.4500000002</v>
      </c>
      <c r="AS51" s="143">
        <f t="shared" si="9"/>
        <v>2202213.1300000004</v>
      </c>
      <c r="AT51" s="125">
        <f t="shared" si="4"/>
        <v>162810.31999999983</v>
      </c>
    </row>
    <row r="52" spans="1:46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2179</v>
      </c>
      <c r="F52">
        <v>306125.40999999997</v>
      </c>
      <c r="G52">
        <v>401229.5</v>
      </c>
      <c r="H52">
        <v>101257</v>
      </c>
      <c r="K52">
        <v>3</v>
      </c>
      <c r="L52">
        <v>231674.47</v>
      </c>
      <c r="P52">
        <v>49984.5</v>
      </c>
      <c r="R52">
        <v>0</v>
      </c>
      <c r="T52">
        <v>50</v>
      </c>
      <c r="V52">
        <v>826049.15</v>
      </c>
      <c r="Y52">
        <v>607344.15</v>
      </c>
      <c r="Z52">
        <v>271492</v>
      </c>
      <c r="AC52">
        <v>677300</v>
      </c>
      <c r="AE52">
        <v>1001161</v>
      </c>
      <c r="AH52">
        <v>357116.22</v>
      </c>
      <c r="AI52">
        <v>24573.200000000001</v>
      </c>
      <c r="AM52">
        <v>9080</v>
      </c>
      <c r="AO52" s="123">
        <f t="shared" si="6"/>
        <v>808611.90999999992</v>
      </c>
      <c r="AP52" s="129">
        <f t="shared" si="7"/>
        <v>49984.5</v>
      </c>
      <c r="AQ52" s="142">
        <f t="shared" si="8"/>
        <v>758627.40999999992</v>
      </c>
      <c r="AR52" s="143">
        <f t="shared" si="5"/>
        <v>1556136.15</v>
      </c>
      <c r="AS52" s="143">
        <f t="shared" si="9"/>
        <v>1391930.42</v>
      </c>
      <c r="AT52" s="125">
        <f t="shared" si="4"/>
        <v>164205.72999999998</v>
      </c>
    </row>
    <row r="53" spans="1:46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2180</v>
      </c>
      <c r="F53">
        <v>219868.24</v>
      </c>
      <c r="G53">
        <v>132465.16</v>
      </c>
      <c r="H53">
        <v>84918.03</v>
      </c>
      <c r="K53">
        <v>824918.56</v>
      </c>
      <c r="L53">
        <v>402176.74</v>
      </c>
      <c r="P53">
        <v>46650.400000000001</v>
      </c>
      <c r="V53">
        <v>-371965.77</v>
      </c>
      <c r="W53">
        <v>1936400.69</v>
      </c>
      <c r="Y53">
        <v>738020.09</v>
      </c>
      <c r="AC53">
        <v>396100</v>
      </c>
      <c r="AE53">
        <v>558650</v>
      </c>
      <c r="AG53">
        <v>7120</v>
      </c>
      <c r="AH53">
        <v>452426.38</v>
      </c>
      <c r="AI53">
        <v>62662.3</v>
      </c>
      <c r="AO53" s="123">
        <f t="shared" si="6"/>
        <v>437251.43000000005</v>
      </c>
      <c r="AP53" s="129">
        <f t="shared" si="7"/>
        <v>46650.400000000001</v>
      </c>
      <c r="AQ53" s="142">
        <f t="shared" si="8"/>
        <v>390601.03</v>
      </c>
      <c r="AR53" s="143">
        <f t="shared" si="5"/>
        <v>1134120.0899999999</v>
      </c>
      <c r="AS53" s="143">
        <f t="shared" si="9"/>
        <v>1080858.68</v>
      </c>
      <c r="AT53" s="125">
        <f t="shared" si="4"/>
        <v>53261.409999999916</v>
      </c>
    </row>
    <row r="54" spans="1:46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2181</v>
      </c>
      <c r="F54">
        <v>1033305.86</v>
      </c>
      <c r="G54">
        <v>108940</v>
      </c>
      <c r="H54">
        <v>507921.36</v>
      </c>
      <c r="I54"/>
      <c r="J54"/>
      <c r="K54">
        <v>-2835.95</v>
      </c>
      <c r="L54">
        <v>296473.05</v>
      </c>
      <c r="M54"/>
      <c r="N54"/>
      <c r="O54">
        <v>2500</v>
      </c>
      <c r="P54">
        <v>111886.52</v>
      </c>
      <c r="Q54"/>
      <c r="R54">
        <v>0</v>
      </c>
      <c r="S54"/>
      <c r="T54"/>
      <c r="U54">
        <v>560218.99</v>
      </c>
      <c r="V54">
        <v>-503376.91</v>
      </c>
      <c r="W54">
        <v>1262941.0900000001</v>
      </c>
      <c r="X54"/>
      <c r="Y54">
        <v>1246083.1499999999</v>
      </c>
      <c r="Z54">
        <v>574162</v>
      </c>
      <c r="AA54"/>
      <c r="AB54"/>
      <c r="AC54">
        <v>1484050</v>
      </c>
      <c r="AD54"/>
      <c r="AE54">
        <v>1820900</v>
      </c>
      <c r="AF54">
        <v>2240</v>
      </c>
      <c r="AG54"/>
      <c r="AH54">
        <v>945030.28</v>
      </c>
      <c r="AI54">
        <v>16490.240000000002</v>
      </c>
      <c r="AJ54"/>
      <c r="AK54"/>
      <c r="AL54"/>
      <c r="AM54">
        <v>10000</v>
      </c>
      <c r="AN54"/>
      <c r="AO54" s="123">
        <f t="shared" si="6"/>
        <v>1650167.2199999997</v>
      </c>
      <c r="AP54" s="129">
        <f t="shared" si="7"/>
        <v>114386.52</v>
      </c>
      <c r="AQ54" s="142">
        <f t="shared" si="8"/>
        <v>1535780.6999999997</v>
      </c>
      <c r="AR54" s="143">
        <f t="shared" si="5"/>
        <v>3304295.15</v>
      </c>
      <c r="AS54" s="143">
        <f t="shared" si="9"/>
        <v>2794660.5200000005</v>
      </c>
      <c r="AT54" s="125">
        <f t="shared" si="4"/>
        <v>509634.62999999942</v>
      </c>
    </row>
    <row r="55" spans="1:46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2182</v>
      </c>
      <c r="F55">
        <v>258748.2</v>
      </c>
      <c r="G55">
        <v>122896.28</v>
      </c>
      <c r="H55">
        <v>71591.62</v>
      </c>
      <c r="K55">
        <v>178742.74</v>
      </c>
      <c r="L55">
        <v>621106.86</v>
      </c>
      <c r="O55">
        <v>14500</v>
      </c>
      <c r="P55">
        <v>161140</v>
      </c>
      <c r="R55">
        <v>0</v>
      </c>
      <c r="V55">
        <v>-650438.07999999996</v>
      </c>
      <c r="W55">
        <v>1603718.32</v>
      </c>
      <c r="Y55">
        <v>825479.18</v>
      </c>
      <c r="AD55">
        <v>1201165</v>
      </c>
      <c r="AE55">
        <v>1427190</v>
      </c>
      <c r="AG55">
        <v>2988</v>
      </c>
      <c r="AH55">
        <v>429730.72</v>
      </c>
      <c r="AI55">
        <v>42570</v>
      </c>
      <c r="AO55" s="123">
        <f t="shared" si="6"/>
        <v>453236.1</v>
      </c>
      <c r="AP55" s="129">
        <f t="shared" si="7"/>
        <v>175640</v>
      </c>
      <c r="AQ55" s="142">
        <f t="shared" si="8"/>
        <v>277596.09999999998</v>
      </c>
      <c r="AR55" s="143">
        <f t="shared" si="5"/>
        <v>2026644.1800000002</v>
      </c>
      <c r="AS55" s="143">
        <f t="shared" si="9"/>
        <v>1902478.72</v>
      </c>
      <c r="AT55" s="125">
        <f t="shared" si="4"/>
        <v>124165.4600000002</v>
      </c>
    </row>
    <row r="56" spans="1:46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2183</v>
      </c>
      <c r="F56">
        <v>379704.7</v>
      </c>
      <c r="G56">
        <v>313081.53999999998</v>
      </c>
      <c r="H56">
        <v>688034.49</v>
      </c>
      <c r="I56"/>
      <c r="J56"/>
      <c r="K56">
        <v>-66694.53</v>
      </c>
      <c r="L56">
        <v>256238.62</v>
      </c>
      <c r="M56"/>
      <c r="N56"/>
      <c r="O56"/>
      <c r="P56">
        <v>108791.25</v>
      </c>
      <c r="Q56"/>
      <c r="R56">
        <v>40005</v>
      </c>
      <c r="S56"/>
      <c r="T56">
        <v>34405</v>
      </c>
      <c r="U56"/>
      <c r="V56">
        <v>-1788289.16</v>
      </c>
      <c r="W56">
        <v>2378594.3199999998</v>
      </c>
      <c r="X56"/>
      <c r="Y56">
        <v>1132367.55</v>
      </c>
      <c r="Z56">
        <v>522100</v>
      </c>
      <c r="AA56"/>
      <c r="AB56"/>
      <c r="AC56">
        <v>789169.5</v>
      </c>
      <c r="AD56"/>
      <c r="AE56">
        <v>1018184.5</v>
      </c>
      <c r="AF56"/>
      <c r="AG56">
        <v>4760</v>
      </c>
      <c r="AH56">
        <v>564657.29</v>
      </c>
      <c r="AI56">
        <v>59176.85</v>
      </c>
      <c r="AJ56"/>
      <c r="AK56"/>
      <c r="AL56"/>
      <c r="AM56"/>
      <c r="AN56"/>
      <c r="AO56" s="123">
        <f t="shared" si="6"/>
        <v>1380820.73</v>
      </c>
      <c r="AP56" s="129">
        <f t="shared" si="7"/>
        <v>148796.25</v>
      </c>
      <c r="AQ56" s="142">
        <f t="shared" si="8"/>
        <v>1232024.48</v>
      </c>
      <c r="AR56" s="143">
        <f t="shared" si="5"/>
        <v>2443637.0499999998</v>
      </c>
      <c r="AS56" s="143">
        <f t="shared" si="9"/>
        <v>1646778.6400000001</v>
      </c>
      <c r="AT56" s="125">
        <f t="shared" si="4"/>
        <v>796858.40999999968</v>
      </c>
    </row>
    <row r="57" spans="1:46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2184</v>
      </c>
      <c r="F57">
        <v>646962</v>
      </c>
      <c r="G57">
        <v>125291.1</v>
      </c>
      <c r="H57">
        <v>133810.48000000001</v>
      </c>
      <c r="I57"/>
      <c r="J57"/>
      <c r="K57">
        <v>1497939.96</v>
      </c>
      <c r="L57">
        <v>235907.12</v>
      </c>
      <c r="M57"/>
      <c r="N57"/>
      <c r="O57">
        <v>9000</v>
      </c>
      <c r="P57">
        <v>246183.26</v>
      </c>
      <c r="Q57">
        <v>5095</v>
      </c>
      <c r="R57">
        <v>943</v>
      </c>
      <c r="S57"/>
      <c r="T57">
        <v>5820</v>
      </c>
      <c r="U57"/>
      <c r="V57">
        <v>-2466118.14</v>
      </c>
      <c r="W57">
        <v>4446748.38</v>
      </c>
      <c r="X57"/>
      <c r="Y57">
        <v>494156.39</v>
      </c>
      <c r="Z57">
        <v>563868</v>
      </c>
      <c r="AA57"/>
      <c r="AB57"/>
      <c r="AC57">
        <v>1015892.5</v>
      </c>
      <c r="AD57"/>
      <c r="AE57">
        <v>1179224.5</v>
      </c>
      <c r="AF57"/>
      <c r="AG57"/>
      <c r="AH57">
        <v>469953.23</v>
      </c>
      <c r="AI57">
        <v>32500</v>
      </c>
      <c r="AJ57"/>
      <c r="AK57"/>
      <c r="AL57"/>
      <c r="AM57"/>
      <c r="AN57"/>
      <c r="AO57" s="123">
        <f t="shared" si="6"/>
        <v>906063.58</v>
      </c>
      <c r="AP57" s="129">
        <f t="shared" si="7"/>
        <v>261221.26</v>
      </c>
      <c r="AQ57" s="142">
        <f t="shared" si="8"/>
        <v>644842.31999999995</v>
      </c>
      <c r="AR57" s="143">
        <f t="shared" si="5"/>
        <v>2073916.8900000001</v>
      </c>
      <c r="AS57" s="143">
        <f t="shared" si="9"/>
        <v>1681677.73</v>
      </c>
      <c r="AT57" s="125">
        <f t="shared" si="4"/>
        <v>392239.16000000015</v>
      </c>
    </row>
    <row r="58" spans="1:46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2185</v>
      </c>
      <c r="F58">
        <v>3345838.03</v>
      </c>
      <c r="G58">
        <v>704872.9</v>
      </c>
      <c r="H58">
        <v>170296.51</v>
      </c>
      <c r="K58">
        <v>736956.84</v>
      </c>
      <c r="L58">
        <v>844740</v>
      </c>
      <c r="O58">
        <v>3380.1</v>
      </c>
      <c r="P58">
        <v>197274.54</v>
      </c>
      <c r="R58">
        <v>1773</v>
      </c>
      <c r="T58">
        <v>1136204</v>
      </c>
      <c r="V58">
        <v>3148122.72</v>
      </c>
      <c r="W58">
        <v>2222830.41</v>
      </c>
      <c r="Y58">
        <v>1039791.01</v>
      </c>
      <c r="Z58">
        <v>33300</v>
      </c>
      <c r="AC58">
        <v>416290</v>
      </c>
      <c r="AD58">
        <v>34500</v>
      </c>
      <c r="AE58">
        <v>991885</v>
      </c>
      <c r="AH58">
        <v>1112606.6000000001</v>
      </c>
      <c r="AI58">
        <v>147769.9</v>
      </c>
      <c r="AM58">
        <v>178500</v>
      </c>
      <c r="AO58" s="123">
        <f t="shared" si="6"/>
        <v>4221007.4399999995</v>
      </c>
      <c r="AP58" s="129">
        <f t="shared" si="7"/>
        <v>202427.64</v>
      </c>
      <c r="AQ58" s="142">
        <f t="shared" si="8"/>
        <v>4018579.7999999993</v>
      </c>
      <c r="AR58" s="143">
        <f t="shared" si="5"/>
        <v>1523881.01</v>
      </c>
      <c r="AS58" s="143">
        <f t="shared" si="9"/>
        <v>2430761.5</v>
      </c>
      <c r="AT58" s="125">
        <f t="shared" si="4"/>
        <v>-906880.49</v>
      </c>
    </row>
    <row r="59" spans="1:46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2186</v>
      </c>
      <c r="F59">
        <v>4463818</v>
      </c>
      <c r="G59">
        <v>451305.04</v>
      </c>
      <c r="H59">
        <v>89362.37</v>
      </c>
      <c r="K59">
        <v>1976801.16</v>
      </c>
      <c r="L59">
        <v>3560922.22</v>
      </c>
      <c r="O59">
        <v>90500</v>
      </c>
      <c r="P59">
        <v>73802.44</v>
      </c>
      <c r="R59">
        <v>5506.4</v>
      </c>
      <c r="V59">
        <v>1464160.8</v>
      </c>
      <c r="W59">
        <v>7696912.6699999999</v>
      </c>
      <c r="Y59">
        <v>1430219.95</v>
      </c>
      <c r="Z59">
        <v>2476960</v>
      </c>
      <c r="AC59">
        <v>1917905</v>
      </c>
      <c r="AD59">
        <v>150000</v>
      </c>
      <c r="AE59">
        <v>2141796</v>
      </c>
      <c r="AF59">
        <v>164530</v>
      </c>
      <c r="AH59">
        <v>2380523.12</v>
      </c>
      <c r="AI59">
        <v>76909.350000000006</v>
      </c>
      <c r="AO59" s="123">
        <f t="shared" si="6"/>
        <v>5004485.41</v>
      </c>
      <c r="AP59" s="129">
        <f t="shared" si="7"/>
        <v>169808.84</v>
      </c>
      <c r="AQ59" s="142">
        <f t="shared" si="8"/>
        <v>4834676.57</v>
      </c>
      <c r="AR59" s="143">
        <f t="shared" si="5"/>
        <v>5975084.9500000002</v>
      </c>
      <c r="AS59" s="143">
        <f t="shared" si="9"/>
        <v>4763758.47</v>
      </c>
      <c r="AT59" s="125">
        <f t="shared" si="4"/>
        <v>1211326.4800000004</v>
      </c>
    </row>
    <row r="60" spans="1:46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2187</v>
      </c>
      <c r="F60">
        <v>2412853.37</v>
      </c>
      <c r="G60">
        <v>752761.62</v>
      </c>
      <c r="H60">
        <v>668719.73</v>
      </c>
      <c r="K60">
        <v>218137.62</v>
      </c>
      <c r="L60">
        <v>784123.57</v>
      </c>
      <c r="P60">
        <v>475398.64</v>
      </c>
      <c r="R60">
        <v>6169.57</v>
      </c>
      <c r="V60">
        <v>2155633.0699999998</v>
      </c>
      <c r="W60">
        <v>2082375.6799999999</v>
      </c>
      <c r="Y60">
        <v>788361.57</v>
      </c>
      <c r="AC60">
        <v>328057.5</v>
      </c>
      <c r="AE60">
        <v>584753.5</v>
      </c>
      <c r="AH60">
        <v>378672.18</v>
      </c>
      <c r="AI60">
        <v>35974.44</v>
      </c>
      <c r="AO60" s="123">
        <f t="shared" si="6"/>
        <v>3834334.72</v>
      </c>
      <c r="AP60" s="129">
        <f t="shared" si="7"/>
        <v>481568.21</v>
      </c>
      <c r="AQ60" s="142">
        <f t="shared" si="8"/>
        <v>3352766.5100000002</v>
      </c>
      <c r="AR60" s="143">
        <f t="shared" si="5"/>
        <v>1116419.0699999998</v>
      </c>
      <c r="AS60" s="143">
        <f t="shared" si="9"/>
        <v>999400.11999999988</v>
      </c>
      <c r="AT60" s="125">
        <f t="shared" si="4"/>
        <v>117018.94999999995</v>
      </c>
    </row>
    <row r="61" spans="1:46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2188</v>
      </c>
      <c r="F61">
        <v>664956.06999999995</v>
      </c>
      <c r="G61">
        <v>242023.86</v>
      </c>
      <c r="H61">
        <v>87240.72</v>
      </c>
      <c r="K61">
        <v>4497.6499999999996</v>
      </c>
      <c r="L61">
        <v>884516.72</v>
      </c>
      <c r="O61">
        <v>2000</v>
      </c>
      <c r="P61">
        <v>30663.08</v>
      </c>
      <c r="R61">
        <v>1358</v>
      </c>
      <c r="U61">
        <v>1121351.25</v>
      </c>
      <c r="V61">
        <v>166172.76</v>
      </c>
      <c r="W61">
        <v>817347.69</v>
      </c>
      <c r="Y61">
        <v>491560.35</v>
      </c>
      <c r="AC61">
        <v>893950</v>
      </c>
      <c r="AD61">
        <v>55700</v>
      </c>
      <c r="AE61">
        <v>1043386</v>
      </c>
      <c r="AH61">
        <v>499322.63</v>
      </c>
      <c r="AI61">
        <v>154159.48000000001</v>
      </c>
      <c r="AO61" s="123">
        <f t="shared" si="6"/>
        <v>994220.64999999991</v>
      </c>
      <c r="AP61" s="129">
        <f t="shared" si="7"/>
        <v>34021.08</v>
      </c>
      <c r="AQ61" s="142">
        <f t="shared" si="8"/>
        <v>960199.57</v>
      </c>
      <c r="AR61" s="143">
        <f t="shared" si="5"/>
        <v>1441210.35</v>
      </c>
      <c r="AS61" s="143">
        <f t="shared" si="9"/>
        <v>1696868.1099999999</v>
      </c>
      <c r="AT61" s="125">
        <f t="shared" si="4"/>
        <v>-255657.75999999978</v>
      </c>
    </row>
    <row r="62" spans="1:46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2189</v>
      </c>
      <c r="F62">
        <v>1925359.64</v>
      </c>
      <c r="G62">
        <v>669757.84</v>
      </c>
      <c r="H62">
        <v>139038.60999999999</v>
      </c>
      <c r="K62">
        <v>67828.98</v>
      </c>
      <c r="L62">
        <v>639605.14</v>
      </c>
      <c r="O62">
        <v>6124</v>
      </c>
      <c r="P62">
        <v>44964.86</v>
      </c>
      <c r="R62">
        <v>0</v>
      </c>
      <c r="V62">
        <v>1703247.07</v>
      </c>
      <c r="W62">
        <v>1799262.21</v>
      </c>
      <c r="Y62">
        <v>1019500.77</v>
      </c>
      <c r="AC62">
        <v>763580</v>
      </c>
      <c r="AD62">
        <v>96000</v>
      </c>
      <c r="AE62">
        <v>1128463</v>
      </c>
      <c r="AF62">
        <v>2060</v>
      </c>
      <c r="AG62">
        <v>1100</v>
      </c>
      <c r="AH62">
        <v>799569.05</v>
      </c>
      <c r="AI62">
        <v>59896.65</v>
      </c>
      <c r="AO62" s="123">
        <f t="shared" si="6"/>
        <v>2734156.09</v>
      </c>
      <c r="AP62" s="129">
        <f t="shared" si="7"/>
        <v>51088.86</v>
      </c>
      <c r="AQ62" s="142">
        <f t="shared" si="8"/>
        <v>2683067.23</v>
      </c>
      <c r="AR62" s="143">
        <f t="shared" si="5"/>
        <v>1879080.77</v>
      </c>
      <c r="AS62" s="143">
        <f t="shared" si="9"/>
        <v>1991088.7</v>
      </c>
      <c r="AT62" s="125">
        <f t="shared" si="4"/>
        <v>-112007.92999999993</v>
      </c>
    </row>
    <row r="63" spans="1:46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2190</v>
      </c>
      <c r="F63">
        <v>1225734.3600000001</v>
      </c>
      <c r="G63">
        <v>2531036.6</v>
      </c>
      <c r="H63">
        <v>167732.49</v>
      </c>
      <c r="K63">
        <v>307189.78999999998</v>
      </c>
      <c r="L63">
        <v>964934.68</v>
      </c>
      <c r="O63">
        <v>17230</v>
      </c>
      <c r="P63">
        <v>183947.14</v>
      </c>
      <c r="R63">
        <v>1159.98</v>
      </c>
      <c r="V63">
        <v>1438043.64</v>
      </c>
      <c r="W63">
        <v>2590732.39</v>
      </c>
      <c r="Y63">
        <v>1837754.9</v>
      </c>
      <c r="Z63">
        <v>206415</v>
      </c>
      <c r="AC63">
        <v>1264795</v>
      </c>
      <c r="AE63">
        <v>1473807</v>
      </c>
      <c r="AH63">
        <v>845743.53</v>
      </c>
      <c r="AI63">
        <v>23899.599999999999</v>
      </c>
      <c r="AO63" s="123">
        <f t="shared" si="6"/>
        <v>3924503.45</v>
      </c>
      <c r="AP63" s="129">
        <f t="shared" si="7"/>
        <v>202337.12000000002</v>
      </c>
      <c r="AQ63" s="142">
        <f t="shared" si="8"/>
        <v>3722166.33</v>
      </c>
      <c r="AR63" s="143">
        <f t="shared" si="5"/>
        <v>3308964.9</v>
      </c>
      <c r="AS63" s="143">
        <f t="shared" si="9"/>
        <v>2343450.1300000004</v>
      </c>
      <c r="AT63" s="125">
        <f t="shared" si="4"/>
        <v>965514.76999999955</v>
      </c>
    </row>
    <row r="64" spans="1:46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2191</v>
      </c>
      <c r="F64">
        <v>2129794.92</v>
      </c>
      <c r="G64">
        <v>9039.0400000000009</v>
      </c>
      <c r="H64">
        <v>57851.23</v>
      </c>
      <c r="I64"/>
      <c r="J64"/>
      <c r="K64">
        <v>539580.18999999994</v>
      </c>
      <c r="L64">
        <v>985230.3</v>
      </c>
      <c r="M64"/>
      <c r="N64"/>
      <c r="O64">
        <v>6300</v>
      </c>
      <c r="P64">
        <v>76964.66</v>
      </c>
      <c r="Q64"/>
      <c r="R64">
        <v>527.17999999999995</v>
      </c>
      <c r="S64"/>
      <c r="T64"/>
      <c r="U64"/>
      <c r="V64">
        <v>731408.64</v>
      </c>
      <c r="W64">
        <v>2642678.98</v>
      </c>
      <c r="X64"/>
      <c r="Y64">
        <v>1026257.51</v>
      </c>
      <c r="Z64"/>
      <c r="AA64"/>
      <c r="AB64"/>
      <c r="AC64">
        <v>959895</v>
      </c>
      <c r="AD64">
        <v>58200</v>
      </c>
      <c r="AE64">
        <v>1055451</v>
      </c>
      <c r="AF64"/>
      <c r="AG64"/>
      <c r="AH64">
        <v>489766.98</v>
      </c>
      <c r="AI64">
        <v>180072.11</v>
      </c>
      <c r="AJ64"/>
      <c r="AK64">
        <v>55446.2</v>
      </c>
      <c r="AL64"/>
      <c r="AM64"/>
      <c r="AN64"/>
      <c r="AO64" s="123">
        <f t="shared" si="6"/>
        <v>2196685.19</v>
      </c>
      <c r="AP64" s="129">
        <f t="shared" si="7"/>
        <v>83791.839999999997</v>
      </c>
      <c r="AQ64" s="142">
        <f t="shared" si="8"/>
        <v>2112893.35</v>
      </c>
      <c r="AR64" s="143">
        <f t="shared" si="5"/>
        <v>2044352.51</v>
      </c>
      <c r="AS64" s="143">
        <f t="shared" si="9"/>
        <v>1780736.2899999998</v>
      </c>
      <c r="AT64" s="125">
        <f t="shared" si="4"/>
        <v>263616.2200000002</v>
      </c>
    </row>
    <row r="65" spans="1:46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2192</v>
      </c>
      <c r="F65">
        <v>1403238.16</v>
      </c>
      <c r="G65">
        <v>32227.32</v>
      </c>
      <c r="H65">
        <v>124755.66</v>
      </c>
      <c r="K65">
        <v>384879</v>
      </c>
      <c r="L65">
        <v>987782.16</v>
      </c>
      <c r="O65">
        <v>3500</v>
      </c>
      <c r="P65">
        <v>113700.75</v>
      </c>
      <c r="R65">
        <v>340</v>
      </c>
      <c r="V65">
        <v>15840</v>
      </c>
      <c r="W65">
        <v>2996104.65</v>
      </c>
      <c r="Y65">
        <v>687100.92</v>
      </c>
      <c r="AC65">
        <v>1026652.5</v>
      </c>
      <c r="AD65">
        <v>20000</v>
      </c>
      <c r="AE65">
        <v>1150199.5</v>
      </c>
      <c r="AH65">
        <v>613322.06000000006</v>
      </c>
      <c r="AI65">
        <v>48605</v>
      </c>
      <c r="AK65">
        <v>118229.96</v>
      </c>
      <c r="AO65" s="123">
        <f t="shared" si="6"/>
        <v>1560221.14</v>
      </c>
      <c r="AP65" s="129">
        <f t="shared" si="7"/>
        <v>117540.75</v>
      </c>
      <c r="AQ65" s="142">
        <f t="shared" si="8"/>
        <v>1442680.39</v>
      </c>
      <c r="AR65" s="143">
        <f t="shared" si="5"/>
        <v>1733753.42</v>
      </c>
      <c r="AS65" s="143">
        <f t="shared" si="9"/>
        <v>1930356.52</v>
      </c>
      <c r="AT65" s="125">
        <f t="shared" si="4"/>
        <v>-196603.10000000009</v>
      </c>
    </row>
    <row r="66" spans="1:46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2193</v>
      </c>
      <c r="F66">
        <v>759577.92</v>
      </c>
      <c r="G66">
        <v>12849.34</v>
      </c>
      <c r="H66">
        <v>161092.88</v>
      </c>
      <c r="K66">
        <v>1037145.01</v>
      </c>
      <c r="L66">
        <v>833499.02</v>
      </c>
      <c r="O66">
        <v>4030</v>
      </c>
      <c r="P66">
        <v>83223.63</v>
      </c>
      <c r="R66">
        <v>9709.91</v>
      </c>
      <c r="V66">
        <v>-808967.66</v>
      </c>
      <c r="W66">
        <v>3470807.24</v>
      </c>
      <c r="Y66">
        <v>510613.46</v>
      </c>
      <c r="AC66">
        <v>862192.5</v>
      </c>
      <c r="AD66">
        <v>291584.5</v>
      </c>
      <c r="AE66">
        <v>1131384.5</v>
      </c>
      <c r="AH66">
        <v>458464.91</v>
      </c>
      <c r="AI66">
        <v>29180</v>
      </c>
      <c r="AO66" s="123">
        <f t="shared" si="6"/>
        <v>933520.14</v>
      </c>
      <c r="AP66" s="129">
        <f t="shared" si="7"/>
        <v>96963.540000000008</v>
      </c>
      <c r="AQ66" s="142">
        <f t="shared" si="8"/>
        <v>836556.6</v>
      </c>
      <c r="AR66" s="143">
        <f t="shared" si="5"/>
        <v>1664390.46</v>
      </c>
      <c r="AS66" s="143">
        <f t="shared" si="9"/>
        <v>1619029.41</v>
      </c>
      <c r="AT66" s="125">
        <f t="shared" si="4"/>
        <v>45361.050000000047</v>
      </c>
    </row>
    <row r="67" spans="1:46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2194</v>
      </c>
      <c r="F67">
        <v>346581.09</v>
      </c>
      <c r="G67">
        <v>1724083.1</v>
      </c>
      <c r="H67">
        <v>110374.64</v>
      </c>
      <c r="K67">
        <v>111351.96</v>
      </c>
      <c r="L67">
        <v>1297325.77</v>
      </c>
      <c r="O67">
        <v>10200</v>
      </c>
      <c r="P67">
        <v>69024.72</v>
      </c>
      <c r="R67">
        <v>3011</v>
      </c>
      <c r="U67">
        <v>1000</v>
      </c>
      <c r="V67">
        <v>2026628.6</v>
      </c>
      <c r="W67">
        <v>1569595.32</v>
      </c>
      <c r="Y67">
        <v>754482.98</v>
      </c>
      <c r="AC67">
        <v>361567.5</v>
      </c>
      <c r="AD67">
        <v>500</v>
      </c>
      <c r="AE67">
        <v>646498.5</v>
      </c>
      <c r="AH67">
        <v>454217.48</v>
      </c>
      <c r="AI67">
        <v>105577.58</v>
      </c>
      <c r="AO67" s="123">
        <f t="shared" si="6"/>
        <v>2181038.83</v>
      </c>
      <c r="AP67" s="129">
        <f t="shared" si="7"/>
        <v>82235.72</v>
      </c>
      <c r="AQ67" s="142">
        <f t="shared" si="8"/>
        <v>2098803.11</v>
      </c>
      <c r="AR67" s="143">
        <f t="shared" si="5"/>
        <v>1116550.48</v>
      </c>
      <c r="AS67" s="143">
        <f t="shared" si="9"/>
        <v>1206293.56</v>
      </c>
      <c r="AT67" s="125">
        <f t="shared" ref="AT67:AT130" si="10">AR67-AS67</f>
        <v>-89743.080000000075</v>
      </c>
    </row>
    <row r="68" spans="1:46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2195</v>
      </c>
      <c r="F68">
        <v>1192105.5</v>
      </c>
      <c r="G68">
        <v>305815.51</v>
      </c>
      <c r="H68">
        <v>543467.09</v>
      </c>
      <c r="K68">
        <v>587947.84</v>
      </c>
      <c r="L68">
        <v>639416.03</v>
      </c>
      <c r="O68">
        <v>9380</v>
      </c>
      <c r="P68">
        <v>169034.2</v>
      </c>
      <c r="R68">
        <v>948.56</v>
      </c>
      <c r="T68">
        <v>0</v>
      </c>
      <c r="V68">
        <v>2367289.0699999998</v>
      </c>
      <c r="W68">
        <v>934454.85</v>
      </c>
      <c r="Y68">
        <v>514975.25</v>
      </c>
      <c r="AC68">
        <v>1092600</v>
      </c>
      <c r="AD68">
        <v>60300</v>
      </c>
      <c r="AE68">
        <v>1290615</v>
      </c>
      <c r="AH68">
        <v>585317.82999999996</v>
      </c>
      <c r="AI68">
        <v>4297.13</v>
      </c>
      <c r="AO68" s="123">
        <f t="shared" si="6"/>
        <v>2041388.1</v>
      </c>
      <c r="AP68" s="129">
        <f t="shared" si="7"/>
        <v>179362.76</v>
      </c>
      <c r="AQ68" s="142">
        <f t="shared" si="8"/>
        <v>1862025.34</v>
      </c>
      <c r="AR68" s="143">
        <f t="shared" si="5"/>
        <v>1667875.25</v>
      </c>
      <c r="AS68" s="143">
        <f t="shared" si="9"/>
        <v>1880229.96</v>
      </c>
      <c r="AT68" s="125">
        <f t="shared" si="10"/>
        <v>-212354.70999999996</v>
      </c>
    </row>
    <row r="69" spans="1:46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2196</v>
      </c>
      <c r="F69">
        <v>861494.19</v>
      </c>
      <c r="G69">
        <v>973586.49</v>
      </c>
      <c r="H69">
        <v>101413.73</v>
      </c>
      <c r="K69">
        <v>8735.57</v>
      </c>
      <c r="L69">
        <v>1016098.21</v>
      </c>
      <c r="O69">
        <v>7500</v>
      </c>
      <c r="P69">
        <v>90040</v>
      </c>
      <c r="R69">
        <v>250</v>
      </c>
      <c r="T69">
        <v>321988</v>
      </c>
      <c r="V69">
        <v>921518.57</v>
      </c>
      <c r="W69">
        <v>1881601.57</v>
      </c>
      <c r="Y69">
        <v>822168.35</v>
      </c>
      <c r="AC69">
        <v>730863.35</v>
      </c>
      <c r="AD69">
        <v>40100</v>
      </c>
      <c r="AE69">
        <v>939552.35</v>
      </c>
      <c r="AH69">
        <v>835016.16</v>
      </c>
      <c r="AI69">
        <v>80133.14</v>
      </c>
      <c r="AO69" s="123">
        <f t="shared" si="6"/>
        <v>1936494.41</v>
      </c>
      <c r="AP69" s="129">
        <f t="shared" si="7"/>
        <v>97790</v>
      </c>
      <c r="AQ69" s="142">
        <f t="shared" si="8"/>
        <v>1838704.41</v>
      </c>
      <c r="AR69" s="143">
        <f t="shared" si="5"/>
        <v>1593131.7</v>
      </c>
      <c r="AS69" s="143">
        <f t="shared" si="9"/>
        <v>1854701.65</v>
      </c>
      <c r="AT69" s="125">
        <f t="shared" si="10"/>
        <v>-261569.94999999995</v>
      </c>
    </row>
    <row r="70" spans="1:46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2197</v>
      </c>
      <c r="F70">
        <v>1113495.3</v>
      </c>
      <c r="G70">
        <v>150272.54999999999</v>
      </c>
      <c r="H70">
        <v>54366.29</v>
      </c>
      <c r="K70">
        <v>6981.07</v>
      </c>
      <c r="L70">
        <v>528763.34</v>
      </c>
      <c r="O70">
        <v>5500</v>
      </c>
      <c r="P70">
        <v>95583.46</v>
      </c>
      <c r="R70">
        <v>341</v>
      </c>
      <c r="V70">
        <v>-777739.35</v>
      </c>
      <c r="W70">
        <v>2618687.59</v>
      </c>
      <c r="Y70">
        <v>515210.57</v>
      </c>
      <c r="AC70">
        <v>398600</v>
      </c>
      <c r="AD70">
        <v>22600</v>
      </c>
      <c r="AE70">
        <v>608500</v>
      </c>
      <c r="AH70">
        <v>310391.61</v>
      </c>
      <c r="AI70">
        <v>101413.11</v>
      </c>
      <c r="AM70">
        <v>4600</v>
      </c>
      <c r="AO70" s="123">
        <f t="shared" si="6"/>
        <v>1318134.1400000001</v>
      </c>
      <c r="AP70" s="129">
        <f t="shared" si="7"/>
        <v>101424.46</v>
      </c>
      <c r="AQ70" s="142">
        <f t="shared" si="8"/>
        <v>1216709.6800000002</v>
      </c>
      <c r="AR70" s="143">
        <f t="shared" si="5"/>
        <v>936410.57000000007</v>
      </c>
      <c r="AS70" s="143">
        <f t="shared" si="9"/>
        <v>1024904.72</v>
      </c>
      <c r="AT70" s="125">
        <f t="shared" si="10"/>
        <v>-88494.149999999907</v>
      </c>
    </row>
    <row r="71" spans="1:46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2198</v>
      </c>
      <c r="F71">
        <v>492154.27</v>
      </c>
      <c r="G71">
        <v>677722.73</v>
      </c>
      <c r="H71">
        <v>42577.39</v>
      </c>
      <c r="K71">
        <v>8027.08</v>
      </c>
      <c r="L71">
        <v>382869.87</v>
      </c>
      <c r="O71">
        <v>3500</v>
      </c>
      <c r="P71">
        <v>96654.64</v>
      </c>
      <c r="R71">
        <v>638.78</v>
      </c>
      <c r="T71">
        <v>527256</v>
      </c>
      <c r="V71">
        <v>-986997.98</v>
      </c>
      <c r="W71">
        <v>2255161.35</v>
      </c>
      <c r="Y71">
        <v>388612.95</v>
      </c>
      <c r="Z71">
        <v>237880</v>
      </c>
      <c r="AC71">
        <v>702982.5</v>
      </c>
      <c r="AD71">
        <v>25300</v>
      </c>
      <c r="AE71">
        <v>852170.5</v>
      </c>
      <c r="AH71">
        <v>669812.65</v>
      </c>
      <c r="AI71">
        <v>125653.75</v>
      </c>
      <c r="AO71" s="123">
        <f t="shared" si="6"/>
        <v>1212454.3899999999</v>
      </c>
      <c r="AP71" s="129">
        <f t="shared" si="7"/>
        <v>100793.42</v>
      </c>
      <c r="AQ71" s="142">
        <f t="shared" si="8"/>
        <v>1111660.97</v>
      </c>
      <c r="AR71" s="143">
        <f t="shared" si="5"/>
        <v>1354775.45</v>
      </c>
      <c r="AS71" s="143">
        <f t="shared" si="9"/>
        <v>1647636.9</v>
      </c>
      <c r="AT71" s="125">
        <f t="shared" si="10"/>
        <v>-292861.44999999995</v>
      </c>
    </row>
    <row r="72" spans="1:46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2199</v>
      </c>
      <c r="F72">
        <v>1668654.99</v>
      </c>
      <c r="G72">
        <v>2190268.9</v>
      </c>
      <c r="H72">
        <v>112625.92</v>
      </c>
      <c r="K72">
        <v>304060.49</v>
      </c>
      <c r="L72">
        <v>2718743.04</v>
      </c>
      <c r="O72">
        <v>4500</v>
      </c>
      <c r="P72">
        <v>101240.84</v>
      </c>
      <c r="R72">
        <v>9110.9699999999993</v>
      </c>
      <c r="T72">
        <v>1169504</v>
      </c>
      <c r="V72">
        <v>4383097.9000000004</v>
      </c>
      <c r="W72">
        <v>2065017.96</v>
      </c>
      <c r="Y72">
        <v>981165.75</v>
      </c>
      <c r="AC72">
        <v>501010</v>
      </c>
      <c r="AE72">
        <v>1334462</v>
      </c>
      <c r="AH72">
        <v>829241.48</v>
      </c>
      <c r="AI72">
        <v>56590.6</v>
      </c>
      <c r="AO72" s="123">
        <f t="shared" si="6"/>
        <v>3971549.8099999996</v>
      </c>
      <c r="AP72" s="129">
        <f t="shared" si="7"/>
        <v>114851.81</v>
      </c>
      <c r="AQ72" s="142">
        <f t="shared" si="8"/>
        <v>3856697.9999999995</v>
      </c>
      <c r="AR72" s="143">
        <f t="shared" si="5"/>
        <v>1482175.75</v>
      </c>
      <c r="AS72" s="143">
        <f t="shared" si="9"/>
        <v>2220294.08</v>
      </c>
      <c r="AT72" s="125">
        <f t="shared" si="10"/>
        <v>-738118.33000000007</v>
      </c>
    </row>
    <row r="73" spans="1:46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2200</v>
      </c>
      <c r="F73">
        <v>2466024.39</v>
      </c>
      <c r="G73">
        <v>839202.68</v>
      </c>
      <c r="H73">
        <v>344417.51</v>
      </c>
      <c r="I73"/>
      <c r="J73"/>
      <c r="K73">
        <v>299328.12</v>
      </c>
      <c r="L73">
        <v>857776.62</v>
      </c>
      <c r="M73"/>
      <c r="N73"/>
      <c r="O73">
        <v>21500</v>
      </c>
      <c r="P73">
        <v>331548.69</v>
      </c>
      <c r="Q73"/>
      <c r="R73">
        <v>4543.3599999999997</v>
      </c>
      <c r="S73"/>
      <c r="T73">
        <v>52200</v>
      </c>
      <c r="U73"/>
      <c r="V73">
        <v>2520739.7999999998</v>
      </c>
      <c r="W73">
        <v>2127187.88</v>
      </c>
      <c r="X73"/>
      <c r="Y73">
        <v>757662.95</v>
      </c>
      <c r="Z73">
        <v>15300</v>
      </c>
      <c r="AA73"/>
      <c r="AB73"/>
      <c r="AC73">
        <v>467062.5</v>
      </c>
      <c r="AD73"/>
      <c r="AE73">
        <v>891688.5</v>
      </c>
      <c r="AF73"/>
      <c r="AG73"/>
      <c r="AH73">
        <v>565143.89</v>
      </c>
      <c r="AI73">
        <v>34028.25</v>
      </c>
      <c r="AJ73"/>
      <c r="AK73"/>
      <c r="AL73"/>
      <c r="AM73">
        <v>135.22</v>
      </c>
      <c r="AN73"/>
      <c r="AO73" s="123">
        <f t="shared" si="6"/>
        <v>3649644.58</v>
      </c>
      <c r="AP73" s="129">
        <f t="shared" si="7"/>
        <v>357592.05</v>
      </c>
      <c r="AQ73" s="142">
        <f t="shared" si="8"/>
        <v>3292052.5300000003</v>
      </c>
      <c r="AR73" s="143">
        <f t="shared" si="5"/>
        <v>1240025.45</v>
      </c>
      <c r="AS73" s="143">
        <f t="shared" si="9"/>
        <v>1490995.86</v>
      </c>
      <c r="AT73" s="125">
        <f t="shared" si="10"/>
        <v>-250970.41000000015</v>
      </c>
    </row>
    <row r="74" spans="1:46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2201</v>
      </c>
      <c r="F74">
        <v>1503776.85</v>
      </c>
      <c r="G74">
        <v>517170.72</v>
      </c>
      <c r="H74">
        <v>124856.23</v>
      </c>
      <c r="K74">
        <v>253778.53</v>
      </c>
      <c r="L74">
        <v>395675.6</v>
      </c>
      <c r="O74">
        <v>32859</v>
      </c>
      <c r="P74">
        <v>84017.8</v>
      </c>
      <c r="R74">
        <v>3062.49</v>
      </c>
      <c r="T74">
        <v>644084</v>
      </c>
      <c r="V74">
        <v>-1610598.13</v>
      </c>
      <c r="W74">
        <v>3692657.78</v>
      </c>
      <c r="Y74">
        <v>424215.78</v>
      </c>
      <c r="Z74">
        <v>427022</v>
      </c>
      <c r="AC74">
        <v>1202016.8</v>
      </c>
      <c r="AD74">
        <v>34800</v>
      </c>
      <c r="AE74">
        <v>1419832.8</v>
      </c>
      <c r="AH74">
        <v>593586.87</v>
      </c>
      <c r="AI74">
        <v>125459.92</v>
      </c>
      <c r="AO74" s="123">
        <f t="shared" si="6"/>
        <v>2145803.8000000003</v>
      </c>
      <c r="AP74" s="129">
        <f t="shared" si="7"/>
        <v>119939.29000000001</v>
      </c>
      <c r="AQ74" s="142">
        <f t="shared" si="8"/>
        <v>2025864.5100000002</v>
      </c>
      <c r="AR74" s="143">
        <f t="shared" ref="AR74:AR137" si="11">SUM(X74:AD74)</f>
        <v>2088054.58</v>
      </c>
      <c r="AS74" s="143">
        <f t="shared" si="9"/>
        <v>2138879.59</v>
      </c>
      <c r="AT74" s="125">
        <f t="shared" si="10"/>
        <v>-50825.009999999776</v>
      </c>
    </row>
    <row r="75" spans="1:46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2202</v>
      </c>
      <c r="F75">
        <v>1591884.99</v>
      </c>
      <c r="G75">
        <v>135509</v>
      </c>
      <c r="H75">
        <v>42779.76</v>
      </c>
      <c r="K75">
        <v>1459655.92</v>
      </c>
      <c r="L75">
        <v>171041.85</v>
      </c>
      <c r="P75">
        <v>52303</v>
      </c>
      <c r="R75">
        <v>1207</v>
      </c>
      <c r="V75">
        <v>742453.58</v>
      </c>
      <c r="W75">
        <v>2241713.0099999998</v>
      </c>
      <c r="Y75">
        <v>742238.95</v>
      </c>
      <c r="Z75">
        <v>778730</v>
      </c>
      <c r="AC75">
        <v>644805</v>
      </c>
      <c r="AD75">
        <v>91700</v>
      </c>
      <c r="AE75">
        <v>973686</v>
      </c>
      <c r="AG75">
        <v>4060</v>
      </c>
      <c r="AH75">
        <v>741750.9</v>
      </c>
      <c r="AI75">
        <v>174782.12</v>
      </c>
      <c r="AO75" s="123">
        <f t="shared" ref="AO75:AO138" si="12">SUM(F75:I75)</f>
        <v>1770173.75</v>
      </c>
      <c r="AP75" s="129">
        <f t="shared" ref="AP75:AP138" si="13">SUM(O75:S75)</f>
        <v>53510</v>
      </c>
      <c r="AQ75" s="142">
        <f t="shared" ref="AQ75:AQ138" si="14">AO75-AP75</f>
        <v>1716663.75</v>
      </c>
      <c r="AR75" s="143">
        <f t="shared" si="11"/>
        <v>2257473.9500000002</v>
      </c>
      <c r="AS75" s="143">
        <f t="shared" ref="AS75:AS138" si="15">SUM(AE75:AN75)</f>
        <v>1894279.02</v>
      </c>
      <c r="AT75" s="125">
        <f t="shared" si="10"/>
        <v>363194.93000000017</v>
      </c>
    </row>
    <row r="76" spans="1:46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2203</v>
      </c>
      <c r="F76">
        <v>623787.91</v>
      </c>
      <c r="G76">
        <v>358283</v>
      </c>
      <c r="H76">
        <v>81873.56</v>
      </c>
      <c r="K76">
        <v>469652.66</v>
      </c>
      <c r="L76">
        <v>214511.02</v>
      </c>
      <c r="O76">
        <v>4500</v>
      </c>
      <c r="P76">
        <v>64130</v>
      </c>
      <c r="Q76">
        <v>135000</v>
      </c>
      <c r="R76">
        <v>40308.36</v>
      </c>
      <c r="T76">
        <v>444</v>
      </c>
      <c r="V76">
        <v>93714.79</v>
      </c>
      <c r="W76">
        <v>1881918.88</v>
      </c>
      <c r="Y76">
        <v>1554159.08</v>
      </c>
      <c r="AC76">
        <v>784945</v>
      </c>
      <c r="AE76">
        <v>932835</v>
      </c>
      <c r="AF76">
        <v>11860</v>
      </c>
      <c r="AH76">
        <v>1646333.11</v>
      </c>
      <c r="AI76">
        <v>51423.85</v>
      </c>
      <c r="AJ76">
        <v>168560</v>
      </c>
      <c r="AO76" s="123">
        <f t="shared" si="12"/>
        <v>1063944.47</v>
      </c>
      <c r="AP76" s="129">
        <f t="shared" si="13"/>
        <v>243938.36</v>
      </c>
      <c r="AQ76" s="142">
        <f t="shared" si="14"/>
        <v>820006.11</v>
      </c>
      <c r="AR76" s="143">
        <f t="shared" si="11"/>
        <v>2339104.08</v>
      </c>
      <c r="AS76" s="143">
        <f t="shared" si="15"/>
        <v>2811011.9600000004</v>
      </c>
      <c r="AT76" s="125">
        <f t="shared" si="10"/>
        <v>-471907.88000000035</v>
      </c>
    </row>
    <row r="77" spans="1:46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2204</v>
      </c>
      <c r="F77">
        <v>487663.39</v>
      </c>
      <c r="G77">
        <v>191427.98</v>
      </c>
      <c r="H77">
        <v>72533.86</v>
      </c>
      <c r="K77">
        <v>126843.16</v>
      </c>
      <c r="L77">
        <v>1125806.4099999999</v>
      </c>
      <c r="O77">
        <v>2000</v>
      </c>
      <c r="P77">
        <v>92821.08</v>
      </c>
      <c r="Q77">
        <v>740940</v>
      </c>
      <c r="R77">
        <v>0</v>
      </c>
      <c r="V77">
        <v>34740.129999999997</v>
      </c>
      <c r="W77">
        <v>1941230.36</v>
      </c>
      <c r="Y77">
        <v>740860.79</v>
      </c>
      <c r="AC77">
        <v>374342.5</v>
      </c>
      <c r="AD77">
        <v>69298.25</v>
      </c>
      <c r="AE77">
        <v>754977.5</v>
      </c>
      <c r="AF77">
        <v>6875</v>
      </c>
      <c r="AH77">
        <v>877993.97</v>
      </c>
      <c r="AI77">
        <v>352111.84</v>
      </c>
      <c r="AO77" s="123">
        <f t="shared" si="12"/>
        <v>751625.23</v>
      </c>
      <c r="AP77" s="129">
        <f t="shared" si="13"/>
        <v>835761.08</v>
      </c>
      <c r="AQ77" s="142">
        <f t="shared" si="14"/>
        <v>-84135.849999999977</v>
      </c>
      <c r="AR77" s="143">
        <f t="shared" si="11"/>
        <v>1184501.54</v>
      </c>
      <c r="AS77" s="143">
        <f t="shared" si="15"/>
        <v>1991958.31</v>
      </c>
      <c r="AT77" s="125">
        <f t="shared" si="10"/>
        <v>-807456.77</v>
      </c>
    </row>
    <row r="78" spans="1:46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2205</v>
      </c>
      <c r="F78">
        <v>1570135.45</v>
      </c>
      <c r="G78">
        <v>535622.94999999995</v>
      </c>
      <c r="H78">
        <v>156861.04999999999</v>
      </c>
      <c r="K78">
        <v>197309.68</v>
      </c>
      <c r="L78">
        <v>575634.75</v>
      </c>
      <c r="O78">
        <v>23500</v>
      </c>
      <c r="P78">
        <v>52390</v>
      </c>
      <c r="R78">
        <v>7958.4</v>
      </c>
      <c r="T78">
        <v>5000</v>
      </c>
      <c r="V78">
        <v>-128878.35</v>
      </c>
      <c r="W78">
        <v>1940061.77</v>
      </c>
      <c r="Y78">
        <v>1558827.01</v>
      </c>
      <c r="Z78">
        <v>1953004</v>
      </c>
      <c r="AC78">
        <v>763930</v>
      </c>
      <c r="AE78">
        <v>1201010</v>
      </c>
      <c r="AF78">
        <v>8860</v>
      </c>
      <c r="AH78">
        <v>1551477.01</v>
      </c>
      <c r="AI78">
        <v>278881.94</v>
      </c>
      <c r="AM78">
        <v>100000</v>
      </c>
      <c r="AO78" s="123">
        <f t="shared" si="12"/>
        <v>2262619.4499999997</v>
      </c>
      <c r="AP78" s="129">
        <f t="shared" si="13"/>
        <v>83848.399999999994</v>
      </c>
      <c r="AQ78" s="142">
        <f t="shared" si="14"/>
        <v>2178771.0499999998</v>
      </c>
      <c r="AR78" s="143">
        <f t="shared" si="11"/>
        <v>4275761.01</v>
      </c>
      <c r="AS78" s="143">
        <f t="shared" si="15"/>
        <v>3140228.9499999997</v>
      </c>
      <c r="AT78" s="125">
        <f t="shared" si="10"/>
        <v>1135532.06</v>
      </c>
    </row>
    <row r="79" spans="1:46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2206</v>
      </c>
      <c r="F79">
        <v>641026.26</v>
      </c>
      <c r="G79">
        <v>346318</v>
      </c>
      <c r="H79">
        <v>138880.82999999999</v>
      </c>
      <c r="K79">
        <v>291004</v>
      </c>
      <c r="L79">
        <v>846557.84</v>
      </c>
      <c r="P79">
        <v>107802.8</v>
      </c>
      <c r="R79">
        <v>6117</v>
      </c>
      <c r="V79">
        <v>-5273.45</v>
      </c>
      <c r="W79">
        <v>2076384.94</v>
      </c>
      <c r="Y79">
        <v>817176.36</v>
      </c>
      <c r="AC79">
        <v>414907.5</v>
      </c>
      <c r="AE79">
        <v>769012.5</v>
      </c>
      <c r="AH79">
        <v>379315.72</v>
      </c>
      <c r="AI79">
        <v>5000</v>
      </c>
      <c r="AO79" s="123">
        <f t="shared" si="12"/>
        <v>1126225.0900000001</v>
      </c>
      <c r="AP79" s="129">
        <f t="shared" si="13"/>
        <v>113919.8</v>
      </c>
      <c r="AQ79" s="142">
        <f t="shared" si="14"/>
        <v>1012305.29</v>
      </c>
      <c r="AR79" s="143">
        <f t="shared" si="11"/>
        <v>1232083.8599999999</v>
      </c>
      <c r="AS79" s="143">
        <f t="shared" si="15"/>
        <v>1153328.22</v>
      </c>
      <c r="AT79" s="125">
        <f t="shared" si="10"/>
        <v>78755.639999999898</v>
      </c>
    </row>
    <row r="80" spans="1:46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2207</v>
      </c>
      <c r="F80">
        <v>49990.31</v>
      </c>
      <c r="G80">
        <v>0</v>
      </c>
      <c r="H80">
        <v>248993.22</v>
      </c>
      <c r="K80">
        <v>-903013.8</v>
      </c>
      <c r="L80">
        <v>-198353.58</v>
      </c>
      <c r="O80">
        <v>179342.5</v>
      </c>
      <c r="P80">
        <v>38190.400000000001</v>
      </c>
      <c r="Q80">
        <v>370040</v>
      </c>
      <c r="R80">
        <v>2342</v>
      </c>
      <c r="T80">
        <v>10000</v>
      </c>
      <c r="V80">
        <v>-3027204.73</v>
      </c>
      <c r="W80">
        <v>1879892.65</v>
      </c>
      <c r="Y80">
        <v>498494.47</v>
      </c>
      <c r="AC80">
        <v>541660</v>
      </c>
      <c r="AE80">
        <v>796945</v>
      </c>
      <c r="AF80">
        <v>9015</v>
      </c>
      <c r="AH80">
        <v>435618.04</v>
      </c>
      <c r="AI80">
        <v>53563.1</v>
      </c>
      <c r="AO80" s="123">
        <f t="shared" si="12"/>
        <v>298983.53000000003</v>
      </c>
      <c r="AP80" s="129">
        <f t="shared" si="13"/>
        <v>589914.9</v>
      </c>
      <c r="AQ80" s="142">
        <f t="shared" si="14"/>
        <v>-290931.37</v>
      </c>
      <c r="AR80" s="143">
        <f t="shared" si="11"/>
        <v>1040154.47</v>
      </c>
      <c r="AS80" s="143">
        <f t="shared" si="15"/>
        <v>1295141.1400000001</v>
      </c>
      <c r="AT80" s="125">
        <f t="shared" si="10"/>
        <v>-254986.67000000016</v>
      </c>
    </row>
    <row r="81" spans="1:46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2208</v>
      </c>
      <c r="F81">
        <v>163298.23000000001</v>
      </c>
      <c r="G81">
        <v>732073.25</v>
      </c>
      <c r="H81">
        <v>55357.07</v>
      </c>
      <c r="K81">
        <v>-78656.2</v>
      </c>
      <c r="L81">
        <v>528211.12</v>
      </c>
      <c r="O81">
        <v>0</v>
      </c>
      <c r="P81">
        <v>59015</v>
      </c>
      <c r="R81">
        <v>2620</v>
      </c>
      <c r="V81">
        <v>-1107018.95</v>
      </c>
      <c r="W81">
        <v>1840507.51</v>
      </c>
      <c r="Y81">
        <v>1219000.45</v>
      </c>
      <c r="Z81">
        <v>626520</v>
      </c>
      <c r="AC81">
        <v>496200</v>
      </c>
      <c r="AD81">
        <v>97652.5</v>
      </c>
      <c r="AE81">
        <v>853774.5</v>
      </c>
      <c r="AF81">
        <v>4300</v>
      </c>
      <c r="AH81">
        <v>873734.74</v>
      </c>
      <c r="AI81">
        <v>102403.8</v>
      </c>
      <c r="AO81" s="123">
        <f t="shared" si="12"/>
        <v>950728.54999999993</v>
      </c>
      <c r="AP81" s="129">
        <f t="shared" si="13"/>
        <v>61635</v>
      </c>
      <c r="AQ81" s="142">
        <f t="shared" si="14"/>
        <v>889093.54999999993</v>
      </c>
      <c r="AR81" s="143">
        <f t="shared" si="11"/>
        <v>2439372.9500000002</v>
      </c>
      <c r="AS81" s="143">
        <f t="shared" si="15"/>
        <v>1834213.04</v>
      </c>
      <c r="AT81" s="125">
        <f t="shared" si="10"/>
        <v>605159.91000000015</v>
      </c>
    </row>
    <row r="82" spans="1:46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2209</v>
      </c>
      <c r="F82">
        <v>616632.93999999994</v>
      </c>
      <c r="G82">
        <v>214914.35</v>
      </c>
      <c r="H82">
        <v>35794.660000000003</v>
      </c>
      <c r="K82">
        <v>1465854.01</v>
      </c>
      <c r="L82">
        <v>32594.41</v>
      </c>
      <c r="O82">
        <v>0</v>
      </c>
      <c r="P82">
        <v>27160</v>
      </c>
      <c r="R82">
        <v>2129</v>
      </c>
      <c r="V82">
        <v>-329544.51</v>
      </c>
      <c r="W82">
        <v>2241713.0099999998</v>
      </c>
      <c r="Y82">
        <v>428251.33</v>
      </c>
      <c r="Z82">
        <v>467238</v>
      </c>
      <c r="AC82">
        <v>90809.1</v>
      </c>
      <c r="AD82">
        <v>148200</v>
      </c>
      <c r="AE82">
        <v>315085.09999999998</v>
      </c>
      <c r="AF82">
        <v>5540</v>
      </c>
      <c r="AH82">
        <v>214341.46</v>
      </c>
      <c r="AI82">
        <v>175199</v>
      </c>
      <c r="AO82" s="123">
        <f t="shared" si="12"/>
        <v>867341.95</v>
      </c>
      <c r="AP82" s="129">
        <f t="shared" si="13"/>
        <v>29289</v>
      </c>
      <c r="AQ82" s="142">
        <f t="shared" si="14"/>
        <v>838052.95</v>
      </c>
      <c r="AR82" s="143">
        <f t="shared" si="11"/>
        <v>1134498.4300000002</v>
      </c>
      <c r="AS82" s="143">
        <f t="shared" si="15"/>
        <v>710165.55999999994</v>
      </c>
      <c r="AT82" s="125">
        <f t="shared" si="10"/>
        <v>424332.87000000023</v>
      </c>
    </row>
    <row r="83" spans="1:46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2210</v>
      </c>
      <c r="F83">
        <v>335671.36</v>
      </c>
      <c r="G83">
        <v>418953.54</v>
      </c>
      <c r="H83">
        <v>47912.89</v>
      </c>
      <c r="K83">
        <v>117002</v>
      </c>
      <c r="L83">
        <v>15427.41</v>
      </c>
      <c r="O83">
        <v>20000</v>
      </c>
      <c r="P83">
        <v>64160.55</v>
      </c>
      <c r="R83">
        <v>0</v>
      </c>
      <c r="V83">
        <v>-2586478.85</v>
      </c>
      <c r="W83">
        <v>3200752.69</v>
      </c>
      <c r="Y83">
        <v>704862.17</v>
      </c>
      <c r="Z83">
        <v>334144</v>
      </c>
      <c r="AC83">
        <v>929530.4</v>
      </c>
      <c r="AD83">
        <v>62300</v>
      </c>
      <c r="AE83">
        <v>1151015.3999999999</v>
      </c>
      <c r="AG83">
        <v>4200</v>
      </c>
      <c r="AH83">
        <v>591915.54</v>
      </c>
      <c r="AI83">
        <v>47172.82</v>
      </c>
      <c r="AO83" s="123">
        <f t="shared" si="12"/>
        <v>802537.78999999992</v>
      </c>
      <c r="AP83" s="129">
        <f t="shared" si="13"/>
        <v>84160.55</v>
      </c>
      <c r="AQ83" s="142">
        <f t="shared" si="14"/>
        <v>718377.23999999987</v>
      </c>
      <c r="AR83" s="143">
        <f t="shared" si="11"/>
        <v>2030836.57</v>
      </c>
      <c r="AS83" s="143">
        <f t="shared" si="15"/>
        <v>1794303.76</v>
      </c>
      <c r="AT83" s="125">
        <f t="shared" si="10"/>
        <v>236532.81000000006</v>
      </c>
    </row>
    <row r="84" spans="1:46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2211</v>
      </c>
      <c r="F84">
        <v>831233.49</v>
      </c>
      <c r="G84">
        <v>160301.98000000001</v>
      </c>
      <c r="H84">
        <v>41032</v>
      </c>
      <c r="K84">
        <v>-473542.64</v>
      </c>
      <c r="L84">
        <v>1306087.48</v>
      </c>
      <c r="O84">
        <v>1902.1</v>
      </c>
      <c r="P84">
        <v>60811.43</v>
      </c>
      <c r="R84">
        <v>828.71</v>
      </c>
      <c r="T84">
        <v>68430</v>
      </c>
      <c r="V84">
        <v>981917.05</v>
      </c>
      <c r="W84">
        <v>1037408.38</v>
      </c>
      <c r="Y84">
        <v>520322.34</v>
      </c>
      <c r="AC84">
        <v>673347.8</v>
      </c>
      <c r="AD84">
        <v>21520</v>
      </c>
      <c r="AE84">
        <v>857635.8</v>
      </c>
      <c r="AF84">
        <v>5610</v>
      </c>
      <c r="AH84">
        <v>426246.88</v>
      </c>
      <c r="AI84">
        <v>136334.32</v>
      </c>
      <c r="AM84">
        <v>75548.5</v>
      </c>
      <c r="AO84" s="123">
        <f t="shared" si="12"/>
        <v>1032567.47</v>
      </c>
      <c r="AP84" s="129">
        <f t="shared" si="13"/>
        <v>63542.239999999998</v>
      </c>
      <c r="AQ84" s="142">
        <f t="shared" si="14"/>
        <v>969025.23</v>
      </c>
      <c r="AR84" s="143">
        <f t="shared" si="11"/>
        <v>1215190.1400000001</v>
      </c>
      <c r="AS84" s="143">
        <f t="shared" si="15"/>
        <v>1501375.5000000002</v>
      </c>
      <c r="AT84" s="125">
        <f t="shared" si="10"/>
        <v>-286185.3600000001</v>
      </c>
    </row>
    <row r="85" spans="1:46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2212</v>
      </c>
      <c r="F85">
        <v>3162005.02</v>
      </c>
      <c r="G85">
        <v>32645.11</v>
      </c>
      <c r="H85">
        <v>162728</v>
      </c>
      <c r="K85">
        <v>1201390.8400000001</v>
      </c>
      <c r="L85">
        <v>1108073.4099999999</v>
      </c>
      <c r="O85">
        <v>20593.61</v>
      </c>
      <c r="P85">
        <v>127903.93</v>
      </c>
      <c r="R85">
        <v>938214.7</v>
      </c>
      <c r="V85">
        <v>1329445.8899999999</v>
      </c>
      <c r="W85">
        <v>3848145.72</v>
      </c>
      <c r="Y85">
        <v>1228545.03</v>
      </c>
      <c r="Z85">
        <v>237050</v>
      </c>
      <c r="AC85">
        <v>1082073.5</v>
      </c>
      <c r="AD85">
        <v>38551.31</v>
      </c>
      <c r="AE85">
        <v>1539143.75</v>
      </c>
      <c r="AF85">
        <v>5090</v>
      </c>
      <c r="AH85">
        <v>1286074.45</v>
      </c>
      <c r="AI85">
        <v>277228.13</v>
      </c>
      <c r="AM85">
        <v>76144.98</v>
      </c>
      <c r="AO85" s="123">
        <f t="shared" si="12"/>
        <v>3357378.13</v>
      </c>
      <c r="AP85" s="129">
        <f t="shared" si="13"/>
        <v>1086712.24</v>
      </c>
      <c r="AQ85" s="142">
        <f t="shared" si="14"/>
        <v>2270665.8899999997</v>
      </c>
      <c r="AR85" s="143">
        <f t="shared" si="11"/>
        <v>2586219.8400000003</v>
      </c>
      <c r="AS85" s="143">
        <f t="shared" si="15"/>
        <v>3183681.31</v>
      </c>
      <c r="AT85" s="125">
        <f t="shared" si="10"/>
        <v>-597461.46999999974</v>
      </c>
    </row>
    <row r="86" spans="1:46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2213</v>
      </c>
      <c r="F86">
        <v>5204704.3099999996</v>
      </c>
      <c r="G86">
        <v>119561.52</v>
      </c>
      <c r="H86">
        <v>146128.32000000001</v>
      </c>
      <c r="K86">
        <v>864703.86</v>
      </c>
      <c r="L86">
        <v>621259.29</v>
      </c>
      <c r="O86">
        <v>3670</v>
      </c>
      <c r="P86">
        <v>64812.47</v>
      </c>
      <c r="R86">
        <v>884996.65</v>
      </c>
      <c r="T86">
        <v>44220</v>
      </c>
      <c r="V86">
        <v>3562691.4</v>
      </c>
      <c r="W86">
        <v>2477300.52</v>
      </c>
      <c r="Y86">
        <v>847944.47</v>
      </c>
      <c r="Z86">
        <v>12000</v>
      </c>
      <c r="AC86">
        <v>937430.2</v>
      </c>
      <c r="AD86">
        <v>62000</v>
      </c>
      <c r="AE86">
        <v>1215755.2</v>
      </c>
      <c r="AF86">
        <v>21220</v>
      </c>
      <c r="AH86">
        <v>532588.64</v>
      </c>
      <c r="AI86">
        <v>129378.87</v>
      </c>
      <c r="AM86">
        <v>41765.699999999997</v>
      </c>
      <c r="AO86" s="123">
        <f t="shared" si="12"/>
        <v>5470394.1499999994</v>
      </c>
      <c r="AP86" s="129">
        <f t="shared" si="13"/>
        <v>953479.12</v>
      </c>
      <c r="AQ86" s="142">
        <f t="shared" si="14"/>
        <v>4516915.0299999993</v>
      </c>
      <c r="AR86" s="143">
        <f t="shared" si="11"/>
        <v>1859374.67</v>
      </c>
      <c r="AS86" s="143">
        <f t="shared" si="15"/>
        <v>1940708.41</v>
      </c>
      <c r="AT86" s="125">
        <f t="shared" si="10"/>
        <v>-81333.739999999991</v>
      </c>
    </row>
    <row r="87" spans="1:46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2214</v>
      </c>
      <c r="F87">
        <v>781838.62</v>
      </c>
      <c r="G87">
        <v>105892.39</v>
      </c>
      <c r="H87">
        <v>289861.90000000002</v>
      </c>
      <c r="K87">
        <v>620547.18000000005</v>
      </c>
      <c r="L87">
        <v>641921.42000000004</v>
      </c>
      <c r="O87">
        <v>4600</v>
      </c>
      <c r="P87">
        <v>105532.89</v>
      </c>
      <c r="R87">
        <v>7961.76</v>
      </c>
      <c r="T87">
        <v>859259.8</v>
      </c>
      <c r="U87">
        <v>736.99</v>
      </c>
      <c r="V87">
        <v>111704.52</v>
      </c>
      <c r="W87">
        <v>1537645.9</v>
      </c>
      <c r="Y87">
        <v>849030.93</v>
      </c>
      <c r="Z87">
        <v>97500</v>
      </c>
      <c r="AC87">
        <v>1009810.5</v>
      </c>
      <c r="AD87">
        <v>35000</v>
      </c>
      <c r="AE87">
        <v>1380576.5</v>
      </c>
      <c r="AG87">
        <v>8820</v>
      </c>
      <c r="AH87">
        <v>603882.29</v>
      </c>
      <c r="AI87">
        <v>140366.85</v>
      </c>
      <c r="AM87">
        <v>45076.14</v>
      </c>
      <c r="AO87" s="123">
        <f t="shared" si="12"/>
        <v>1177592.9100000001</v>
      </c>
      <c r="AP87" s="129">
        <f t="shared" si="13"/>
        <v>118094.65</v>
      </c>
      <c r="AQ87" s="142">
        <f t="shared" si="14"/>
        <v>1059498.2600000002</v>
      </c>
      <c r="AR87" s="143">
        <f t="shared" si="11"/>
        <v>1991341.4300000002</v>
      </c>
      <c r="AS87" s="143">
        <f t="shared" si="15"/>
        <v>2178721.7800000003</v>
      </c>
      <c r="AT87" s="125">
        <f t="shared" si="10"/>
        <v>-187380.35000000009</v>
      </c>
    </row>
    <row r="88" spans="1:46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2215</v>
      </c>
      <c r="F88">
        <v>648084.22</v>
      </c>
      <c r="G88">
        <v>230232.95999999999</v>
      </c>
      <c r="H88">
        <v>118787.74</v>
      </c>
      <c r="K88">
        <v>1987633.59</v>
      </c>
      <c r="L88">
        <v>797869.11</v>
      </c>
      <c r="O88">
        <v>3800</v>
      </c>
      <c r="P88">
        <v>73580</v>
      </c>
      <c r="R88">
        <v>24237.59</v>
      </c>
      <c r="V88">
        <v>2333943.0099999998</v>
      </c>
      <c r="W88">
        <v>1677376.63</v>
      </c>
      <c r="Y88">
        <v>623173.67000000004</v>
      </c>
      <c r="Z88">
        <v>54300</v>
      </c>
      <c r="AC88">
        <v>953691.5</v>
      </c>
      <c r="AD88">
        <v>60400</v>
      </c>
      <c r="AE88">
        <v>1342017.8899999999</v>
      </c>
      <c r="AG88">
        <v>240</v>
      </c>
      <c r="AH88">
        <v>480697.09</v>
      </c>
      <c r="AI88">
        <v>173182.3</v>
      </c>
      <c r="AM88">
        <v>25757.5</v>
      </c>
      <c r="AO88" s="123">
        <f t="shared" si="12"/>
        <v>997104.91999999993</v>
      </c>
      <c r="AP88" s="129">
        <f t="shared" si="13"/>
        <v>101617.59</v>
      </c>
      <c r="AQ88" s="142">
        <f t="shared" si="14"/>
        <v>895487.33</v>
      </c>
      <c r="AR88" s="143">
        <f t="shared" si="11"/>
        <v>1691565.17</v>
      </c>
      <c r="AS88" s="143">
        <f t="shared" si="15"/>
        <v>2021894.78</v>
      </c>
      <c r="AT88" s="125">
        <f t="shared" si="10"/>
        <v>-330329.6100000001</v>
      </c>
    </row>
    <row r="89" spans="1:46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2216</v>
      </c>
      <c r="F89">
        <v>2038348.37</v>
      </c>
      <c r="G89">
        <v>347659.87</v>
      </c>
      <c r="H89">
        <v>177145.8</v>
      </c>
      <c r="K89">
        <v>450113.69</v>
      </c>
      <c r="L89">
        <v>1281613.8500000001</v>
      </c>
      <c r="O89">
        <v>0</v>
      </c>
      <c r="P89">
        <v>96660</v>
      </c>
      <c r="R89">
        <v>218232.6</v>
      </c>
      <c r="V89">
        <v>2372190.16</v>
      </c>
      <c r="W89">
        <v>1937621.24</v>
      </c>
      <c r="Y89">
        <v>1256318.21</v>
      </c>
      <c r="Z89">
        <v>221400</v>
      </c>
      <c r="AC89">
        <v>981074.5</v>
      </c>
      <c r="AD89">
        <v>40400</v>
      </c>
      <c r="AE89">
        <v>1333684.5</v>
      </c>
      <c r="AF89">
        <v>9820</v>
      </c>
      <c r="AH89">
        <v>1155501.97</v>
      </c>
      <c r="AI89">
        <v>198986.9</v>
      </c>
      <c r="AM89">
        <v>131021.75999999999</v>
      </c>
      <c r="AO89" s="123">
        <f t="shared" si="12"/>
        <v>2563154.04</v>
      </c>
      <c r="AP89" s="129">
        <f t="shared" si="13"/>
        <v>314892.59999999998</v>
      </c>
      <c r="AQ89" s="142">
        <f t="shared" si="14"/>
        <v>2248261.44</v>
      </c>
      <c r="AR89" s="143">
        <f t="shared" si="11"/>
        <v>2499192.71</v>
      </c>
      <c r="AS89" s="143">
        <f t="shared" si="15"/>
        <v>2829015.1299999994</v>
      </c>
      <c r="AT89" s="125">
        <f t="shared" si="10"/>
        <v>-329822.41999999946</v>
      </c>
    </row>
    <row r="90" spans="1:46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2217</v>
      </c>
      <c r="F90">
        <v>1547594.25</v>
      </c>
      <c r="G90">
        <v>20668.759999999998</v>
      </c>
      <c r="H90">
        <v>173245.03</v>
      </c>
      <c r="K90">
        <v>408322.72</v>
      </c>
      <c r="L90">
        <v>761068.72</v>
      </c>
      <c r="O90">
        <v>2050</v>
      </c>
      <c r="P90">
        <v>124639.44</v>
      </c>
      <c r="Q90">
        <v>113679.16</v>
      </c>
      <c r="R90">
        <v>997722.1</v>
      </c>
      <c r="T90">
        <v>5822.33</v>
      </c>
      <c r="U90">
        <v>-267452.31</v>
      </c>
      <c r="V90">
        <v>-2353151.98</v>
      </c>
      <c r="W90">
        <v>4355323.6100000003</v>
      </c>
      <c r="Y90">
        <v>738615.48</v>
      </c>
      <c r="Z90">
        <v>122002.02</v>
      </c>
      <c r="AC90">
        <v>640320</v>
      </c>
      <c r="AD90">
        <v>7500</v>
      </c>
      <c r="AE90">
        <v>952519</v>
      </c>
      <c r="AH90">
        <v>458147.05</v>
      </c>
      <c r="AI90">
        <v>136906.79</v>
      </c>
      <c r="AM90">
        <v>28597.53</v>
      </c>
      <c r="AO90" s="123">
        <f t="shared" si="12"/>
        <v>1741508.04</v>
      </c>
      <c r="AP90" s="129">
        <f t="shared" si="13"/>
        <v>1238090.7</v>
      </c>
      <c r="AQ90" s="142">
        <f t="shared" si="14"/>
        <v>503417.34000000008</v>
      </c>
      <c r="AR90" s="143">
        <f t="shared" si="11"/>
        <v>1508437.5</v>
      </c>
      <c r="AS90" s="143">
        <f t="shared" si="15"/>
        <v>1576170.37</v>
      </c>
      <c r="AT90" s="125">
        <f t="shared" si="10"/>
        <v>-67732.870000000112</v>
      </c>
    </row>
    <row r="91" spans="1:46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2218</v>
      </c>
      <c r="F91">
        <v>1924136.66</v>
      </c>
      <c r="G91">
        <v>114381.91</v>
      </c>
      <c r="H91">
        <v>132958.89000000001</v>
      </c>
      <c r="K91">
        <v>560205.54</v>
      </c>
      <c r="L91">
        <v>1183915.31</v>
      </c>
      <c r="O91">
        <v>14200</v>
      </c>
      <c r="P91">
        <v>122862.05</v>
      </c>
      <c r="R91">
        <v>312487</v>
      </c>
      <c r="V91">
        <v>1600412.39</v>
      </c>
      <c r="W91">
        <v>2312272.9300000002</v>
      </c>
      <c r="Y91">
        <v>1044510.76</v>
      </c>
      <c r="AA91">
        <v>628</v>
      </c>
      <c r="AC91">
        <v>1459897.1</v>
      </c>
      <c r="AD91">
        <v>36500</v>
      </c>
      <c r="AE91">
        <v>1814743.78</v>
      </c>
      <c r="AH91">
        <v>983391.19</v>
      </c>
      <c r="AI91">
        <v>93324.45</v>
      </c>
      <c r="AM91">
        <v>96712.5</v>
      </c>
      <c r="AO91" s="123">
        <f t="shared" si="12"/>
        <v>2171477.46</v>
      </c>
      <c r="AP91" s="129">
        <f t="shared" si="13"/>
        <v>449549.05</v>
      </c>
      <c r="AQ91" s="142">
        <f t="shared" si="14"/>
        <v>1721928.41</v>
      </c>
      <c r="AR91" s="143">
        <f t="shared" si="11"/>
        <v>2541535.8600000003</v>
      </c>
      <c r="AS91" s="143">
        <f t="shared" si="15"/>
        <v>2988171.92</v>
      </c>
      <c r="AT91" s="125">
        <f t="shared" si="10"/>
        <v>-446636.05999999959</v>
      </c>
    </row>
    <row r="92" spans="1:46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2219</v>
      </c>
      <c r="F92">
        <v>2099655.67</v>
      </c>
      <c r="G92">
        <v>87133.3</v>
      </c>
      <c r="H92">
        <v>105896.31</v>
      </c>
      <c r="K92">
        <v>634960.71</v>
      </c>
      <c r="L92">
        <v>658437.76</v>
      </c>
      <c r="O92">
        <v>5000</v>
      </c>
      <c r="P92">
        <v>73025.25</v>
      </c>
      <c r="R92">
        <v>304428.3</v>
      </c>
      <c r="V92">
        <v>1996427.23</v>
      </c>
      <c r="W92">
        <v>1586779.38</v>
      </c>
      <c r="Y92">
        <v>599630.54</v>
      </c>
      <c r="AC92">
        <v>893057.5</v>
      </c>
      <c r="AD92">
        <v>43842</v>
      </c>
      <c r="AE92">
        <v>1140128.5</v>
      </c>
      <c r="AF92">
        <v>950</v>
      </c>
      <c r="AH92">
        <v>571388.31000000006</v>
      </c>
      <c r="AI92">
        <v>149569.64000000001</v>
      </c>
      <c r="AM92">
        <v>54070</v>
      </c>
      <c r="AO92" s="123">
        <f t="shared" si="12"/>
        <v>2292685.2799999998</v>
      </c>
      <c r="AP92" s="129">
        <f t="shared" si="13"/>
        <v>382453.55</v>
      </c>
      <c r="AQ92" s="142">
        <f t="shared" si="14"/>
        <v>1910231.7299999997</v>
      </c>
      <c r="AR92" s="143">
        <f t="shared" si="11"/>
        <v>1536530.04</v>
      </c>
      <c r="AS92" s="143">
        <f t="shared" si="15"/>
        <v>1916106.4500000002</v>
      </c>
      <c r="AT92" s="125">
        <f t="shared" si="10"/>
        <v>-379576.41000000015</v>
      </c>
    </row>
    <row r="93" spans="1:46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2220</v>
      </c>
      <c r="F93">
        <v>2327289.2599999998</v>
      </c>
      <c r="G93">
        <v>166206.84</v>
      </c>
      <c r="H93">
        <v>191997.76</v>
      </c>
      <c r="K93">
        <v>1091910.93</v>
      </c>
      <c r="L93">
        <v>893765.09</v>
      </c>
      <c r="O93">
        <v>17018</v>
      </c>
      <c r="P93">
        <v>47289.93</v>
      </c>
      <c r="R93">
        <v>14.95</v>
      </c>
      <c r="V93">
        <v>417342.58</v>
      </c>
      <c r="W93">
        <v>4249528.84</v>
      </c>
      <c r="Y93">
        <v>971542.4</v>
      </c>
      <c r="Z93">
        <v>274.27</v>
      </c>
      <c r="AC93">
        <v>872770</v>
      </c>
      <c r="AD93">
        <v>48000</v>
      </c>
      <c r="AE93">
        <v>1064295</v>
      </c>
      <c r="AH93">
        <v>655410.69999999995</v>
      </c>
      <c r="AI93">
        <v>202850.43</v>
      </c>
      <c r="AM93">
        <v>30054.959999999999</v>
      </c>
      <c r="AO93" s="123">
        <f t="shared" si="12"/>
        <v>2685493.8599999994</v>
      </c>
      <c r="AP93" s="129">
        <f t="shared" si="13"/>
        <v>64322.879999999997</v>
      </c>
      <c r="AQ93" s="142">
        <f t="shared" si="14"/>
        <v>2621170.9799999995</v>
      </c>
      <c r="AR93" s="143">
        <f t="shared" si="11"/>
        <v>1892586.67</v>
      </c>
      <c r="AS93" s="143">
        <f t="shared" si="15"/>
        <v>1952611.0899999999</v>
      </c>
      <c r="AT93" s="125">
        <f t="shared" si="10"/>
        <v>-60024.419999999925</v>
      </c>
    </row>
    <row r="94" spans="1:46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2221</v>
      </c>
      <c r="F94">
        <v>2040587.74</v>
      </c>
      <c r="G94">
        <v>76118.64</v>
      </c>
      <c r="H94">
        <v>100962.97</v>
      </c>
      <c r="K94">
        <v>306860.12</v>
      </c>
      <c r="L94">
        <v>1029506.67</v>
      </c>
      <c r="O94">
        <v>14350</v>
      </c>
      <c r="P94">
        <v>66640</v>
      </c>
      <c r="R94">
        <v>303834.99</v>
      </c>
      <c r="V94">
        <v>1482713.01</v>
      </c>
      <c r="W94">
        <v>1939533.85</v>
      </c>
      <c r="Y94">
        <v>683685.82</v>
      </c>
      <c r="AC94">
        <v>663845</v>
      </c>
      <c r="AD94">
        <v>48200</v>
      </c>
      <c r="AE94">
        <v>994701</v>
      </c>
      <c r="AF94">
        <v>18000</v>
      </c>
      <c r="AH94">
        <v>374556.72</v>
      </c>
      <c r="AI94">
        <v>197679.81</v>
      </c>
      <c r="AM94">
        <v>63829</v>
      </c>
      <c r="AO94" s="123">
        <f t="shared" si="12"/>
        <v>2217669.35</v>
      </c>
      <c r="AP94" s="129">
        <f t="shared" si="13"/>
        <v>384824.99</v>
      </c>
      <c r="AQ94" s="142">
        <f t="shared" si="14"/>
        <v>1832844.36</v>
      </c>
      <c r="AR94" s="143">
        <f t="shared" si="11"/>
        <v>1395730.8199999998</v>
      </c>
      <c r="AS94" s="143">
        <f t="shared" si="15"/>
        <v>1648766.53</v>
      </c>
      <c r="AT94" s="125">
        <f t="shared" si="10"/>
        <v>-253035.7100000002</v>
      </c>
    </row>
    <row r="95" spans="1:46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2222</v>
      </c>
      <c r="F95">
        <v>605804.62</v>
      </c>
      <c r="G95">
        <v>158464.13</v>
      </c>
      <c r="H95">
        <v>114954.07</v>
      </c>
      <c r="K95">
        <v>1262122.23</v>
      </c>
      <c r="L95">
        <v>1051009.3</v>
      </c>
      <c r="O95">
        <v>4920</v>
      </c>
      <c r="P95">
        <v>73532.2</v>
      </c>
      <c r="R95">
        <v>56.75</v>
      </c>
      <c r="V95">
        <v>680105.67</v>
      </c>
      <c r="W95">
        <v>2506558.63</v>
      </c>
      <c r="Y95">
        <v>891133.43999999994</v>
      </c>
      <c r="AC95">
        <v>651962.5</v>
      </c>
      <c r="AD95">
        <v>65900</v>
      </c>
      <c r="AE95">
        <v>1030097.5</v>
      </c>
      <c r="AH95">
        <v>445335.36</v>
      </c>
      <c r="AI95">
        <v>172031.12</v>
      </c>
      <c r="AM95">
        <v>34350.86</v>
      </c>
      <c r="AO95" s="123">
        <f t="shared" si="12"/>
        <v>879222.82000000007</v>
      </c>
      <c r="AP95" s="129">
        <f t="shared" si="13"/>
        <v>78508.95</v>
      </c>
      <c r="AQ95" s="142">
        <f t="shared" si="14"/>
        <v>800713.87000000011</v>
      </c>
      <c r="AR95" s="143">
        <f t="shared" si="11"/>
        <v>1608995.94</v>
      </c>
      <c r="AS95" s="143">
        <f t="shared" si="15"/>
        <v>1681814.84</v>
      </c>
      <c r="AT95" s="125">
        <f t="shared" si="10"/>
        <v>-72818.90000000014</v>
      </c>
    </row>
    <row r="96" spans="1:46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2223</v>
      </c>
      <c r="F96">
        <v>1680886.8</v>
      </c>
      <c r="G96">
        <v>310617.65999999997</v>
      </c>
      <c r="H96">
        <v>147441.17000000001</v>
      </c>
      <c r="K96">
        <v>2129163.92</v>
      </c>
      <c r="L96">
        <v>902878.6</v>
      </c>
      <c r="O96">
        <v>43783.99</v>
      </c>
      <c r="P96">
        <v>92856.62</v>
      </c>
      <c r="R96">
        <v>114.95</v>
      </c>
      <c r="V96">
        <v>3858125.03</v>
      </c>
      <c r="W96">
        <v>1606333.65</v>
      </c>
      <c r="Y96">
        <v>1002030.13</v>
      </c>
      <c r="Z96">
        <v>6500</v>
      </c>
      <c r="AC96">
        <v>1119510</v>
      </c>
      <c r="AD96">
        <v>68850</v>
      </c>
      <c r="AE96">
        <v>1523504</v>
      </c>
      <c r="AH96">
        <v>830170.94</v>
      </c>
      <c r="AI96">
        <v>211789.01</v>
      </c>
      <c r="AM96">
        <v>61652.27</v>
      </c>
      <c r="AO96" s="123">
        <f t="shared" si="12"/>
        <v>2138945.63</v>
      </c>
      <c r="AP96" s="129">
        <f t="shared" si="13"/>
        <v>136755.56</v>
      </c>
      <c r="AQ96" s="142">
        <f t="shared" si="14"/>
        <v>2002190.0699999998</v>
      </c>
      <c r="AR96" s="143">
        <f t="shared" si="11"/>
        <v>2196890.13</v>
      </c>
      <c r="AS96" s="143">
        <f t="shared" si="15"/>
        <v>2627116.2200000002</v>
      </c>
      <c r="AT96" s="125">
        <f t="shared" si="10"/>
        <v>-430226.09000000032</v>
      </c>
    </row>
    <row r="97" spans="1:46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2224</v>
      </c>
      <c r="F97">
        <v>1820310.08</v>
      </c>
      <c r="G97">
        <v>110087.4</v>
      </c>
      <c r="H97">
        <v>77625.14</v>
      </c>
      <c r="K97">
        <v>772874.08</v>
      </c>
      <c r="L97">
        <v>810642.47</v>
      </c>
      <c r="O97">
        <v>3630</v>
      </c>
      <c r="P97">
        <v>76388.66</v>
      </c>
      <c r="R97">
        <v>252611.12</v>
      </c>
      <c r="V97">
        <v>905804.27</v>
      </c>
      <c r="W97">
        <v>2538238.23</v>
      </c>
      <c r="Y97">
        <v>853055</v>
      </c>
      <c r="Z97">
        <v>43500</v>
      </c>
      <c r="AC97">
        <v>536934</v>
      </c>
      <c r="AD97">
        <v>48100</v>
      </c>
      <c r="AE97">
        <v>963799</v>
      </c>
      <c r="AF97">
        <v>1970</v>
      </c>
      <c r="AH97">
        <v>513066.31</v>
      </c>
      <c r="AI97">
        <v>149243.64000000001</v>
      </c>
      <c r="AM97">
        <v>38643.160000000003</v>
      </c>
      <c r="AO97" s="123">
        <f t="shared" si="12"/>
        <v>2008022.6199999999</v>
      </c>
      <c r="AP97" s="129">
        <f t="shared" si="13"/>
        <v>332629.78000000003</v>
      </c>
      <c r="AQ97" s="142">
        <f t="shared" si="14"/>
        <v>1675392.8399999999</v>
      </c>
      <c r="AR97" s="143">
        <f t="shared" si="11"/>
        <v>1481589</v>
      </c>
      <c r="AS97" s="143">
        <f t="shared" si="15"/>
        <v>1666722.11</v>
      </c>
      <c r="AT97" s="125">
        <f t="shared" si="10"/>
        <v>-185133.1100000001</v>
      </c>
    </row>
    <row r="98" spans="1:46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2225</v>
      </c>
      <c r="F98">
        <v>851218.45</v>
      </c>
      <c r="G98">
        <v>44708.77</v>
      </c>
      <c r="H98">
        <v>139692.43</v>
      </c>
      <c r="K98">
        <v>926519.46</v>
      </c>
      <c r="L98">
        <v>256976.93</v>
      </c>
      <c r="O98">
        <v>0</v>
      </c>
      <c r="P98">
        <v>60000.27</v>
      </c>
      <c r="R98">
        <v>5006.96</v>
      </c>
      <c r="T98">
        <v>117536</v>
      </c>
      <c r="V98">
        <v>368134.89</v>
      </c>
      <c r="W98">
        <v>1774553.91</v>
      </c>
      <c r="Y98">
        <v>581854.92000000004</v>
      </c>
      <c r="AC98">
        <v>528990</v>
      </c>
      <c r="AD98">
        <v>66000</v>
      </c>
      <c r="AE98">
        <v>756020</v>
      </c>
      <c r="AH98">
        <v>417215.26</v>
      </c>
      <c r="AI98">
        <v>76602.95</v>
      </c>
      <c r="AM98">
        <v>33122.699999999997</v>
      </c>
      <c r="AO98" s="123">
        <f t="shared" si="12"/>
        <v>1035619.6499999999</v>
      </c>
      <c r="AP98" s="129">
        <f t="shared" si="13"/>
        <v>65007.229999999996</v>
      </c>
      <c r="AQ98" s="142">
        <f t="shared" si="14"/>
        <v>970612.41999999993</v>
      </c>
      <c r="AR98" s="143">
        <f t="shared" si="11"/>
        <v>1176844.92</v>
      </c>
      <c r="AS98" s="143">
        <f t="shared" si="15"/>
        <v>1282960.9099999999</v>
      </c>
      <c r="AT98" s="125">
        <f t="shared" si="10"/>
        <v>-106115.98999999999</v>
      </c>
    </row>
    <row r="99" spans="1:46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2226</v>
      </c>
      <c r="F99">
        <v>2039833.64</v>
      </c>
      <c r="G99">
        <v>198388.23</v>
      </c>
      <c r="H99">
        <v>168147.8</v>
      </c>
      <c r="K99">
        <v>246168.64</v>
      </c>
      <c r="L99">
        <v>541706.71</v>
      </c>
      <c r="O99">
        <v>0</v>
      </c>
      <c r="P99">
        <v>87900</v>
      </c>
      <c r="R99">
        <v>0</v>
      </c>
      <c r="V99">
        <v>1298545.6200000001</v>
      </c>
      <c r="W99">
        <v>1563007.5</v>
      </c>
      <c r="Y99">
        <v>960856.83</v>
      </c>
      <c r="Z99">
        <v>427022</v>
      </c>
      <c r="AC99">
        <v>995214</v>
      </c>
      <c r="AD99">
        <v>90000</v>
      </c>
      <c r="AE99">
        <v>1307724</v>
      </c>
      <c r="AH99">
        <v>795967</v>
      </c>
      <c r="AI99">
        <v>114199.65</v>
      </c>
      <c r="AM99">
        <v>10410.280000000001</v>
      </c>
      <c r="AO99" s="123">
        <f t="shared" si="12"/>
        <v>2406369.67</v>
      </c>
      <c r="AP99" s="129">
        <f t="shared" si="13"/>
        <v>87900</v>
      </c>
      <c r="AQ99" s="142">
        <f t="shared" si="14"/>
        <v>2318469.67</v>
      </c>
      <c r="AR99" s="143">
        <f t="shared" si="11"/>
        <v>2473092.83</v>
      </c>
      <c r="AS99" s="143">
        <f t="shared" si="15"/>
        <v>2228300.9299999997</v>
      </c>
      <c r="AT99" s="125">
        <f t="shared" si="10"/>
        <v>244791.90000000037</v>
      </c>
    </row>
    <row r="100" spans="1:46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2227</v>
      </c>
      <c r="F100">
        <v>545883.98</v>
      </c>
      <c r="G100">
        <v>79772.009999999995</v>
      </c>
      <c r="H100">
        <v>48815.22</v>
      </c>
      <c r="K100">
        <v>709069.77</v>
      </c>
      <c r="L100">
        <v>468282.17</v>
      </c>
      <c r="O100">
        <v>0</v>
      </c>
      <c r="P100">
        <v>74117.53</v>
      </c>
      <c r="Q100">
        <v>292675</v>
      </c>
      <c r="R100">
        <v>699.5</v>
      </c>
      <c r="T100">
        <v>206</v>
      </c>
      <c r="V100">
        <v>-250692.45</v>
      </c>
      <c r="W100">
        <v>2046781.46</v>
      </c>
      <c r="Y100">
        <v>547240</v>
      </c>
      <c r="AA100">
        <v>210.25</v>
      </c>
      <c r="AC100">
        <v>565686.48</v>
      </c>
      <c r="AD100">
        <v>22800</v>
      </c>
      <c r="AE100">
        <v>834076.24</v>
      </c>
      <c r="AH100">
        <v>499872.48</v>
      </c>
      <c r="AI100">
        <v>113431.9</v>
      </c>
      <c r="AM100">
        <v>520</v>
      </c>
      <c r="AO100" s="123">
        <f t="shared" si="12"/>
        <v>674471.21</v>
      </c>
      <c r="AP100" s="129">
        <f t="shared" si="13"/>
        <v>367492.03</v>
      </c>
      <c r="AQ100" s="142">
        <f t="shared" si="14"/>
        <v>306979.17999999993</v>
      </c>
      <c r="AR100" s="143">
        <f t="shared" si="11"/>
        <v>1135936.73</v>
      </c>
      <c r="AS100" s="143">
        <f t="shared" si="15"/>
        <v>1447900.6199999999</v>
      </c>
      <c r="AT100" s="125">
        <f t="shared" si="10"/>
        <v>-311963.8899999999</v>
      </c>
    </row>
    <row r="101" spans="1:46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2228</v>
      </c>
      <c r="F101">
        <v>529745.02</v>
      </c>
      <c r="G101">
        <v>55920.1</v>
      </c>
      <c r="H101">
        <v>17163.72</v>
      </c>
      <c r="K101">
        <v>775630.5</v>
      </c>
      <c r="L101">
        <v>327213.56</v>
      </c>
      <c r="O101">
        <v>0</v>
      </c>
      <c r="P101">
        <v>48907</v>
      </c>
      <c r="R101">
        <v>5035.3999999999996</v>
      </c>
      <c r="V101">
        <v>-1522012.22</v>
      </c>
      <c r="W101">
        <v>3243756.17</v>
      </c>
      <c r="Y101">
        <v>442542.92</v>
      </c>
      <c r="AA101">
        <v>0.82</v>
      </c>
      <c r="AC101">
        <v>898557.5</v>
      </c>
      <c r="AD101">
        <v>93600</v>
      </c>
      <c r="AE101">
        <v>1075347.5</v>
      </c>
      <c r="AF101">
        <v>3000</v>
      </c>
      <c r="AH101">
        <v>303871.84000000003</v>
      </c>
      <c r="AI101">
        <v>94537.45</v>
      </c>
      <c r="AM101">
        <v>27957.9</v>
      </c>
      <c r="AO101" s="123">
        <f t="shared" si="12"/>
        <v>602828.84</v>
      </c>
      <c r="AP101" s="129">
        <f t="shared" si="13"/>
        <v>53942.400000000001</v>
      </c>
      <c r="AQ101" s="142">
        <f t="shared" si="14"/>
        <v>548886.43999999994</v>
      </c>
      <c r="AR101" s="143">
        <f t="shared" si="11"/>
        <v>1434701.24</v>
      </c>
      <c r="AS101" s="143">
        <f t="shared" si="15"/>
        <v>1504714.69</v>
      </c>
      <c r="AT101" s="125">
        <f t="shared" si="10"/>
        <v>-70013.449999999953</v>
      </c>
    </row>
    <row r="102" spans="1:46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2229</v>
      </c>
      <c r="F102">
        <v>784950.03</v>
      </c>
      <c r="G102">
        <v>43946.54</v>
      </c>
      <c r="H102">
        <v>35786.589999999997</v>
      </c>
      <c r="K102">
        <v>348518.84</v>
      </c>
      <c r="L102">
        <v>193857.17</v>
      </c>
      <c r="M102">
        <v>-132361.76999999999</v>
      </c>
      <c r="O102">
        <v>0</v>
      </c>
      <c r="P102">
        <v>41840.1</v>
      </c>
      <c r="Q102">
        <v>268382</v>
      </c>
      <c r="R102">
        <v>969.99</v>
      </c>
      <c r="V102">
        <v>-145664.28</v>
      </c>
      <c r="W102">
        <v>1111772.6200000001</v>
      </c>
      <c r="Y102">
        <v>365873.64</v>
      </c>
      <c r="Z102">
        <v>112108</v>
      </c>
      <c r="AC102">
        <v>595136.5</v>
      </c>
      <c r="AD102">
        <v>63000</v>
      </c>
      <c r="AE102">
        <v>710251.5</v>
      </c>
      <c r="AH102">
        <v>342896.56</v>
      </c>
      <c r="AI102">
        <v>85573.11</v>
      </c>
      <c r="AO102" s="123">
        <f t="shared" si="12"/>
        <v>864683.16</v>
      </c>
      <c r="AP102" s="129">
        <f t="shared" si="13"/>
        <v>311192.08999999997</v>
      </c>
      <c r="AQ102" s="142">
        <f t="shared" si="14"/>
        <v>553491.07000000007</v>
      </c>
      <c r="AR102" s="143">
        <f t="shared" si="11"/>
        <v>1136118.1400000001</v>
      </c>
      <c r="AS102" s="143">
        <f t="shared" si="15"/>
        <v>1138721.1700000002</v>
      </c>
      <c r="AT102" s="125">
        <f t="shared" si="10"/>
        <v>-2603.0300000000279</v>
      </c>
    </row>
    <row r="103" spans="1:46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2230</v>
      </c>
      <c r="F103">
        <v>335847.59</v>
      </c>
      <c r="G103">
        <v>82916.960000000006</v>
      </c>
      <c r="H103">
        <v>18074.580000000002</v>
      </c>
      <c r="K103">
        <v>644829.06000000006</v>
      </c>
      <c r="L103">
        <v>156949.21</v>
      </c>
      <c r="O103">
        <v>13500</v>
      </c>
      <c r="P103">
        <v>62281.39</v>
      </c>
      <c r="Q103">
        <v>65650</v>
      </c>
      <c r="R103">
        <v>135</v>
      </c>
      <c r="V103">
        <v>-493096.47</v>
      </c>
      <c r="W103">
        <v>1695120.4</v>
      </c>
      <c r="Y103">
        <v>355247.85</v>
      </c>
      <c r="Z103">
        <v>16000</v>
      </c>
      <c r="AC103">
        <v>956121.5</v>
      </c>
      <c r="AD103">
        <v>31413</v>
      </c>
      <c r="AE103">
        <v>1079027.5</v>
      </c>
      <c r="AF103">
        <v>500</v>
      </c>
      <c r="AH103">
        <v>303667.55</v>
      </c>
      <c r="AI103">
        <v>80010.22</v>
      </c>
      <c r="AM103">
        <v>550</v>
      </c>
      <c r="AO103" s="123">
        <f t="shared" si="12"/>
        <v>436839.13000000006</v>
      </c>
      <c r="AP103" s="129">
        <f t="shared" si="13"/>
        <v>141566.39000000001</v>
      </c>
      <c r="AQ103" s="142">
        <f t="shared" si="14"/>
        <v>295272.74000000005</v>
      </c>
      <c r="AR103" s="143">
        <f t="shared" si="11"/>
        <v>1358782.35</v>
      </c>
      <c r="AS103" s="143">
        <f t="shared" si="15"/>
        <v>1463755.27</v>
      </c>
      <c r="AT103" s="125">
        <f t="shared" si="10"/>
        <v>-104972.91999999993</v>
      </c>
    </row>
    <row r="104" spans="1:46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2231</v>
      </c>
      <c r="F104">
        <v>701409.51</v>
      </c>
      <c r="G104">
        <v>54336.5</v>
      </c>
      <c r="H104">
        <v>67002.55</v>
      </c>
      <c r="I104">
        <v>0</v>
      </c>
      <c r="J104">
        <v>0</v>
      </c>
      <c r="K104">
        <v>718743.96</v>
      </c>
      <c r="L104">
        <v>367330.43</v>
      </c>
      <c r="M104">
        <v>0</v>
      </c>
      <c r="N104">
        <v>0</v>
      </c>
      <c r="O104">
        <v>5500</v>
      </c>
      <c r="P104">
        <v>34579.79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396179.66</v>
      </c>
      <c r="W104">
        <v>1187793.3799999999</v>
      </c>
      <c r="Y104">
        <v>772346.85</v>
      </c>
      <c r="AC104">
        <v>499470</v>
      </c>
      <c r="AD104">
        <v>134757</v>
      </c>
      <c r="AE104">
        <v>637748</v>
      </c>
      <c r="AH104">
        <v>331732.25</v>
      </c>
      <c r="AI104">
        <v>121818.73</v>
      </c>
      <c r="AM104">
        <v>30504.75</v>
      </c>
      <c r="AO104" s="123">
        <f t="shared" si="12"/>
        <v>822748.56</v>
      </c>
      <c r="AP104" s="129">
        <f t="shared" si="13"/>
        <v>40079.79</v>
      </c>
      <c r="AQ104" s="142">
        <f t="shared" si="14"/>
        <v>782668.77</v>
      </c>
      <c r="AR104" s="143">
        <f t="shared" si="11"/>
        <v>1406573.85</v>
      </c>
      <c r="AS104" s="143">
        <f t="shared" si="15"/>
        <v>1121803.73</v>
      </c>
      <c r="AT104" s="125">
        <f t="shared" si="10"/>
        <v>284770.12000000011</v>
      </c>
    </row>
    <row r="105" spans="1:46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2232</v>
      </c>
      <c r="F105">
        <v>1557925.67</v>
      </c>
      <c r="G105">
        <v>35111.699999999997</v>
      </c>
      <c r="H105">
        <v>172686.56</v>
      </c>
      <c r="K105">
        <v>-12357790.279999999</v>
      </c>
      <c r="L105">
        <v>725634.71</v>
      </c>
      <c r="O105">
        <v>9760</v>
      </c>
      <c r="P105">
        <v>129155</v>
      </c>
      <c r="R105">
        <v>29.6</v>
      </c>
      <c r="U105">
        <v>-15063842.539999999</v>
      </c>
      <c r="V105">
        <v>4065245.62</v>
      </c>
      <c r="Y105">
        <v>2364580.7599999998</v>
      </c>
      <c r="AC105">
        <v>1029990</v>
      </c>
      <c r="AD105">
        <v>186855</v>
      </c>
      <c r="AE105">
        <v>1515223</v>
      </c>
      <c r="AF105">
        <v>17480</v>
      </c>
      <c r="AH105">
        <v>811340.53</v>
      </c>
      <c r="AI105">
        <v>57508.6</v>
      </c>
      <c r="AL105">
        <v>186652.95</v>
      </c>
      <c r="AO105" s="123">
        <f t="shared" si="12"/>
        <v>1765723.93</v>
      </c>
      <c r="AP105" s="129">
        <f t="shared" si="13"/>
        <v>138944.6</v>
      </c>
      <c r="AQ105" s="142">
        <f t="shared" si="14"/>
        <v>1626779.3299999998</v>
      </c>
      <c r="AR105" s="143">
        <f t="shared" si="11"/>
        <v>3581425.76</v>
      </c>
      <c r="AS105" s="143">
        <f t="shared" si="15"/>
        <v>2588205.0800000005</v>
      </c>
      <c r="AT105" s="125">
        <f t="shared" si="10"/>
        <v>993220.67999999924</v>
      </c>
    </row>
    <row r="106" spans="1:46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2233</v>
      </c>
      <c r="F106">
        <v>275707.53000000003</v>
      </c>
      <c r="G106">
        <v>260051.46</v>
      </c>
      <c r="H106">
        <v>94470.63</v>
      </c>
      <c r="K106">
        <v>1124425.27</v>
      </c>
      <c r="L106">
        <v>333151.34999999998</v>
      </c>
      <c r="O106">
        <v>87102</v>
      </c>
      <c r="P106">
        <v>40995.5</v>
      </c>
      <c r="Q106">
        <v>29100</v>
      </c>
      <c r="R106">
        <v>5954.21</v>
      </c>
      <c r="V106">
        <v>-661274.67000000004</v>
      </c>
      <c r="W106">
        <v>2324775.44</v>
      </c>
      <c r="Y106">
        <v>1053183.7</v>
      </c>
      <c r="AC106">
        <v>1132120</v>
      </c>
      <c r="AE106">
        <v>1343888</v>
      </c>
      <c r="AH106">
        <v>480324.19</v>
      </c>
      <c r="AI106">
        <v>99937.75</v>
      </c>
      <c r="AO106" s="123">
        <f t="shared" si="12"/>
        <v>630229.62</v>
      </c>
      <c r="AP106" s="129">
        <f t="shared" si="13"/>
        <v>163151.71</v>
      </c>
      <c r="AQ106" s="142">
        <f t="shared" si="14"/>
        <v>467077.91000000003</v>
      </c>
      <c r="AR106" s="143">
        <f t="shared" si="11"/>
        <v>2185303.7000000002</v>
      </c>
      <c r="AS106" s="143">
        <f t="shared" si="15"/>
        <v>1924149.94</v>
      </c>
      <c r="AT106" s="125">
        <f t="shared" si="10"/>
        <v>261153.76000000024</v>
      </c>
    </row>
    <row r="107" spans="1:46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2234</v>
      </c>
      <c r="F107">
        <v>293762.77</v>
      </c>
      <c r="G107">
        <v>195129.35</v>
      </c>
      <c r="H107">
        <v>157190.24</v>
      </c>
      <c r="K107">
        <v>552737.94999999995</v>
      </c>
      <c r="L107">
        <v>615654.34</v>
      </c>
      <c r="O107">
        <v>27960</v>
      </c>
      <c r="P107">
        <v>45698.93</v>
      </c>
      <c r="Q107">
        <v>12200</v>
      </c>
      <c r="R107">
        <v>2941.59</v>
      </c>
      <c r="V107">
        <v>-1057585.03</v>
      </c>
      <c r="W107">
        <v>2620032.73</v>
      </c>
      <c r="Y107">
        <v>491629.23</v>
      </c>
      <c r="AC107">
        <v>477130</v>
      </c>
      <c r="AD107">
        <v>1057988.98</v>
      </c>
      <c r="AE107">
        <v>898283</v>
      </c>
      <c r="AH107">
        <v>524102.58</v>
      </c>
      <c r="AI107">
        <v>163387.95000000001</v>
      </c>
      <c r="AJ107">
        <v>23000</v>
      </c>
      <c r="AM107">
        <v>198528.25</v>
      </c>
      <c r="AN107">
        <v>56220</v>
      </c>
      <c r="AO107" s="123">
        <f t="shared" si="12"/>
        <v>646082.36</v>
      </c>
      <c r="AP107" s="129">
        <f t="shared" si="13"/>
        <v>88800.51999999999</v>
      </c>
      <c r="AQ107" s="142">
        <f t="shared" si="14"/>
        <v>557281.84</v>
      </c>
      <c r="AR107" s="143">
        <f t="shared" si="11"/>
        <v>2026748.21</v>
      </c>
      <c r="AS107" s="143">
        <f t="shared" si="15"/>
        <v>1863521.78</v>
      </c>
      <c r="AT107" s="125">
        <f t="shared" si="10"/>
        <v>163226.42999999993</v>
      </c>
    </row>
    <row r="108" spans="1:46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2235</v>
      </c>
      <c r="F108">
        <v>525270.85</v>
      </c>
      <c r="G108">
        <v>5760.27</v>
      </c>
      <c r="H108">
        <v>44921.69</v>
      </c>
      <c r="K108">
        <v>2</v>
      </c>
      <c r="L108">
        <v>97235.51</v>
      </c>
      <c r="O108">
        <v>6000</v>
      </c>
      <c r="P108">
        <v>61479.22</v>
      </c>
      <c r="R108">
        <v>979.7</v>
      </c>
      <c r="V108">
        <v>-667988.28</v>
      </c>
      <c r="W108">
        <v>961037.76</v>
      </c>
      <c r="Y108">
        <v>596011.26</v>
      </c>
      <c r="Z108">
        <v>514870</v>
      </c>
      <c r="AC108">
        <v>547084.19999999995</v>
      </c>
      <c r="AD108">
        <v>162312.53</v>
      </c>
      <c r="AE108">
        <v>750912.2</v>
      </c>
      <c r="AH108">
        <v>695466.61</v>
      </c>
      <c r="AI108">
        <v>18301.400000000001</v>
      </c>
      <c r="AM108">
        <v>43915.86</v>
      </c>
      <c r="AO108" s="123">
        <f t="shared" si="12"/>
        <v>575952.81000000006</v>
      </c>
      <c r="AP108" s="129">
        <f t="shared" si="13"/>
        <v>68458.92</v>
      </c>
      <c r="AQ108" s="142">
        <f t="shared" si="14"/>
        <v>507493.89000000007</v>
      </c>
      <c r="AR108" s="143">
        <f t="shared" si="11"/>
        <v>1820277.99</v>
      </c>
      <c r="AS108" s="143">
        <f t="shared" si="15"/>
        <v>1508596.07</v>
      </c>
      <c r="AT108" s="125">
        <f t="shared" si="10"/>
        <v>311681.91999999993</v>
      </c>
    </row>
    <row r="109" spans="1:46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2236</v>
      </c>
      <c r="F109">
        <v>1637123.35</v>
      </c>
      <c r="G109">
        <v>4393</v>
      </c>
      <c r="H109">
        <v>173780.23</v>
      </c>
      <c r="K109">
        <v>2</v>
      </c>
      <c r="L109">
        <v>383013.02</v>
      </c>
      <c r="O109">
        <v>3000</v>
      </c>
      <c r="P109">
        <v>61609.06</v>
      </c>
      <c r="R109">
        <v>235.98</v>
      </c>
      <c r="V109">
        <v>-103047.41</v>
      </c>
      <c r="W109">
        <v>852668.5</v>
      </c>
      <c r="Y109">
        <v>421010.74</v>
      </c>
      <c r="Z109">
        <v>1553976</v>
      </c>
      <c r="AC109">
        <v>749087.5</v>
      </c>
      <c r="AD109">
        <v>145144.34</v>
      </c>
      <c r="AE109">
        <v>927429.5</v>
      </c>
      <c r="AF109">
        <v>16950</v>
      </c>
      <c r="AH109">
        <v>487296.96</v>
      </c>
      <c r="AI109">
        <v>42572.65</v>
      </c>
      <c r="AM109">
        <v>11124</v>
      </c>
      <c r="AO109" s="123">
        <f t="shared" si="12"/>
        <v>1815296.58</v>
      </c>
      <c r="AP109" s="129">
        <f t="shared" si="13"/>
        <v>64845.04</v>
      </c>
      <c r="AQ109" s="142">
        <f t="shared" si="14"/>
        <v>1750451.54</v>
      </c>
      <c r="AR109" s="143">
        <f t="shared" si="11"/>
        <v>2869218.58</v>
      </c>
      <c r="AS109" s="143">
        <f t="shared" si="15"/>
        <v>1485373.1099999999</v>
      </c>
      <c r="AT109" s="125">
        <f t="shared" si="10"/>
        <v>1383845.4700000002</v>
      </c>
    </row>
    <row r="110" spans="1:46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2237</v>
      </c>
      <c r="F110">
        <v>130384.72</v>
      </c>
      <c r="G110">
        <v>3497.65</v>
      </c>
      <c r="H110">
        <v>192512.11</v>
      </c>
      <c r="K110">
        <v>216325.31</v>
      </c>
      <c r="L110">
        <v>119494.03</v>
      </c>
      <c r="O110">
        <v>8000</v>
      </c>
      <c r="P110">
        <v>34373.300000000003</v>
      </c>
      <c r="R110">
        <v>909.29</v>
      </c>
      <c r="V110">
        <v>-1105886.1499999999</v>
      </c>
      <c r="W110">
        <v>1993338.97</v>
      </c>
      <c r="Y110">
        <v>397881.65</v>
      </c>
      <c r="Z110">
        <v>277579</v>
      </c>
      <c r="AC110">
        <v>171902.5</v>
      </c>
      <c r="AD110">
        <v>38975.51</v>
      </c>
      <c r="AE110">
        <v>288737.5</v>
      </c>
      <c r="AH110">
        <v>761525.17</v>
      </c>
      <c r="AI110">
        <v>48753.95</v>
      </c>
      <c r="AM110">
        <v>55843.63</v>
      </c>
      <c r="AO110" s="123">
        <f t="shared" si="12"/>
        <v>326394.48</v>
      </c>
      <c r="AP110" s="129">
        <f t="shared" si="13"/>
        <v>43282.590000000004</v>
      </c>
      <c r="AQ110" s="142">
        <f t="shared" si="14"/>
        <v>283111.88999999996</v>
      </c>
      <c r="AR110" s="143">
        <f t="shared" si="11"/>
        <v>886338.66</v>
      </c>
      <c r="AS110" s="143">
        <f t="shared" si="15"/>
        <v>1154860.2499999998</v>
      </c>
      <c r="AT110" s="125">
        <f t="shared" si="10"/>
        <v>-268521.58999999973</v>
      </c>
    </row>
    <row r="111" spans="1:46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2238</v>
      </c>
      <c r="F111">
        <v>300924.69</v>
      </c>
      <c r="G111">
        <v>135840.76999999999</v>
      </c>
      <c r="H111">
        <v>365084.77</v>
      </c>
      <c r="K111">
        <v>5</v>
      </c>
      <c r="L111">
        <v>176645.16</v>
      </c>
      <c r="O111">
        <v>0</v>
      </c>
      <c r="P111">
        <v>61059.61</v>
      </c>
      <c r="R111">
        <v>1680.84</v>
      </c>
      <c r="V111">
        <v>-2263272.34</v>
      </c>
      <c r="W111">
        <v>3276385.87</v>
      </c>
      <c r="Y111">
        <v>388068.96</v>
      </c>
      <c r="Z111">
        <v>116876</v>
      </c>
      <c r="AC111">
        <v>636212.5</v>
      </c>
      <c r="AD111">
        <v>65534.81</v>
      </c>
      <c r="AE111">
        <v>854576.5</v>
      </c>
      <c r="AF111">
        <v>1504</v>
      </c>
      <c r="AH111">
        <v>355126.78</v>
      </c>
      <c r="AI111">
        <v>61284.32</v>
      </c>
      <c r="AM111">
        <v>31554.26</v>
      </c>
      <c r="AO111" s="123">
        <f t="shared" si="12"/>
        <v>801850.23</v>
      </c>
      <c r="AP111" s="129">
        <f t="shared" si="13"/>
        <v>62740.45</v>
      </c>
      <c r="AQ111" s="142">
        <f t="shared" si="14"/>
        <v>739109.78</v>
      </c>
      <c r="AR111" s="143">
        <f t="shared" si="11"/>
        <v>1206692.27</v>
      </c>
      <c r="AS111" s="143">
        <f t="shared" si="15"/>
        <v>1304045.8600000001</v>
      </c>
      <c r="AT111" s="125">
        <f t="shared" si="10"/>
        <v>-97353.590000000084</v>
      </c>
    </row>
    <row r="112" spans="1:46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2239</v>
      </c>
      <c r="F112">
        <v>814457.98</v>
      </c>
      <c r="G112">
        <v>3600</v>
      </c>
      <c r="H112">
        <v>211114.5</v>
      </c>
      <c r="K112">
        <v>96165.75</v>
      </c>
      <c r="L112">
        <v>317401.2</v>
      </c>
      <c r="O112">
        <v>4000</v>
      </c>
      <c r="P112">
        <v>56228</v>
      </c>
      <c r="R112">
        <v>509.71</v>
      </c>
      <c r="V112">
        <v>-2345423.9700000002</v>
      </c>
      <c r="W112">
        <v>3690825.96</v>
      </c>
      <c r="Y112">
        <v>514252.33</v>
      </c>
      <c r="Z112">
        <v>449006</v>
      </c>
      <c r="AC112">
        <v>858713.5</v>
      </c>
      <c r="AD112">
        <v>164284.19</v>
      </c>
      <c r="AE112">
        <v>1039209.5</v>
      </c>
      <c r="AF112">
        <v>3000</v>
      </c>
      <c r="AH112">
        <v>500336.51</v>
      </c>
      <c r="AI112">
        <v>65685.05</v>
      </c>
      <c r="AM112">
        <v>341425.23</v>
      </c>
      <c r="AO112" s="123">
        <f t="shared" si="12"/>
        <v>1029172.48</v>
      </c>
      <c r="AP112" s="129">
        <f t="shared" si="13"/>
        <v>60737.71</v>
      </c>
      <c r="AQ112" s="142">
        <f t="shared" si="14"/>
        <v>968434.77</v>
      </c>
      <c r="AR112" s="143">
        <f t="shared" si="11"/>
        <v>1986256.02</v>
      </c>
      <c r="AS112" s="143">
        <f t="shared" si="15"/>
        <v>1949656.29</v>
      </c>
      <c r="AT112" s="125">
        <f t="shared" si="10"/>
        <v>36599.729999999981</v>
      </c>
    </row>
    <row r="113" spans="1:46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2240</v>
      </c>
      <c r="F113">
        <v>420792.73</v>
      </c>
      <c r="G113">
        <v>7900</v>
      </c>
      <c r="H113">
        <v>178193.86</v>
      </c>
      <c r="K113">
        <v>107372.01</v>
      </c>
      <c r="L113">
        <v>107502.46</v>
      </c>
      <c r="O113">
        <v>5500</v>
      </c>
      <c r="P113">
        <v>95583.84</v>
      </c>
      <c r="R113">
        <v>5903.3</v>
      </c>
      <c r="V113">
        <v>-1712531.1</v>
      </c>
      <c r="W113">
        <v>1854865.59</v>
      </c>
      <c r="Y113">
        <v>552420.69999999995</v>
      </c>
      <c r="Z113">
        <v>568050</v>
      </c>
      <c r="AC113">
        <v>116707.5</v>
      </c>
      <c r="AD113">
        <v>84776.37</v>
      </c>
      <c r="AE113">
        <v>299139</v>
      </c>
      <c r="AH113">
        <v>349340.34</v>
      </c>
      <c r="AI113">
        <v>41074.25</v>
      </c>
      <c r="AM113">
        <v>59961.55</v>
      </c>
      <c r="AO113" s="123">
        <f t="shared" si="12"/>
        <v>606886.59</v>
      </c>
      <c r="AP113" s="129">
        <f t="shared" si="13"/>
        <v>106987.14</v>
      </c>
      <c r="AQ113" s="142">
        <f t="shared" si="14"/>
        <v>499899.44999999995</v>
      </c>
      <c r="AR113" s="143">
        <f t="shared" si="11"/>
        <v>1321954.5699999998</v>
      </c>
      <c r="AS113" s="143">
        <f t="shared" si="15"/>
        <v>749515.14000000013</v>
      </c>
      <c r="AT113" s="125">
        <f t="shared" si="10"/>
        <v>572439.4299999997</v>
      </c>
    </row>
    <row r="114" spans="1:46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2241</v>
      </c>
      <c r="F114">
        <v>964615.24</v>
      </c>
      <c r="G114">
        <v>26657.73</v>
      </c>
      <c r="H114">
        <v>660993.89</v>
      </c>
      <c r="K114">
        <v>54371.81</v>
      </c>
      <c r="L114">
        <v>546166.55000000005</v>
      </c>
      <c r="O114">
        <v>3500</v>
      </c>
      <c r="P114">
        <v>42711.3</v>
      </c>
      <c r="R114">
        <v>0</v>
      </c>
      <c r="V114">
        <v>-296251.01</v>
      </c>
      <c r="W114">
        <v>1808375.97</v>
      </c>
      <c r="Y114">
        <v>571753.47</v>
      </c>
      <c r="Z114">
        <v>858907.8</v>
      </c>
      <c r="AC114">
        <v>646555</v>
      </c>
      <c r="AD114">
        <v>77826.710000000006</v>
      </c>
      <c r="AE114">
        <v>879800</v>
      </c>
      <c r="AH114">
        <v>473360.84</v>
      </c>
      <c r="AI114">
        <v>78350.100000000006</v>
      </c>
      <c r="AM114">
        <v>29063.08</v>
      </c>
      <c r="AO114" s="123">
        <f t="shared" si="12"/>
        <v>1652266.8599999999</v>
      </c>
      <c r="AP114" s="129">
        <f t="shared" si="13"/>
        <v>46211.3</v>
      </c>
      <c r="AQ114" s="142">
        <f t="shared" si="14"/>
        <v>1606055.5599999998</v>
      </c>
      <c r="AR114" s="143">
        <f t="shared" si="11"/>
        <v>2155042.98</v>
      </c>
      <c r="AS114" s="143">
        <f t="shared" si="15"/>
        <v>1460574.0200000003</v>
      </c>
      <c r="AT114" s="125">
        <f t="shared" si="10"/>
        <v>694468.95999999973</v>
      </c>
    </row>
    <row r="115" spans="1:46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2242</v>
      </c>
      <c r="F115">
        <v>1691894.91</v>
      </c>
      <c r="G115">
        <v>68558.960000000006</v>
      </c>
      <c r="H115">
        <v>101693.73</v>
      </c>
      <c r="K115">
        <v>216471.74</v>
      </c>
      <c r="L115">
        <v>238612.67</v>
      </c>
      <c r="O115">
        <v>5500</v>
      </c>
      <c r="P115">
        <v>56087.46</v>
      </c>
      <c r="R115">
        <v>0</v>
      </c>
      <c r="V115">
        <v>-282673.55</v>
      </c>
      <c r="W115">
        <v>2329931.42</v>
      </c>
      <c r="Y115">
        <v>726184.78</v>
      </c>
      <c r="Z115">
        <v>496796</v>
      </c>
      <c r="AC115">
        <v>758082.5</v>
      </c>
      <c r="AD115">
        <v>80194.820000000007</v>
      </c>
      <c r="AE115">
        <v>974788.5</v>
      </c>
      <c r="AF115">
        <v>3520</v>
      </c>
      <c r="AH115">
        <v>709872.32</v>
      </c>
      <c r="AI115">
        <v>79729.100000000006</v>
      </c>
      <c r="AM115">
        <v>84961.5</v>
      </c>
      <c r="AO115" s="123">
        <f t="shared" si="12"/>
        <v>1862147.5999999999</v>
      </c>
      <c r="AP115" s="129">
        <f t="shared" si="13"/>
        <v>61587.46</v>
      </c>
      <c r="AQ115" s="142">
        <f t="shared" si="14"/>
        <v>1800560.14</v>
      </c>
      <c r="AR115" s="143">
        <f t="shared" si="11"/>
        <v>2061258.1</v>
      </c>
      <c r="AS115" s="143">
        <f t="shared" si="15"/>
        <v>1852871.42</v>
      </c>
      <c r="AT115" s="125">
        <f t="shared" si="10"/>
        <v>208386.68000000017</v>
      </c>
    </row>
    <row r="116" spans="1:46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2243</v>
      </c>
      <c r="F116">
        <v>563779.76</v>
      </c>
      <c r="G116">
        <v>23007.5</v>
      </c>
      <c r="H116">
        <v>70786.759999999995</v>
      </c>
      <c r="K116">
        <v>871133.63</v>
      </c>
      <c r="L116">
        <v>146954.29</v>
      </c>
      <c r="O116">
        <v>4000</v>
      </c>
      <c r="P116">
        <v>34230.22</v>
      </c>
      <c r="R116">
        <v>431.84</v>
      </c>
      <c r="V116">
        <v>626073.4</v>
      </c>
      <c r="W116">
        <v>857017.52</v>
      </c>
      <c r="Y116">
        <v>664296.68000000005</v>
      </c>
      <c r="Z116">
        <v>198398</v>
      </c>
      <c r="AC116">
        <v>249162</v>
      </c>
      <c r="AD116">
        <v>39460.1</v>
      </c>
      <c r="AE116">
        <v>331354</v>
      </c>
      <c r="AH116">
        <v>395150.86</v>
      </c>
      <c r="AI116">
        <v>87919.81</v>
      </c>
      <c r="AM116">
        <v>182983.15</v>
      </c>
      <c r="AO116" s="123">
        <f t="shared" si="12"/>
        <v>657574.02</v>
      </c>
      <c r="AP116" s="129">
        <f t="shared" si="13"/>
        <v>38662.06</v>
      </c>
      <c r="AQ116" s="142">
        <f t="shared" si="14"/>
        <v>618911.96</v>
      </c>
      <c r="AR116" s="143">
        <f t="shared" si="11"/>
        <v>1151316.7800000003</v>
      </c>
      <c r="AS116" s="143">
        <f t="shared" si="15"/>
        <v>997407.82</v>
      </c>
      <c r="AT116" s="125">
        <f t="shared" si="10"/>
        <v>153908.96000000031</v>
      </c>
    </row>
    <row r="117" spans="1:46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2244</v>
      </c>
      <c r="F117">
        <v>114914.15</v>
      </c>
      <c r="G117">
        <v>7494.99</v>
      </c>
      <c r="H117">
        <v>177559.83</v>
      </c>
      <c r="K117">
        <v>2028649.42</v>
      </c>
      <c r="L117">
        <v>36379.67</v>
      </c>
      <c r="O117">
        <v>140920</v>
      </c>
      <c r="P117">
        <v>46198.21</v>
      </c>
      <c r="R117">
        <v>0</v>
      </c>
      <c r="V117">
        <v>-550430.25</v>
      </c>
      <c r="W117">
        <v>2768353.45</v>
      </c>
      <c r="Y117">
        <v>359685.89</v>
      </c>
      <c r="Z117">
        <v>59785</v>
      </c>
      <c r="AC117">
        <v>342457.5</v>
      </c>
      <c r="AD117">
        <v>44444.38</v>
      </c>
      <c r="AE117">
        <v>508562.5</v>
      </c>
      <c r="AH117">
        <v>294533.40999999997</v>
      </c>
      <c r="AI117">
        <v>32462.6</v>
      </c>
      <c r="AM117">
        <v>10857.61</v>
      </c>
      <c r="AO117" s="123">
        <f t="shared" si="12"/>
        <v>299968.96999999997</v>
      </c>
      <c r="AP117" s="129">
        <f t="shared" si="13"/>
        <v>187118.21</v>
      </c>
      <c r="AQ117" s="142">
        <f t="shared" si="14"/>
        <v>112850.75999999998</v>
      </c>
      <c r="AR117" s="143">
        <f t="shared" si="11"/>
        <v>806372.77</v>
      </c>
      <c r="AS117" s="143">
        <f t="shared" si="15"/>
        <v>846416.11999999988</v>
      </c>
      <c r="AT117" s="125">
        <f t="shared" si="10"/>
        <v>-40043.34999999986</v>
      </c>
    </row>
    <row r="118" spans="1:46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2245</v>
      </c>
      <c r="F118">
        <v>423568.9</v>
      </c>
      <c r="G118">
        <v>7179.44</v>
      </c>
      <c r="H118">
        <v>26888.82</v>
      </c>
      <c r="K118">
        <v>137439.43</v>
      </c>
      <c r="L118">
        <v>277003.95</v>
      </c>
      <c r="O118">
        <v>4000</v>
      </c>
      <c r="P118">
        <v>70102.41</v>
      </c>
      <c r="R118">
        <v>45.4</v>
      </c>
      <c r="V118">
        <v>-2625813.36</v>
      </c>
      <c r="W118">
        <v>3313708.59</v>
      </c>
      <c r="Y118">
        <v>485284.02</v>
      </c>
      <c r="Z118">
        <v>397088</v>
      </c>
      <c r="AC118">
        <v>1093400</v>
      </c>
      <c r="AD118">
        <v>66634.13</v>
      </c>
      <c r="AE118">
        <v>1264537</v>
      </c>
      <c r="AH118">
        <v>585123.52</v>
      </c>
      <c r="AI118">
        <v>33396.660000000003</v>
      </c>
      <c r="AL118">
        <v>11196.35</v>
      </c>
      <c r="AM118">
        <v>38115.120000000003</v>
      </c>
      <c r="AO118" s="123">
        <f t="shared" si="12"/>
        <v>457637.16000000003</v>
      </c>
      <c r="AP118" s="129">
        <f t="shared" si="13"/>
        <v>74147.81</v>
      </c>
      <c r="AQ118" s="142">
        <f t="shared" si="14"/>
        <v>383489.35000000003</v>
      </c>
      <c r="AR118" s="143">
        <f t="shared" si="11"/>
        <v>2042406.15</v>
      </c>
      <c r="AS118" s="143">
        <f t="shared" si="15"/>
        <v>1932368.6500000001</v>
      </c>
      <c r="AT118" s="125">
        <f t="shared" si="10"/>
        <v>110037.49999999977</v>
      </c>
    </row>
    <row r="119" spans="1:46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2246</v>
      </c>
      <c r="F119">
        <v>477361.91999999998</v>
      </c>
      <c r="G119">
        <v>17985.25</v>
      </c>
      <c r="H119">
        <v>155656.34</v>
      </c>
      <c r="K119">
        <v>101565.92</v>
      </c>
      <c r="L119">
        <v>274966.05</v>
      </c>
      <c r="O119">
        <v>4000</v>
      </c>
      <c r="P119">
        <v>57513.599999999999</v>
      </c>
      <c r="R119">
        <v>1248.3800000000001</v>
      </c>
      <c r="V119">
        <v>-2497428.59</v>
      </c>
      <c r="W119">
        <v>3532326.06</v>
      </c>
      <c r="Y119">
        <v>607294.78</v>
      </c>
      <c r="Z119">
        <v>125304</v>
      </c>
      <c r="AC119">
        <v>248552.5</v>
      </c>
      <c r="AD119">
        <v>68067.710000000006</v>
      </c>
      <c r="AE119">
        <v>480028.5</v>
      </c>
      <c r="AF119">
        <v>8518</v>
      </c>
      <c r="AH119">
        <v>520562.4</v>
      </c>
      <c r="AI119">
        <v>83322.559999999998</v>
      </c>
      <c r="AM119">
        <v>26911.5</v>
      </c>
      <c r="AO119" s="123">
        <f t="shared" si="12"/>
        <v>651003.51</v>
      </c>
      <c r="AP119" s="129">
        <f t="shared" si="13"/>
        <v>62761.979999999996</v>
      </c>
      <c r="AQ119" s="142">
        <f t="shared" si="14"/>
        <v>588241.53</v>
      </c>
      <c r="AR119" s="143">
        <f t="shared" si="11"/>
        <v>1049218.99</v>
      </c>
      <c r="AS119" s="143">
        <f t="shared" si="15"/>
        <v>1119342.96</v>
      </c>
      <c r="AT119" s="125">
        <f t="shared" si="10"/>
        <v>-70123.969999999972</v>
      </c>
    </row>
    <row r="120" spans="1:46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2247</v>
      </c>
      <c r="F120">
        <v>1913358.9</v>
      </c>
      <c r="G120">
        <v>0</v>
      </c>
      <c r="H120">
        <v>163499.79999999999</v>
      </c>
      <c r="K120">
        <v>2</v>
      </c>
      <c r="L120">
        <v>44276.02</v>
      </c>
      <c r="O120">
        <v>0</v>
      </c>
      <c r="P120">
        <v>43017.3</v>
      </c>
      <c r="R120">
        <v>2280.94</v>
      </c>
      <c r="U120">
        <v>-719964.76</v>
      </c>
      <c r="V120">
        <v>581762.75</v>
      </c>
      <c r="W120">
        <v>1454124.22</v>
      </c>
      <c r="Y120">
        <v>1492428.52</v>
      </c>
      <c r="Z120">
        <v>593274</v>
      </c>
      <c r="AC120">
        <v>811490.1</v>
      </c>
      <c r="AD120">
        <v>111000</v>
      </c>
      <c r="AE120">
        <v>1008428.1</v>
      </c>
      <c r="AG120">
        <v>3770</v>
      </c>
      <c r="AH120">
        <v>702980.68</v>
      </c>
      <c r="AI120">
        <v>5925.65</v>
      </c>
      <c r="AM120">
        <v>527171.92000000004</v>
      </c>
      <c r="AO120" s="123">
        <f t="shared" si="12"/>
        <v>2076858.7</v>
      </c>
      <c r="AP120" s="129">
        <f t="shared" si="13"/>
        <v>45298.240000000005</v>
      </c>
      <c r="AQ120" s="142">
        <f t="shared" si="14"/>
        <v>2031560.46</v>
      </c>
      <c r="AR120" s="143">
        <f t="shared" si="11"/>
        <v>3008192.62</v>
      </c>
      <c r="AS120" s="143">
        <f t="shared" si="15"/>
        <v>2248276.35</v>
      </c>
      <c r="AT120" s="125">
        <f t="shared" si="10"/>
        <v>759916.27</v>
      </c>
    </row>
    <row r="121" spans="1:46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2248</v>
      </c>
      <c r="F121">
        <v>1035879.23</v>
      </c>
      <c r="G121">
        <v>18287.75</v>
      </c>
      <c r="H121">
        <v>93721.22</v>
      </c>
      <c r="K121">
        <v>148588.46</v>
      </c>
      <c r="L121">
        <v>78252.86</v>
      </c>
      <c r="O121">
        <v>19800</v>
      </c>
      <c r="P121">
        <v>22089.62</v>
      </c>
      <c r="R121">
        <v>1345.97</v>
      </c>
      <c r="U121">
        <v>355880.14</v>
      </c>
      <c r="V121">
        <v>-4508586.41</v>
      </c>
      <c r="W121">
        <v>5145573.0199999996</v>
      </c>
      <c r="Y121">
        <v>616605.96</v>
      </c>
      <c r="Z121">
        <v>344586</v>
      </c>
      <c r="AC121">
        <v>755142.55</v>
      </c>
      <c r="AD121">
        <v>71000</v>
      </c>
      <c r="AE121">
        <v>923009.55</v>
      </c>
      <c r="AH121">
        <v>470444.13</v>
      </c>
      <c r="AI121">
        <v>23650.9</v>
      </c>
      <c r="AM121">
        <v>31602.75</v>
      </c>
      <c r="AO121" s="123">
        <f t="shared" si="12"/>
        <v>1147888.2</v>
      </c>
      <c r="AP121" s="129">
        <f t="shared" si="13"/>
        <v>43235.59</v>
      </c>
      <c r="AQ121" s="142">
        <f t="shared" si="14"/>
        <v>1104652.6099999999</v>
      </c>
      <c r="AR121" s="143">
        <f t="shared" si="11"/>
        <v>1787334.51</v>
      </c>
      <c r="AS121" s="143">
        <f t="shared" si="15"/>
        <v>1448707.33</v>
      </c>
      <c r="AT121" s="125">
        <f t="shared" si="10"/>
        <v>338627.17999999993</v>
      </c>
    </row>
    <row r="122" spans="1:46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2249</v>
      </c>
      <c r="F122">
        <v>310446.36</v>
      </c>
      <c r="G122">
        <v>0</v>
      </c>
      <c r="H122">
        <v>116056.31</v>
      </c>
      <c r="K122">
        <v>1</v>
      </c>
      <c r="L122">
        <v>56713.94</v>
      </c>
      <c r="P122">
        <v>27320</v>
      </c>
      <c r="R122">
        <v>78500</v>
      </c>
      <c r="U122">
        <v>2820431.71</v>
      </c>
      <c r="V122">
        <v>-5267851.72</v>
      </c>
      <c r="W122">
        <v>2682356.15</v>
      </c>
      <c r="Y122">
        <v>747626.76</v>
      </c>
      <c r="AC122">
        <v>512550</v>
      </c>
      <c r="AD122">
        <v>47000</v>
      </c>
      <c r="AE122">
        <v>620534</v>
      </c>
      <c r="AF122">
        <v>7960</v>
      </c>
      <c r="AH122">
        <v>324462.99</v>
      </c>
      <c r="AI122">
        <v>2083.3000000000002</v>
      </c>
      <c r="AM122">
        <v>209675</v>
      </c>
      <c r="AO122" s="123">
        <f t="shared" si="12"/>
        <v>426502.67</v>
      </c>
      <c r="AP122" s="129">
        <f t="shared" si="13"/>
        <v>105820</v>
      </c>
      <c r="AQ122" s="142">
        <f t="shared" si="14"/>
        <v>320682.67</v>
      </c>
      <c r="AR122" s="143">
        <f t="shared" si="11"/>
        <v>1307176.76</v>
      </c>
      <c r="AS122" s="143">
        <f t="shared" si="15"/>
        <v>1164715.29</v>
      </c>
      <c r="AT122" s="125">
        <f t="shared" si="10"/>
        <v>142461.46999999997</v>
      </c>
    </row>
    <row r="123" spans="1:46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2250</v>
      </c>
      <c r="F123">
        <v>1460033.34</v>
      </c>
      <c r="G123">
        <v>0</v>
      </c>
      <c r="H123">
        <v>7197.7</v>
      </c>
      <c r="K123">
        <v>3.37</v>
      </c>
      <c r="L123">
        <v>113197.73</v>
      </c>
      <c r="O123">
        <v>9000</v>
      </c>
      <c r="P123">
        <v>115392.11</v>
      </c>
      <c r="R123">
        <v>1231.9000000000001</v>
      </c>
      <c r="U123">
        <v>1270310.74</v>
      </c>
      <c r="V123">
        <v>-1846260.12</v>
      </c>
      <c r="W123">
        <v>2132666.9300000002</v>
      </c>
      <c r="Y123">
        <v>481203.71</v>
      </c>
      <c r="AC123">
        <v>398422.5</v>
      </c>
      <c r="AD123">
        <v>36200</v>
      </c>
      <c r="AE123">
        <v>608466.5</v>
      </c>
      <c r="AH123">
        <v>393500.71</v>
      </c>
      <c r="AI123">
        <v>12498.42</v>
      </c>
      <c r="AM123">
        <v>3270</v>
      </c>
      <c r="AO123" s="123">
        <f t="shared" si="12"/>
        <v>1467231.04</v>
      </c>
      <c r="AP123" s="129">
        <f t="shared" si="13"/>
        <v>125624.01</v>
      </c>
      <c r="AQ123" s="142">
        <f t="shared" si="14"/>
        <v>1341607.03</v>
      </c>
      <c r="AR123" s="143">
        <f t="shared" si="11"/>
        <v>915826.21</v>
      </c>
      <c r="AS123" s="143">
        <f t="shared" si="15"/>
        <v>1017735.63</v>
      </c>
      <c r="AT123" s="125">
        <f t="shared" si="10"/>
        <v>-101909.42000000004</v>
      </c>
    </row>
    <row r="124" spans="1:46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2251</v>
      </c>
      <c r="F124">
        <v>1149457.83</v>
      </c>
      <c r="G124">
        <v>0</v>
      </c>
      <c r="H124">
        <v>273240.96000000002</v>
      </c>
      <c r="K124">
        <v>721652.87</v>
      </c>
      <c r="L124">
        <v>28251.48</v>
      </c>
      <c r="O124">
        <v>0</v>
      </c>
      <c r="P124">
        <v>43565.120000000003</v>
      </c>
      <c r="R124">
        <v>300.8</v>
      </c>
      <c r="U124">
        <v>-870751.57</v>
      </c>
      <c r="W124">
        <v>2748053.22</v>
      </c>
      <c r="Y124">
        <v>953177.72</v>
      </c>
      <c r="AC124">
        <v>590065</v>
      </c>
      <c r="AD124">
        <v>215665</v>
      </c>
      <c r="AE124">
        <v>901860</v>
      </c>
      <c r="AG124">
        <v>15130</v>
      </c>
      <c r="AH124">
        <v>482886.27</v>
      </c>
      <c r="AI124">
        <v>20220</v>
      </c>
      <c r="AM124">
        <v>87375.88</v>
      </c>
      <c r="AO124" s="123">
        <f t="shared" si="12"/>
        <v>1422698.79</v>
      </c>
      <c r="AP124" s="129">
        <f t="shared" si="13"/>
        <v>43865.920000000006</v>
      </c>
      <c r="AQ124" s="142">
        <f t="shared" si="14"/>
        <v>1378832.87</v>
      </c>
      <c r="AR124" s="143">
        <f t="shared" si="11"/>
        <v>1758907.72</v>
      </c>
      <c r="AS124" s="143">
        <f t="shared" si="15"/>
        <v>1507472.15</v>
      </c>
      <c r="AT124" s="125">
        <f t="shared" si="10"/>
        <v>251435.57000000007</v>
      </c>
    </row>
    <row r="125" spans="1:46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2252</v>
      </c>
      <c r="F125">
        <v>857741.74</v>
      </c>
      <c r="G125">
        <v>0</v>
      </c>
      <c r="H125">
        <v>109943.38</v>
      </c>
      <c r="K125">
        <v>253904.88</v>
      </c>
      <c r="L125">
        <v>426508.05</v>
      </c>
      <c r="P125">
        <v>32085</v>
      </c>
      <c r="R125">
        <v>0</v>
      </c>
      <c r="U125">
        <v>-828623.01</v>
      </c>
      <c r="W125">
        <v>2407634.36</v>
      </c>
      <c r="Y125">
        <v>382943.29</v>
      </c>
      <c r="AC125">
        <v>351855</v>
      </c>
      <c r="AD125">
        <v>305067.05</v>
      </c>
      <c r="AE125">
        <v>527833</v>
      </c>
      <c r="AG125">
        <v>12760</v>
      </c>
      <c r="AH125">
        <v>366203.78</v>
      </c>
      <c r="AI125">
        <v>14006.35</v>
      </c>
      <c r="AM125">
        <v>82060.509999999995</v>
      </c>
      <c r="AO125" s="123">
        <f t="shared" si="12"/>
        <v>967685.12</v>
      </c>
      <c r="AP125" s="129">
        <f t="shared" si="13"/>
        <v>32085</v>
      </c>
      <c r="AQ125" s="142">
        <f t="shared" si="14"/>
        <v>935600.12</v>
      </c>
      <c r="AR125" s="143">
        <f t="shared" si="11"/>
        <v>1039865.3400000001</v>
      </c>
      <c r="AS125" s="143">
        <f t="shared" si="15"/>
        <v>1002863.64</v>
      </c>
      <c r="AT125" s="125">
        <f t="shared" si="10"/>
        <v>37001.70000000007</v>
      </c>
    </row>
    <row r="126" spans="1:46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2253</v>
      </c>
      <c r="F126">
        <v>1277016.8799999999</v>
      </c>
      <c r="G126">
        <v>0</v>
      </c>
      <c r="H126">
        <v>158795.87</v>
      </c>
      <c r="K126">
        <v>1980830.37</v>
      </c>
      <c r="L126">
        <v>52251.360000000001</v>
      </c>
      <c r="O126">
        <v>6770</v>
      </c>
      <c r="P126">
        <v>23142</v>
      </c>
      <c r="R126">
        <v>0</v>
      </c>
      <c r="U126">
        <v>178772.51</v>
      </c>
      <c r="V126">
        <v>-1008831.64</v>
      </c>
      <c r="W126">
        <v>3580405.02</v>
      </c>
      <c r="Y126">
        <v>229699.75</v>
      </c>
      <c r="Z126">
        <v>626520</v>
      </c>
      <c r="AC126">
        <v>374605</v>
      </c>
      <c r="AD126">
        <v>514119.88</v>
      </c>
      <c r="AE126">
        <v>653859</v>
      </c>
      <c r="AF126">
        <v>790</v>
      </c>
      <c r="AG126">
        <v>760</v>
      </c>
      <c r="AH126">
        <v>361711.54</v>
      </c>
      <c r="AI126">
        <v>29687.5</v>
      </c>
      <c r="AM126">
        <v>9500</v>
      </c>
      <c r="AO126" s="123">
        <f t="shared" si="12"/>
        <v>1435812.75</v>
      </c>
      <c r="AP126" s="129">
        <f t="shared" si="13"/>
        <v>29912</v>
      </c>
      <c r="AQ126" s="142">
        <f t="shared" si="14"/>
        <v>1405900.75</v>
      </c>
      <c r="AR126" s="143">
        <f t="shared" si="11"/>
        <v>1744944.63</v>
      </c>
      <c r="AS126" s="143">
        <f t="shared" si="15"/>
        <v>1056308.04</v>
      </c>
      <c r="AT126" s="125">
        <f t="shared" si="10"/>
        <v>688636.58999999985</v>
      </c>
    </row>
    <row r="127" spans="1:46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2254</v>
      </c>
      <c r="F127">
        <v>1648105.11</v>
      </c>
      <c r="G127">
        <v>0</v>
      </c>
      <c r="H127">
        <v>140266.49</v>
      </c>
      <c r="K127">
        <v>0</v>
      </c>
      <c r="L127">
        <v>31311.52</v>
      </c>
      <c r="P127">
        <v>3200</v>
      </c>
      <c r="R127">
        <v>0</v>
      </c>
      <c r="U127">
        <v>1519628.46</v>
      </c>
      <c r="V127">
        <v>-2041809.05</v>
      </c>
      <c r="W127">
        <v>2242898.44</v>
      </c>
      <c r="Y127">
        <v>515385.82</v>
      </c>
      <c r="AC127">
        <v>585440</v>
      </c>
      <c r="AD127">
        <v>46000</v>
      </c>
      <c r="AE127">
        <v>648847</v>
      </c>
      <c r="AH127">
        <v>400288.55</v>
      </c>
      <c r="AI127">
        <v>1925</v>
      </c>
      <c r="AO127" s="123">
        <f t="shared" si="12"/>
        <v>1788371.6</v>
      </c>
      <c r="AP127" s="129">
        <f t="shared" si="13"/>
        <v>3200</v>
      </c>
      <c r="AQ127" s="142">
        <f t="shared" si="14"/>
        <v>1785171.6</v>
      </c>
      <c r="AR127" s="143">
        <f t="shared" si="11"/>
        <v>1146825.82</v>
      </c>
      <c r="AS127" s="143">
        <f t="shared" si="15"/>
        <v>1051060.55</v>
      </c>
      <c r="AT127" s="125">
        <f t="shared" si="10"/>
        <v>95765.270000000019</v>
      </c>
    </row>
    <row r="128" spans="1:46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2255</v>
      </c>
      <c r="F128">
        <v>1030327.54</v>
      </c>
      <c r="G128">
        <v>401</v>
      </c>
      <c r="H128">
        <v>68586.41</v>
      </c>
      <c r="K128">
        <v>2</v>
      </c>
      <c r="L128">
        <v>596504.22</v>
      </c>
      <c r="O128">
        <v>0</v>
      </c>
      <c r="P128">
        <v>36939.14</v>
      </c>
      <c r="R128">
        <v>135</v>
      </c>
      <c r="U128">
        <v>-2313901.89</v>
      </c>
      <c r="W128">
        <v>3888577.4</v>
      </c>
      <c r="Y128">
        <v>221078</v>
      </c>
      <c r="AC128">
        <v>548177.80000000005</v>
      </c>
      <c r="AD128">
        <v>219142.39999999999</v>
      </c>
      <c r="AE128">
        <v>635888.80000000005</v>
      </c>
      <c r="AH128">
        <v>256187.88</v>
      </c>
      <c r="AI128">
        <v>12250</v>
      </c>
      <c r="AO128" s="123">
        <f t="shared" si="12"/>
        <v>1099314.95</v>
      </c>
      <c r="AP128" s="129">
        <f t="shared" si="13"/>
        <v>37074.14</v>
      </c>
      <c r="AQ128" s="142">
        <f t="shared" si="14"/>
        <v>1062240.81</v>
      </c>
      <c r="AR128" s="143">
        <f t="shared" si="11"/>
        <v>988398.20000000007</v>
      </c>
      <c r="AS128" s="143">
        <f t="shared" si="15"/>
        <v>904326.68</v>
      </c>
      <c r="AT128" s="125">
        <f t="shared" si="10"/>
        <v>84071.520000000019</v>
      </c>
    </row>
    <row r="129" spans="1:46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2256</v>
      </c>
      <c r="F129">
        <v>395357.23</v>
      </c>
      <c r="G129">
        <v>0</v>
      </c>
      <c r="H129">
        <v>102553.01</v>
      </c>
      <c r="K129">
        <v>2714845.46</v>
      </c>
      <c r="L129">
        <v>12</v>
      </c>
      <c r="P129">
        <v>44106.3</v>
      </c>
      <c r="R129">
        <v>0</v>
      </c>
      <c r="U129">
        <v>-4470356.71</v>
      </c>
      <c r="V129">
        <v>1498276.15</v>
      </c>
      <c r="W129">
        <v>6097995.7300000004</v>
      </c>
      <c r="Y129">
        <v>620254.52</v>
      </c>
      <c r="AC129">
        <v>292792.5</v>
      </c>
      <c r="AD129">
        <v>51252.02</v>
      </c>
      <c r="AE129">
        <v>505282.5</v>
      </c>
      <c r="AF129">
        <v>970</v>
      </c>
      <c r="AG129">
        <v>970</v>
      </c>
      <c r="AH129">
        <v>278425.98</v>
      </c>
      <c r="AI129">
        <v>85976.54</v>
      </c>
      <c r="AM129">
        <v>49927.79</v>
      </c>
      <c r="AO129" s="123">
        <f t="shared" si="12"/>
        <v>497910.24</v>
      </c>
      <c r="AP129" s="129">
        <f t="shared" si="13"/>
        <v>44106.3</v>
      </c>
      <c r="AQ129" s="142">
        <f t="shared" si="14"/>
        <v>453803.94</v>
      </c>
      <c r="AR129" s="143">
        <f t="shared" si="11"/>
        <v>964299.04</v>
      </c>
      <c r="AS129" s="143">
        <f t="shared" si="15"/>
        <v>921552.81</v>
      </c>
      <c r="AT129" s="125">
        <f t="shared" si="10"/>
        <v>42746.229999999981</v>
      </c>
    </row>
    <row r="130" spans="1:46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2257</v>
      </c>
      <c r="F130">
        <v>1372670.9</v>
      </c>
      <c r="G130">
        <v>134357</v>
      </c>
      <c r="H130">
        <v>479203.19</v>
      </c>
      <c r="K130">
        <v>313419.48</v>
      </c>
      <c r="L130">
        <v>-74121.820000000007</v>
      </c>
      <c r="O130">
        <v>0</v>
      </c>
      <c r="P130">
        <v>82796.17</v>
      </c>
      <c r="R130">
        <v>4426.12</v>
      </c>
      <c r="T130">
        <v>110150</v>
      </c>
      <c r="V130">
        <v>-2154374.48</v>
      </c>
      <c r="W130">
        <v>3801437.29</v>
      </c>
      <c r="Y130">
        <v>955666.56</v>
      </c>
      <c r="AA130">
        <v>0.5</v>
      </c>
      <c r="AC130">
        <v>1273751.1000000001</v>
      </c>
      <c r="AD130">
        <v>1009166.27</v>
      </c>
      <c r="AE130">
        <v>1688990.1</v>
      </c>
      <c r="AG130">
        <v>3160</v>
      </c>
      <c r="AH130">
        <v>830647.2</v>
      </c>
      <c r="AI130">
        <v>88245.48</v>
      </c>
      <c r="AM130">
        <v>246448</v>
      </c>
      <c r="AO130" s="123">
        <f t="shared" si="12"/>
        <v>1986231.0899999999</v>
      </c>
      <c r="AP130" s="129">
        <f t="shared" si="13"/>
        <v>87222.29</v>
      </c>
      <c r="AQ130" s="142">
        <f t="shared" si="14"/>
        <v>1899008.7999999998</v>
      </c>
      <c r="AR130" s="143">
        <f t="shared" si="11"/>
        <v>3238584.43</v>
      </c>
      <c r="AS130" s="143">
        <f t="shared" si="15"/>
        <v>2857490.78</v>
      </c>
      <c r="AT130" s="125">
        <f t="shared" si="10"/>
        <v>381093.65000000037</v>
      </c>
    </row>
    <row r="131" spans="1:46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2258</v>
      </c>
      <c r="F131">
        <v>345960.32</v>
      </c>
      <c r="G131">
        <v>48258.23</v>
      </c>
      <c r="H131">
        <v>210814.27</v>
      </c>
      <c r="K131">
        <v>268976.15000000002</v>
      </c>
      <c r="L131">
        <v>181465.43</v>
      </c>
      <c r="O131">
        <v>3700</v>
      </c>
      <c r="P131">
        <v>79805</v>
      </c>
      <c r="R131">
        <v>4020</v>
      </c>
      <c r="T131">
        <v>53200</v>
      </c>
      <c r="V131">
        <v>-1043990.18</v>
      </c>
      <c r="W131">
        <v>2453088.7400000002</v>
      </c>
      <c r="Y131">
        <v>478834.29</v>
      </c>
      <c r="AC131">
        <v>821035.6</v>
      </c>
      <c r="AD131">
        <v>61000</v>
      </c>
      <c r="AE131">
        <v>1193548.6000000001</v>
      </c>
      <c r="AF131">
        <v>7380</v>
      </c>
      <c r="AH131">
        <v>497699.1</v>
      </c>
      <c r="AI131">
        <v>33858.85</v>
      </c>
      <c r="AM131">
        <v>122732.5</v>
      </c>
      <c r="AO131" s="123">
        <f t="shared" si="12"/>
        <v>605032.81999999995</v>
      </c>
      <c r="AP131" s="129">
        <f t="shared" si="13"/>
        <v>87525</v>
      </c>
      <c r="AQ131" s="142">
        <f t="shared" si="14"/>
        <v>517507.81999999995</v>
      </c>
      <c r="AR131" s="143">
        <f t="shared" si="11"/>
        <v>1360869.89</v>
      </c>
      <c r="AS131" s="143">
        <f t="shared" si="15"/>
        <v>1855219.0500000003</v>
      </c>
      <c r="AT131" s="125">
        <f t="shared" ref="AT131:AT193" si="16">AR131-AS131</f>
        <v>-494349.16000000038</v>
      </c>
    </row>
    <row r="132" spans="1:46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2259</v>
      </c>
      <c r="F132">
        <v>2161714.94</v>
      </c>
      <c r="G132">
        <v>343592.87</v>
      </c>
      <c r="H132">
        <v>807702.37</v>
      </c>
      <c r="K132">
        <v>191354.79</v>
      </c>
      <c r="L132">
        <v>449725.73</v>
      </c>
      <c r="O132">
        <v>0</v>
      </c>
      <c r="P132">
        <v>136503.38</v>
      </c>
      <c r="R132">
        <v>5823.8</v>
      </c>
      <c r="T132">
        <v>698200</v>
      </c>
      <c r="V132">
        <v>130827.36</v>
      </c>
      <c r="W132">
        <v>3154881.69</v>
      </c>
      <c r="Y132">
        <v>1254708.49</v>
      </c>
      <c r="Z132">
        <v>929338</v>
      </c>
      <c r="AC132">
        <v>1059149</v>
      </c>
      <c r="AD132">
        <v>158160</v>
      </c>
      <c r="AE132">
        <v>1307838</v>
      </c>
      <c r="AF132">
        <v>9632</v>
      </c>
      <c r="AH132">
        <v>1941197.11</v>
      </c>
      <c r="AI132">
        <v>95979.41</v>
      </c>
      <c r="AM132">
        <v>218854.5</v>
      </c>
      <c r="AO132" s="123">
        <f t="shared" si="12"/>
        <v>3313010.18</v>
      </c>
      <c r="AP132" s="129">
        <f t="shared" si="13"/>
        <v>142327.18</v>
      </c>
      <c r="AQ132" s="142">
        <f t="shared" si="14"/>
        <v>3170683</v>
      </c>
      <c r="AR132" s="143">
        <f t="shared" si="11"/>
        <v>3401355.49</v>
      </c>
      <c r="AS132" s="143">
        <f t="shared" si="15"/>
        <v>3573501.0200000005</v>
      </c>
      <c r="AT132" s="125">
        <f t="shared" si="16"/>
        <v>-172145.53000000026</v>
      </c>
    </row>
    <row r="133" spans="1:46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2260</v>
      </c>
      <c r="F133">
        <v>1914006.03</v>
      </c>
      <c r="G133">
        <v>127350.95</v>
      </c>
      <c r="H133">
        <v>122619.74</v>
      </c>
      <c r="K133">
        <v>68046.38</v>
      </c>
      <c r="L133">
        <v>559442.04</v>
      </c>
      <c r="O133">
        <v>0</v>
      </c>
      <c r="P133">
        <v>89902.12</v>
      </c>
      <c r="R133">
        <v>3698</v>
      </c>
      <c r="T133">
        <v>616859</v>
      </c>
      <c r="U133">
        <v>-132601.09</v>
      </c>
      <c r="V133">
        <v>1374998.29</v>
      </c>
      <c r="W133">
        <v>1192306.58</v>
      </c>
      <c r="Y133">
        <v>994721.08</v>
      </c>
      <c r="Z133">
        <v>12000</v>
      </c>
      <c r="AC133">
        <v>597644</v>
      </c>
      <c r="AD133">
        <v>116400</v>
      </c>
      <c r="AE133">
        <v>983986</v>
      </c>
      <c r="AF133">
        <v>16080</v>
      </c>
      <c r="AH133">
        <v>745474.51</v>
      </c>
      <c r="AI133">
        <v>77606.36</v>
      </c>
      <c r="AM133">
        <v>251315.97</v>
      </c>
      <c r="AO133" s="123">
        <f t="shared" si="12"/>
        <v>2163976.7200000002</v>
      </c>
      <c r="AP133" s="129">
        <f t="shared" si="13"/>
        <v>93600.12</v>
      </c>
      <c r="AQ133" s="142">
        <f t="shared" si="14"/>
        <v>2070376.6</v>
      </c>
      <c r="AR133" s="143">
        <f t="shared" si="11"/>
        <v>1720765.08</v>
      </c>
      <c r="AS133" s="143">
        <f t="shared" si="15"/>
        <v>2074462.84</v>
      </c>
      <c r="AT133" s="125">
        <f t="shared" si="16"/>
        <v>-353697.76</v>
      </c>
    </row>
    <row r="134" spans="1:46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2261</v>
      </c>
      <c r="F134">
        <v>1136844.8700000001</v>
      </c>
      <c r="G134">
        <v>80615.5</v>
      </c>
      <c r="H134">
        <v>16973.89</v>
      </c>
      <c r="K134">
        <v>247891.20000000001</v>
      </c>
      <c r="L134">
        <v>185204.23</v>
      </c>
      <c r="O134">
        <v>0</v>
      </c>
      <c r="P134">
        <v>63528.73</v>
      </c>
      <c r="R134">
        <v>2397.6</v>
      </c>
      <c r="T134">
        <v>18000</v>
      </c>
      <c r="V134">
        <v>-350885.88</v>
      </c>
      <c r="W134">
        <v>2072080.16</v>
      </c>
      <c r="Y134">
        <v>375105.3</v>
      </c>
      <c r="Z134">
        <v>190840</v>
      </c>
      <c r="AC134">
        <v>803089.14</v>
      </c>
      <c r="AD134">
        <v>444184.34</v>
      </c>
      <c r="AE134">
        <v>1013877.3</v>
      </c>
      <c r="AF134">
        <v>3000</v>
      </c>
      <c r="AH134">
        <v>688143.23</v>
      </c>
      <c r="AI134">
        <v>57280.83</v>
      </c>
      <c r="AM134">
        <v>188508.34</v>
      </c>
      <c r="AO134" s="123">
        <f t="shared" si="12"/>
        <v>1234434.26</v>
      </c>
      <c r="AP134" s="129">
        <f t="shared" si="13"/>
        <v>65926.33</v>
      </c>
      <c r="AQ134" s="142">
        <f t="shared" si="14"/>
        <v>1168507.93</v>
      </c>
      <c r="AR134" s="143">
        <f t="shared" si="11"/>
        <v>1813218.78</v>
      </c>
      <c r="AS134" s="143">
        <f t="shared" si="15"/>
        <v>1950809.7000000002</v>
      </c>
      <c r="AT134" s="125">
        <f t="shared" si="16"/>
        <v>-137590.92000000016</v>
      </c>
    </row>
    <row r="135" spans="1:46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2262</v>
      </c>
      <c r="F135">
        <v>1029106.29</v>
      </c>
      <c r="G135">
        <v>129010.94</v>
      </c>
      <c r="H135">
        <v>391402.43</v>
      </c>
      <c r="K135">
        <v>286350.01</v>
      </c>
      <c r="L135">
        <v>181699.39</v>
      </c>
      <c r="O135">
        <v>0</v>
      </c>
      <c r="P135">
        <v>230545.56</v>
      </c>
      <c r="R135">
        <v>6319.5</v>
      </c>
      <c r="T135">
        <v>72000</v>
      </c>
      <c r="V135">
        <v>-1148557.04</v>
      </c>
      <c r="W135">
        <v>3517785.78</v>
      </c>
      <c r="Y135">
        <v>2073225.22</v>
      </c>
      <c r="Z135">
        <v>293470</v>
      </c>
      <c r="AC135">
        <v>892360</v>
      </c>
      <c r="AE135">
        <v>1172950</v>
      </c>
      <c r="AH135">
        <v>1530218.94</v>
      </c>
      <c r="AI135">
        <v>29407.74</v>
      </c>
      <c r="AM135">
        <v>1187003.28</v>
      </c>
      <c r="AO135" s="123">
        <f t="shared" si="12"/>
        <v>1549519.66</v>
      </c>
      <c r="AP135" s="129">
        <f t="shared" si="13"/>
        <v>236865.06</v>
      </c>
      <c r="AQ135" s="142">
        <f t="shared" si="14"/>
        <v>1312654.5999999999</v>
      </c>
      <c r="AR135" s="143">
        <f t="shared" si="11"/>
        <v>3259055.2199999997</v>
      </c>
      <c r="AS135" s="143">
        <f t="shared" si="15"/>
        <v>3919579.96</v>
      </c>
      <c r="AT135" s="125">
        <f t="shared" si="16"/>
        <v>-660524.74000000022</v>
      </c>
    </row>
    <row r="136" spans="1:46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2263</v>
      </c>
      <c r="F136">
        <v>696394.83</v>
      </c>
      <c r="G136">
        <v>33260.79</v>
      </c>
      <c r="H136">
        <v>5729.97</v>
      </c>
      <c r="K136">
        <v>235765.12</v>
      </c>
      <c r="L136">
        <v>85860.73</v>
      </c>
      <c r="O136">
        <v>45461.93</v>
      </c>
      <c r="P136">
        <v>91729.88</v>
      </c>
      <c r="R136">
        <v>3454</v>
      </c>
      <c r="T136">
        <v>23730</v>
      </c>
      <c r="V136">
        <v>-1501209.15</v>
      </c>
      <c r="W136">
        <v>2461639.23</v>
      </c>
      <c r="Y136">
        <v>421244.89</v>
      </c>
      <c r="AC136">
        <v>1024030.35</v>
      </c>
      <c r="AD136">
        <v>410630.49</v>
      </c>
      <c r="AE136">
        <v>1178925.3500000001</v>
      </c>
      <c r="AF136">
        <v>12926.05</v>
      </c>
      <c r="AH136">
        <v>590184.77</v>
      </c>
      <c r="AI136">
        <v>39454.19</v>
      </c>
      <c r="AM136">
        <v>102209.82</v>
      </c>
      <c r="AO136" s="123">
        <f t="shared" si="12"/>
        <v>735385.59</v>
      </c>
      <c r="AP136" s="129">
        <f t="shared" si="13"/>
        <v>140645.81</v>
      </c>
      <c r="AQ136" s="142">
        <f t="shared" si="14"/>
        <v>594739.78</v>
      </c>
      <c r="AR136" s="143">
        <f t="shared" si="11"/>
        <v>1855905.73</v>
      </c>
      <c r="AS136" s="143">
        <f t="shared" si="15"/>
        <v>1923700.1800000002</v>
      </c>
      <c r="AT136" s="125">
        <f t="shared" si="16"/>
        <v>-67794.450000000186</v>
      </c>
    </row>
    <row r="137" spans="1:46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2264</v>
      </c>
      <c r="F137">
        <v>383480.86</v>
      </c>
      <c r="G137">
        <v>32096.62</v>
      </c>
      <c r="H137">
        <v>218645.09</v>
      </c>
      <c r="K137">
        <v>1275074.79</v>
      </c>
      <c r="L137">
        <v>252014.7</v>
      </c>
      <c r="O137">
        <v>4590</v>
      </c>
      <c r="P137">
        <v>55264.11</v>
      </c>
      <c r="R137">
        <v>2124</v>
      </c>
      <c r="T137">
        <v>94919.5</v>
      </c>
      <c r="V137">
        <v>928261.09</v>
      </c>
      <c r="W137">
        <v>1490475.39</v>
      </c>
      <c r="Y137">
        <v>399265.28000000003</v>
      </c>
      <c r="AC137">
        <v>635240</v>
      </c>
      <c r="AD137">
        <v>89267.6</v>
      </c>
      <c r="AE137">
        <v>811967.6</v>
      </c>
      <c r="AH137">
        <v>384390.47</v>
      </c>
      <c r="AI137">
        <v>89639.95</v>
      </c>
      <c r="AM137">
        <v>252096.89</v>
      </c>
      <c r="AO137" s="123">
        <f t="shared" si="12"/>
        <v>634222.56999999995</v>
      </c>
      <c r="AP137" s="129">
        <f t="shared" si="13"/>
        <v>61978.11</v>
      </c>
      <c r="AQ137" s="142">
        <f t="shared" si="14"/>
        <v>572244.46</v>
      </c>
      <c r="AR137" s="143">
        <f t="shared" si="11"/>
        <v>1123772.8800000001</v>
      </c>
      <c r="AS137" s="143">
        <f t="shared" si="15"/>
        <v>1538094.9099999997</v>
      </c>
      <c r="AT137" s="125">
        <f t="shared" si="16"/>
        <v>-414322.02999999956</v>
      </c>
    </row>
    <row r="138" spans="1:46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2265</v>
      </c>
      <c r="F138">
        <v>1304694.8999999999</v>
      </c>
      <c r="G138">
        <v>74247.45</v>
      </c>
      <c r="H138">
        <v>399571.94</v>
      </c>
      <c r="K138">
        <v>934275.36</v>
      </c>
      <c r="L138">
        <v>509549.9</v>
      </c>
      <c r="O138">
        <v>3000</v>
      </c>
      <c r="P138">
        <v>93546.69</v>
      </c>
      <c r="R138">
        <v>4497</v>
      </c>
      <c r="T138">
        <v>46500</v>
      </c>
      <c r="V138">
        <v>-1119219.6200000001</v>
      </c>
      <c r="W138">
        <v>3529981.97</v>
      </c>
      <c r="Y138">
        <v>2174027.38</v>
      </c>
      <c r="Z138">
        <v>8500</v>
      </c>
      <c r="AC138">
        <v>753924.1</v>
      </c>
      <c r="AD138">
        <v>51400</v>
      </c>
      <c r="AE138">
        <v>1208036.1000000001</v>
      </c>
      <c r="AF138">
        <v>1660</v>
      </c>
      <c r="AH138">
        <v>917064.42</v>
      </c>
      <c r="AI138">
        <v>84194.95</v>
      </c>
      <c r="AM138">
        <v>112862.5</v>
      </c>
      <c r="AO138" s="123">
        <f t="shared" si="12"/>
        <v>1778514.2899999998</v>
      </c>
      <c r="AP138" s="129">
        <f t="shared" si="13"/>
        <v>101043.69</v>
      </c>
      <c r="AQ138" s="142">
        <f t="shared" si="14"/>
        <v>1677470.5999999999</v>
      </c>
      <c r="AR138" s="143">
        <f t="shared" ref="AR138:AR201" si="17">SUM(X138:AD138)</f>
        <v>2987851.48</v>
      </c>
      <c r="AS138" s="143">
        <f t="shared" si="15"/>
        <v>2323817.9700000002</v>
      </c>
      <c r="AT138" s="125">
        <f t="shared" si="16"/>
        <v>664033.50999999978</v>
      </c>
    </row>
    <row r="139" spans="1:46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2266</v>
      </c>
      <c r="F139">
        <v>475735.96</v>
      </c>
      <c r="G139">
        <v>66273.25</v>
      </c>
      <c r="H139">
        <v>181753.42</v>
      </c>
      <c r="K139">
        <v>248893.12</v>
      </c>
      <c r="L139">
        <v>181037.83</v>
      </c>
      <c r="O139">
        <v>0</v>
      </c>
      <c r="P139">
        <v>92067.8</v>
      </c>
      <c r="R139">
        <v>1399.92</v>
      </c>
      <c r="T139">
        <v>21000</v>
      </c>
      <c r="V139">
        <v>-716859.09</v>
      </c>
      <c r="W139">
        <v>1467910.57</v>
      </c>
      <c r="Y139">
        <v>1259212.46</v>
      </c>
      <c r="AC139">
        <v>704814</v>
      </c>
      <c r="AD139">
        <v>775938.08</v>
      </c>
      <c r="AE139">
        <v>883210</v>
      </c>
      <c r="AG139">
        <v>10000</v>
      </c>
      <c r="AH139">
        <v>764070.51</v>
      </c>
      <c r="AI139">
        <v>40621.4</v>
      </c>
      <c r="AM139">
        <v>753888.25</v>
      </c>
      <c r="AO139" s="123">
        <f t="shared" ref="AO139:AO202" si="18">SUM(F139:I139)</f>
        <v>723762.63</v>
      </c>
      <c r="AP139" s="129">
        <f t="shared" ref="AP139:AP202" si="19">SUM(O139:S139)</f>
        <v>93467.72</v>
      </c>
      <c r="AQ139" s="142">
        <f t="shared" ref="AQ139:AQ202" si="20">AO139-AP139</f>
        <v>630294.91</v>
      </c>
      <c r="AR139" s="143">
        <f t="shared" si="17"/>
        <v>2739964.54</v>
      </c>
      <c r="AS139" s="143">
        <f t="shared" ref="AS139:AS202" si="21">SUM(AE139:AN139)</f>
        <v>2451790.16</v>
      </c>
      <c r="AT139" s="125">
        <f t="shared" si="16"/>
        <v>288174.37999999989</v>
      </c>
    </row>
    <row r="140" spans="1:46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2267</v>
      </c>
      <c r="F140">
        <v>723740.26</v>
      </c>
      <c r="G140">
        <v>134511.17000000001</v>
      </c>
      <c r="H140">
        <v>126769.28</v>
      </c>
      <c r="K140">
        <v>170702.32</v>
      </c>
      <c r="L140">
        <v>169003.49</v>
      </c>
      <c r="O140">
        <v>50649</v>
      </c>
      <c r="P140">
        <v>89754.38</v>
      </c>
      <c r="R140">
        <v>4807.04</v>
      </c>
      <c r="T140">
        <v>27998</v>
      </c>
      <c r="V140">
        <v>662715.4</v>
      </c>
      <c r="W140">
        <v>431311.75</v>
      </c>
      <c r="Y140">
        <v>2589001.29</v>
      </c>
      <c r="Z140">
        <v>50000</v>
      </c>
      <c r="AC140">
        <v>671492.5</v>
      </c>
      <c r="AD140">
        <v>348308.9</v>
      </c>
      <c r="AE140">
        <v>902450.5</v>
      </c>
      <c r="AH140">
        <v>691655.99</v>
      </c>
      <c r="AI140">
        <v>34857.839999999997</v>
      </c>
      <c r="AM140">
        <v>1972347.41</v>
      </c>
      <c r="AO140" s="123">
        <f t="shared" si="18"/>
        <v>985020.71000000008</v>
      </c>
      <c r="AP140" s="129">
        <f t="shared" si="19"/>
        <v>145210.42000000001</v>
      </c>
      <c r="AQ140" s="142">
        <f t="shared" si="20"/>
        <v>839810.29</v>
      </c>
      <c r="AR140" s="143">
        <f t="shared" si="17"/>
        <v>3658802.69</v>
      </c>
      <c r="AS140" s="143">
        <f t="shared" si="21"/>
        <v>3601311.74</v>
      </c>
      <c r="AT140" s="125">
        <f t="shared" si="16"/>
        <v>57490.949999999721</v>
      </c>
    </row>
    <row r="141" spans="1:46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2268</v>
      </c>
      <c r="F141">
        <v>576955.64</v>
      </c>
      <c r="G141">
        <v>66659.850000000006</v>
      </c>
      <c r="H141">
        <v>299692.42</v>
      </c>
      <c r="K141">
        <v>326952.93</v>
      </c>
      <c r="L141">
        <v>303136.05</v>
      </c>
      <c r="O141">
        <v>0</v>
      </c>
      <c r="P141">
        <v>59463.92</v>
      </c>
      <c r="R141">
        <v>1754</v>
      </c>
      <c r="V141">
        <v>-555615.35</v>
      </c>
      <c r="W141">
        <v>2115546</v>
      </c>
      <c r="Y141">
        <v>823083.84</v>
      </c>
      <c r="Z141">
        <v>15000</v>
      </c>
      <c r="AC141">
        <v>803635</v>
      </c>
      <c r="AD141">
        <v>30500</v>
      </c>
      <c r="AE141">
        <v>964888</v>
      </c>
      <c r="AF141">
        <v>760</v>
      </c>
      <c r="AH141">
        <v>584913.27</v>
      </c>
      <c r="AI141">
        <v>61393.7</v>
      </c>
      <c r="AM141">
        <v>108015.55</v>
      </c>
      <c r="AO141" s="123">
        <f t="shared" si="18"/>
        <v>943307.90999999992</v>
      </c>
      <c r="AP141" s="129">
        <f t="shared" si="19"/>
        <v>61217.919999999998</v>
      </c>
      <c r="AQ141" s="142">
        <f t="shared" si="20"/>
        <v>882089.98999999987</v>
      </c>
      <c r="AR141" s="143">
        <f t="shared" si="17"/>
        <v>1672218.8399999999</v>
      </c>
      <c r="AS141" s="143">
        <f t="shared" si="21"/>
        <v>1719970.52</v>
      </c>
      <c r="AT141" s="125">
        <f t="shared" si="16"/>
        <v>-47751.680000000168</v>
      </c>
    </row>
    <row r="142" spans="1:46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2269</v>
      </c>
      <c r="F142">
        <v>159691.45000000001</v>
      </c>
      <c r="G142">
        <v>36119.589999999997</v>
      </c>
      <c r="H142">
        <v>140296.28</v>
      </c>
      <c r="K142">
        <v>606548.76</v>
      </c>
      <c r="L142">
        <v>142822.54</v>
      </c>
      <c r="P142">
        <v>154789.68</v>
      </c>
      <c r="R142">
        <v>2560</v>
      </c>
      <c r="V142">
        <v>-1386473</v>
      </c>
      <c r="W142">
        <v>2263113.85</v>
      </c>
      <c r="Y142">
        <v>371479.59</v>
      </c>
      <c r="Z142">
        <v>230</v>
      </c>
      <c r="AC142">
        <v>1665625.5</v>
      </c>
      <c r="AD142">
        <v>299685.86</v>
      </c>
      <c r="AE142">
        <v>1910658.5</v>
      </c>
      <c r="AH142">
        <v>136835.9</v>
      </c>
      <c r="AI142">
        <v>39668.050000000003</v>
      </c>
      <c r="AM142">
        <v>198370.41</v>
      </c>
      <c r="AO142" s="123">
        <f t="shared" si="18"/>
        <v>336107.32</v>
      </c>
      <c r="AP142" s="129">
        <f t="shared" si="19"/>
        <v>157349.68</v>
      </c>
      <c r="AQ142" s="142">
        <f t="shared" si="20"/>
        <v>178757.64</v>
      </c>
      <c r="AR142" s="143">
        <f t="shared" si="17"/>
        <v>2337020.9500000002</v>
      </c>
      <c r="AS142" s="143">
        <f t="shared" si="21"/>
        <v>2285532.86</v>
      </c>
      <c r="AT142" s="125">
        <f t="shared" si="16"/>
        <v>51488.090000000317</v>
      </c>
    </row>
    <row r="143" spans="1:46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2270</v>
      </c>
      <c r="F143">
        <v>665441.71</v>
      </c>
      <c r="G143">
        <v>236823.53</v>
      </c>
      <c r="H143">
        <v>462844.74</v>
      </c>
      <c r="K143">
        <v>467304.58</v>
      </c>
      <c r="L143">
        <v>105245.53</v>
      </c>
      <c r="O143">
        <v>1000</v>
      </c>
      <c r="P143">
        <v>80582.83</v>
      </c>
      <c r="Q143">
        <v>137392.9</v>
      </c>
      <c r="R143">
        <v>5923.09</v>
      </c>
      <c r="V143">
        <v>-1309838.32</v>
      </c>
      <c r="W143">
        <v>2512572.4500000002</v>
      </c>
      <c r="Y143">
        <v>1848390.32</v>
      </c>
      <c r="Z143">
        <v>43300</v>
      </c>
      <c r="AC143">
        <v>951849.2</v>
      </c>
      <c r="AD143">
        <v>565457.35</v>
      </c>
      <c r="AE143">
        <v>1275891.2</v>
      </c>
      <c r="AF143">
        <v>7120</v>
      </c>
      <c r="AH143">
        <v>1040233.58</v>
      </c>
      <c r="AI143">
        <v>46991.5</v>
      </c>
      <c r="AM143">
        <v>528733.44999999995</v>
      </c>
      <c r="AO143" s="123">
        <f t="shared" si="18"/>
        <v>1365109.98</v>
      </c>
      <c r="AP143" s="129">
        <f t="shared" si="19"/>
        <v>224898.81999999998</v>
      </c>
      <c r="AQ143" s="142">
        <f t="shared" si="20"/>
        <v>1140211.1599999999</v>
      </c>
      <c r="AR143" s="143">
        <f t="shared" si="17"/>
        <v>3408996.87</v>
      </c>
      <c r="AS143" s="143">
        <f t="shared" si="21"/>
        <v>2898969.7299999995</v>
      </c>
      <c r="AT143" s="125">
        <f t="shared" si="16"/>
        <v>510027.1400000006</v>
      </c>
    </row>
    <row r="144" spans="1:46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2271</v>
      </c>
      <c r="F144">
        <v>1399830.59</v>
      </c>
      <c r="G144">
        <v>195248.65</v>
      </c>
      <c r="H144">
        <v>180262.09</v>
      </c>
      <c r="K144">
        <v>1262072.6000000001</v>
      </c>
      <c r="L144">
        <v>284690.90999999997</v>
      </c>
      <c r="O144">
        <v>69500</v>
      </c>
      <c r="P144">
        <v>97407.39</v>
      </c>
      <c r="R144">
        <v>3004</v>
      </c>
      <c r="T144">
        <v>9000</v>
      </c>
      <c r="V144">
        <v>1982322.64</v>
      </c>
      <c r="W144">
        <v>1298036.29</v>
      </c>
      <c r="Y144">
        <v>1347609.27</v>
      </c>
      <c r="Z144">
        <v>22500</v>
      </c>
      <c r="AC144">
        <v>896900.75</v>
      </c>
      <c r="AD144">
        <v>33000</v>
      </c>
      <c r="AE144">
        <v>1200268.75</v>
      </c>
      <c r="AF144">
        <v>1320</v>
      </c>
      <c r="AH144">
        <v>807641.56</v>
      </c>
      <c r="AI144">
        <v>119588.6</v>
      </c>
      <c r="AM144">
        <v>308356.59000000003</v>
      </c>
      <c r="AO144" s="123">
        <f t="shared" si="18"/>
        <v>1775341.33</v>
      </c>
      <c r="AP144" s="129">
        <f t="shared" si="19"/>
        <v>169911.39</v>
      </c>
      <c r="AQ144" s="142">
        <f t="shared" si="20"/>
        <v>1605429.94</v>
      </c>
      <c r="AR144" s="143">
        <f t="shared" si="17"/>
        <v>2300010.02</v>
      </c>
      <c r="AS144" s="143">
        <f t="shared" si="21"/>
        <v>2437175.5</v>
      </c>
      <c r="AT144" s="125">
        <f t="shared" si="16"/>
        <v>-137165.47999999998</v>
      </c>
    </row>
    <row r="145" spans="1:46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2272</v>
      </c>
      <c r="F145">
        <v>543599.62</v>
      </c>
      <c r="G145">
        <v>75371.33</v>
      </c>
      <c r="H145">
        <v>341579.71</v>
      </c>
      <c r="K145">
        <v>425362.05</v>
      </c>
      <c r="L145">
        <v>86139.19</v>
      </c>
      <c r="O145">
        <v>4300</v>
      </c>
      <c r="P145">
        <v>61634</v>
      </c>
      <c r="R145">
        <v>0</v>
      </c>
      <c r="V145">
        <v>-291120.51</v>
      </c>
      <c r="W145">
        <v>1854562.35</v>
      </c>
      <c r="Y145">
        <v>496814.33</v>
      </c>
      <c r="AC145">
        <v>510877.5</v>
      </c>
      <c r="AD145">
        <v>60331.92</v>
      </c>
      <c r="AE145">
        <v>660202.5</v>
      </c>
      <c r="AF145">
        <v>5160</v>
      </c>
      <c r="AH145">
        <v>434070.19</v>
      </c>
      <c r="AI145">
        <v>93067.65</v>
      </c>
      <c r="AM145">
        <v>32847.35</v>
      </c>
      <c r="AO145" s="123">
        <f t="shared" si="18"/>
        <v>960550.65999999992</v>
      </c>
      <c r="AP145" s="129">
        <f t="shared" si="19"/>
        <v>65934</v>
      </c>
      <c r="AQ145" s="142">
        <f t="shared" si="20"/>
        <v>894616.65999999992</v>
      </c>
      <c r="AR145" s="143">
        <f t="shared" si="17"/>
        <v>1068023.75</v>
      </c>
      <c r="AS145" s="143">
        <f t="shared" si="21"/>
        <v>1225347.69</v>
      </c>
      <c r="AT145" s="125">
        <f t="shared" si="16"/>
        <v>-157323.93999999994</v>
      </c>
    </row>
    <row r="146" spans="1:46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2273</v>
      </c>
      <c r="F146">
        <v>1897793.37</v>
      </c>
      <c r="G146">
        <v>138107.98000000001</v>
      </c>
      <c r="H146">
        <v>404431.68</v>
      </c>
      <c r="K146">
        <v>269626.21999999997</v>
      </c>
      <c r="L146">
        <v>459636.51</v>
      </c>
      <c r="O146">
        <v>2150</v>
      </c>
      <c r="P146">
        <v>195598.84</v>
      </c>
      <c r="R146">
        <v>3534</v>
      </c>
      <c r="V146">
        <v>-470782.51</v>
      </c>
      <c r="W146">
        <v>3974625.34</v>
      </c>
      <c r="Y146">
        <v>934536.79</v>
      </c>
      <c r="AC146">
        <v>931087.5</v>
      </c>
      <c r="AD146">
        <v>80368.09</v>
      </c>
      <c r="AE146">
        <v>1254550.5</v>
      </c>
      <c r="AF146">
        <v>16040</v>
      </c>
      <c r="AH146">
        <v>1008711.79</v>
      </c>
      <c r="AI146">
        <v>134109.03</v>
      </c>
      <c r="AM146">
        <v>68110.97</v>
      </c>
      <c r="AO146" s="123">
        <f t="shared" si="18"/>
        <v>2440333.0300000003</v>
      </c>
      <c r="AP146" s="129">
        <f t="shared" si="19"/>
        <v>201282.84</v>
      </c>
      <c r="AQ146" s="142">
        <f t="shared" si="20"/>
        <v>2239050.1900000004</v>
      </c>
      <c r="AR146" s="143">
        <f t="shared" si="17"/>
        <v>1945992.3800000001</v>
      </c>
      <c r="AS146" s="143">
        <f t="shared" si="21"/>
        <v>2481522.29</v>
      </c>
      <c r="AT146" s="125">
        <f t="shared" si="16"/>
        <v>-535529.90999999992</v>
      </c>
    </row>
    <row r="147" spans="1:46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2274</v>
      </c>
      <c r="F147">
        <v>519295.42</v>
      </c>
      <c r="G147">
        <v>271041.7</v>
      </c>
      <c r="H147">
        <v>58277.66</v>
      </c>
      <c r="K147">
        <v>718515.73</v>
      </c>
      <c r="L147">
        <v>333814.06</v>
      </c>
      <c r="O147">
        <v>5000</v>
      </c>
      <c r="P147">
        <v>43405.9</v>
      </c>
      <c r="R147">
        <v>697</v>
      </c>
      <c r="V147">
        <v>-621741.34</v>
      </c>
      <c r="W147">
        <v>2427116.52</v>
      </c>
      <c r="Y147">
        <v>527592.95999999996</v>
      </c>
      <c r="Z147">
        <v>177514</v>
      </c>
      <c r="AC147">
        <v>501480</v>
      </c>
      <c r="AD147">
        <v>61729.04</v>
      </c>
      <c r="AE147">
        <v>639730</v>
      </c>
      <c r="AF147">
        <v>102320</v>
      </c>
      <c r="AG147">
        <v>2340</v>
      </c>
      <c r="AH147">
        <v>357212.05</v>
      </c>
      <c r="AI147">
        <v>75915.460000000006</v>
      </c>
      <c r="AM147">
        <v>44332</v>
      </c>
      <c r="AO147" s="123">
        <f t="shared" si="18"/>
        <v>848614.78</v>
      </c>
      <c r="AP147" s="129">
        <f t="shared" si="19"/>
        <v>49102.9</v>
      </c>
      <c r="AQ147" s="142">
        <f t="shared" si="20"/>
        <v>799511.88</v>
      </c>
      <c r="AR147" s="143">
        <f t="shared" si="17"/>
        <v>1268316</v>
      </c>
      <c r="AS147" s="143">
        <f t="shared" si="21"/>
        <v>1221849.51</v>
      </c>
      <c r="AT147" s="125">
        <f t="shared" si="16"/>
        <v>46466.489999999991</v>
      </c>
    </row>
    <row r="148" spans="1:46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2275</v>
      </c>
      <c r="F148">
        <v>1740845.41</v>
      </c>
      <c r="G148">
        <v>43702.51</v>
      </c>
      <c r="H148">
        <v>28930.37</v>
      </c>
      <c r="K148">
        <v>389717.5</v>
      </c>
      <c r="L148">
        <v>509055.61</v>
      </c>
      <c r="O148">
        <v>4500</v>
      </c>
      <c r="P148">
        <v>97175</v>
      </c>
      <c r="R148">
        <v>1425</v>
      </c>
      <c r="V148">
        <v>336119.43</v>
      </c>
      <c r="W148">
        <v>2538450.7999999998</v>
      </c>
      <c r="Y148">
        <v>1034586.2</v>
      </c>
      <c r="Z148">
        <v>281934</v>
      </c>
      <c r="AC148">
        <v>547050</v>
      </c>
      <c r="AD148">
        <v>19054.400000000001</v>
      </c>
      <c r="AE148">
        <v>816076</v>
      </c>
      <c r="AH148">
        <v>784490.12</v>
      </c>
      <c r="AI148">
        <v>36519.629999999997</v>
      </c>
      <c r="AM148">
        <v>510957.68</v>
      </c>
      <c r="AO148" s="123">
        <f t="shared" si="18"/>
        <v>1813478.29</v>
      </c>
      <c r="AP148" s="129">
        <f t="shared" si="19"/>
        <v>103100</v>
      </c>
      <c r="AQ148" s="142">
        <f t="shared" si="20"/>
        <v>1710378.29</v>
      </c>
      <c r="AR148" s="143">
        <f t="shared" si="17"/>
        <v>1882624.5999999999</v>
      </c>
      <c r="AS148" s="143">
        <f t="shared" si="21"/>
        <v>2148043.4300000002</v>
      </c>
      <c r="AT148" s="125">
        <f t="shared" si="16"/>
        <v>-265418.83000000031</v>
      </c>
    </row>
    <row r="149" spans="1:46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2276</v>
      </c>
      <c r="F149">
        <v>1637029.01</v>
      </c>
      <c r="G149">
        <v>340376.61</v>
      </c>
      <c r="H149">
        <v>518489.19</v>
      </c>
      <c r="K149">
        <v>582434.89</v>
      </c>
      <c r="L149">
        <v>126605.73</v>
      </c>
      <c r="O149">
        <v>4000</v>
      </c>
      <c r="P149">
        <v>85530.34</v>
      </c>
      <c r="R149">
        <v>0</v>
      </c>
      <c r="V149">
        <v>-440615.44</v>
      </c>
      <c r="W149">
        <v>3053279.47</v>
      </c>
      <c r="Y149">
        <v>1380396.62</v>
      </c>
      <c r="Z149">
        <v>459448</v>
      </c>
      <c r="AC149">
        <v>1012725</v>
      </c>
      <c r="AD149">
        <v>60710.720000000001</v>
      </c>
      <c r="AE149">
        <v>1295348</v>
      </c>
      <c r="AF149">
        <v>3320</v>
      </c>
      <c r="AH149">
        <v>585067.64</v>
      </c>
      <c r="AI149">
        <v>73734.64</v>
      </c>
      <c r="AM149">
        <v>453069</v>
      </c>
      <c r="AO149" s="123">
        <f t="shared" si="18"/>
        <v>2495894.81</v>
      </c>
      <c r="AP149" s="129">
        <f t="shared" si="19"/>
        <v>89530.34</v>
      </c>
      <c r="AQ149" s="142">
        <f t="shared" si="20"/>
        <v>2406364.4700000002</v>
      </c>
      <c r="AR149" s="143">
        <f t="shared" si="17"/>
        <v>2913280.3400000003</v>
      </c>
      <c r="AS149" s="143">
        <f t="shared" si="21"/>
        <v>2410539.2800000003</v>
      </c>
      <c r="AT149" s="125">
        <f t="shared" si="16"/>
        <v>502741.06000000006</v>
      </c>
    </row>
    <row r="150" spans="1:46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2277</v>
      </c>
      <c r="F150">
        <v>1650738.75</v>
      </c>
      <c r="G150">
        <v>66887.820000000007</v>
      </c>
      <c r="H150">
        <v>141625.49</v>
      </c>
      <c r="K150">
        <v>162737.31</v>
      </c>
      <c r="L150">
        <v>208162.12</v>
      </c>
      <c r="O150">
        <v>2000</v>
      </c>
      <c r="P150">
        <v>58405</v>
      </c>
      <c r="R150">
        <v>0</v>
      </c>
      <c r="V150">
        <v>467909.17</v>
      </c>
      <c r="W150">
        <v>1819262.69</v>
      </c>
      <c r="Y150">
        <v>785585.73</v>
      </c>
      <c r="AC150">
        <v>588865.80000000005</v>
      </c>
      <c r="AD150">
        <v>74064</v>
      </c>
      <c r="AE150">
        <v>986349.8</v>
      </c>
      <c r="AF150">
        <v>3080</v>
      </c>
      <c r="AH150">
        <v>488396.28</v>
      </c>
      <c r="AI150">
        <v>16429.63</v>
      </c>
      <c r="AM150">
        <v>71685.19</v>
      </c>
      <c r="AO150" s="123">
        <f t="shared" si="18"/>
        <v>1859252.06</v>
      </c>
      <c r="AP150" s="129">
        <f t="shared" si="19"/>
        <v>60405</v>
      </c>
      <c r="AQ150" s="142">
        <f t="shared" si="20"/>
        <v>1798847.06</v>
      </c>
      <c r="AR150" s="143">
        <f t="shared" si="17"/>
        <v>1448515.53</v>
      </c>
      <c r="AS150" s="143">
        <f t="shared" si="21"/>
        <v>1565940.9</v>
      </c>
      <c r="AT150" s="125">
        <f t="shared" si="16"/>
        <v>-117425.36999999988</v>
      </c>
    </row>
    <row r="151" spans="1:46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2278</v>
      </c>
      <c r="F151">
        <v>665649.17000000004</v>
      </c>
      <c r="G151">
        <v>357523.72</v>
      </c>
      <c r="H151">
        <v>766416.36</v>
      </c>
      <c r="K151">
        <v>407214.51</v>
      </c>
      <c r="L151">
        <v>429166.74</v>
      </c>
      <c r="O151">
        <v>3500</v>
      </c>
      <c r="P151">
        <v>51146.55</v>
      </c>
      <c r="R151">
        <v>0</v>
      </c>
      <c r="V151">
        <v>23666.95</v>
      </c>
      <c r="W151">
        <v>2522678.58</v>
      </c>
      <c r="Y151">
        <v>817272.69</v>
      </c>
      <c r="AC151">
        <v>678195</v>
      </c>
      <c r="AD151">
        <v>89445.2</v>
      </c>
      <c r="AE151">
        <v>983095</v>
      </c>
      <c r="AF151">
        <v>5720</v>
      </c>
      <c r="AH151">
        <v>499900.77</v>
      </c>
      <c r="AI151">
        <v>44020.7</v>
      </c>
      <c r="AM151">
        <v>27198</v>
      </c>
      <c r="AO151" s="123">
        <f t="shared" si="18"/>
        <v>1789589.25</v>
      </c>
      <c r="AP151" s="129">
        <f t="shared" si="19"/>
        <v>54646.55</v>
      </c>
      <c r="AQ151" s="142">
        <f t="shared" si="20"/>
        <v>1734942.7</v>
      </c>
      <c r="AR151" s="143">
        <f t="shared" si="17"/>
        <v>1584912.89</v>
      </c>
      <c r="AS151" s="143">
        <f t="shared" si="21"/>
        <v>1559934.47</v>
      </c>
      <c r="AT151" s="125">
        <f t="shared" si="16"/>
        <v>24978.419999999925</v>
      </c>
    </row>
    <row r="152" spans="1:46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2279</v>
      </c>
      <c r="F152">
        <v>560265.94999999995</v>
      </c>
      <c r="G152">
        <v>19657.5</v>
      </c>
      <c r="H152">
        <v>110074.23</v>
      </c>
      <c r="K152">
        <v>383275.14</v>
      </c>
      <c r="L152">
        <v>242698.5</v>
      </c>
      <c r="O152">
        <v>16000</v>
      </c>
      <c r="P152">
        <v>51606.29</v>
      </c>
      <c r="V152">
        <v>-3537283.74</v>
      </c>
      <c r="W152">
        <v>4801199.47</v>
      </c>
      <c r="Y152">
        <v>703084.38</v>
      </c>
      <c r="AC152">
        <v>672227.5</v>
      </c>
      <c r="AD152">
        <v>69417.55</v>
      </c>
      <c r="AE152">
        <v>868437.03</v>
      </c>
      <c r="AH152">
        <v>449955.25</v>
      </c>
      <c r="AI152">
        <v>70954.25</v>
      </c>
      <c r="AM152">
        <v>70933.600000000006</v>
      </c>
      <c r="AO152" s="123">
        <f t="shared" si="18"/>
        <v>689997.67999999993</v>
      </c>
      <c r="AP152" s="129">
        <f t="shared" si="19"/>
        <v>67606.290000000008</v>
      </c>
      <c r="AQ152" s="142">
        <f t="shared" si="20"/>
        <v>622391.3899999999</v>
      </c>
      <c r="AR152" s="143">
        <f t="shared" si="17"/>
        <v>1444729.43</v>
      </c>
      <c r="AS152" s="143">
        <f t="shared" si="21"/>
        <v>1460280.1300000001</v>
      </c>
      <c r="AT152" s="125">
        <f t="shared" si="16"/>
        <v>-15550.700000000186</v>
      </c>
    </row>
    <row r="153" spans="1:46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2280</v>
      </c>
      <c r="F153">
        <v>514765.76</v>
      </c>
      <c r="G153">
        <v>44162.75</v>
      </c>
      <c r="H153">
        <v>177834.95</v>
      </c>
      <c r="K153">
        <v>414068.31</v>
      </c>
      <c r="L153">
        <v>270367.03999999998</v>
      </c>
      <c r="O153">
        <v>0</v>
      </c>
      <c r="P153">
        <v>75760.56</v>
      </c>
      <c r="R153">
        <v>0</v>
      </c>
      <c r="V153">
        <v>-4132217.3</v>
      </c>
      <c r="W153">
        <v>5209136.26</v>
      </c>
      <c r="Y153">
        <v>1070993.3899999999</v>
      </c>
      <c r="Z153">
        <v>1000</v>
      </c>
      <c r="AC153">
        <v>805780.72</v>
      </c>
      <c r="AD153">
        <v>71394.679999999993</v>
      </c>
      <c r="AE153">
        <v>1004630.72</v>
      </c>
      <c r="AF153">
        <v>3640</v>
      </c>
      <c r="AH153">
        <v>568825.69999999995</v>
      </c>
      <c r="AI153">
        <v>56058.78</v>
      </c>
      <c r="AM153">
        <v>47494.3</v>
      </c>
      <c r="AO153" s="123">
        <f t="shared" si="18"/>
        <v>736763.46</v>
      </c>
      <c r="AP153" s="129">
        <f t="shared" si="19"/>
        <v>75760.56</v>
      </c>
      <c r="AQ153" s="142">
        <f t="shared" si="20"/>
        <v>661002.89999999991</v>
      </c>
      <c r="AR153" s="143">
        <f t="shared" si="17"/>
        <v>1949168.7899999998</v>
      </c>
      <c r="AS153" s="143">
        <f t="shared" si="21"/>
        <v>1680649.5</v>
      </c>
      <c r="AT153" s="125">
        <f t="shared" si="16"/>
        <v>268519.2899999998</v>
      </c>
    </row>
    <row r="154" spans="1:46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2281</v>
      </c>
      <c r="F154">
        <v>795900.7</v>
      </c>
      <c r="G154">
        <v>50851.33</v>
      </c>
      <c r="H154">
        <v>634745.27</v>
      </c>
      <c r="K154">
        <v>268399.84000000003</v>
      </c>
      <c r="L154">
        <v>299085.17</v>
      </c>
      <c r="O154">
        <v>4500</v>
      </c>
      <c r="P154">
        <v>60759</v>
      </c>
      <c r="R154">
        <v>0</v>
      </c>
      <c r="V154">
        <v>-42641.31</v>
      </c>
      <c r="W154">
        <v>2453318.4700000002</v>
      </c>
      <c r="Y154">
        <v>467584.42</v>
      </c>
      <c r="AC154">
        <v>464432.5</v>
      </c>
      <c r="AD154">
        <v>54986.25</v>
      </c>
      <c r="AE154">
        <v>664657.75</v>
      </c>
      <c r="AF154">
        <v>7260</v>
      </c>
      <c r="AH154">
        <v>641689.29</v>
      </c>
      <c r="AI154">
        <v>74433.34</v>
      </c>
      <c r="AM154">
        <v>25916.639999999999</v>
      </c>
      <c r="AO154" s="123">
        <f t="shared" si="18"/>
        <v>1481497.2999999998</v>
      </c>
      <c r="AP154" s="129">
        <f t="shared" si="19"/>
        <v>65259</v>
      </c>
      <c r="AQ154" s="142">
        <f t="shared" si="20"/>
        <v>1416238.2999999998</v>
      </c>
      <c r="AR154" s="143">
        <f t="shared" si="17"/>
        <v>987003.16999999993</v>
      </c>
      <c r="AS154" s="143">
        <f t="shared" si="21"/>
        <v>1413957.02</v>
      </c>
      <c r="AT154" s="125">
        <f t="shared" si="16"/>
        <v>-426953.85000000009</v>
      </c>
    </row>
    <row r="155" spans="1:46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2282</v>
      </c>
      <c r="F155">
        <v>5384208.7199999997</v>
      </c>
      <c r="G155">
        <v>153446.03</v>
      </c>
      <c r="H155">
        <v>142398.51999999999</v>
      </c>
      <c r="K155">
        <v>366232.93</v>
      </c>
      <c r="L155">
        <v>1184279.6200000001</v>
      </c>
      <c r="O155">
        <v>7000</v>
      </c>
      <c r="P155">
        <v>138304.21</v>
      </c>
      <c r="R155">
        <v>0</v>
      </c>
      <c r="V155">
        <v>2620905.0299999998</v>
      </c>
      <c r="W155">
        <v>4517827.99</v>
      </c>
      <c r="Y155">
        <v>1972025.51</v>
      </c>
      <c r="AC155">
        <v>1208847.5</v>
      </c>
      <c r="AD155">
        <v>117987.36</v>
      </c>
      <c r="AE155">
        <v>1797354.5</v>
      </c>
      <c r="AF155">
        <v>8280</v>
      </c>
      <c r="AH155">
        <v>1318157.79</v>
      </c>
      <c r="AI155">
        <v>169230.04</v>
      </c>
      <c r="AM155">
        <v>59309.45</v>
      </c>
      <c r="AO155" s="123">
        <f t="shared" si="18"/>
        <v>5680053.2699999996</v>
      </c>
      <c r="AP155" s="129">
        <f t="shared" si="19"/>
        <v>145304.21</v>
      </c>
      <c r="AQ155" s="142">
        <f t="shared" si="20"/>
        <v>5534749.0599999996</v>
      </c>
      <c r="AR155" s="143">
        <f t="shared" si="17"/>
        <v>3298860.3699999996</v>
      </c>
      <c r="AS155" s="143">
        <f t="shared" si="21"/>
        <v>3352331.7800000003</v>
      </c>
      <c r="AT155" s="125">
        <f t="shared" si="16"/>
        <v>-53471.410000000615</v>
      </c>
    </row>
    <row r="156" spans="1:46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2283</v>
      </c>
      <c r="F156">
        <v>123130.98</v>
      </c>
      <c r="G156">
        <v>95589</v>
      </c>
      <c r="H156">
        <v>589320.06999999995</v>
      </c>
      <c r="K156">
        <v>316056.40000000002</v>
      </c>
      <c r="L156">
        <v>132293.54</v>
      </c>
      <c r="O156">
        <v>10500</v>
      </c>
      <c r="P156">
        <v>58466</v>
      </c>
      <c r="R156">
        <v>0</v>
      </c>
      <c r="V156">
        <v>-2047593.27</v>
      </c>
      <c r="W156">
        <v>3061336.79</v>
      </c>
      <c r="Y156">
        <v>950974.64</v>
      </c>
      <c r="Z156">
        <v>532542</v>
      </c>
      <c r="AA156">
        <v>26.3</v>
      </c>
      <c r="AC156">
        <v>759946.18</v>
      </c>
      <c r="AE156">
        <v>954168.18</v>
      </c>
      <c r="AH156">
        <v>1056443.47</v>
      </c>
      <c r="AI156">
        <v>16753</v>
      </c>
      <c r="AM156">
        <v>42444</v>
      </c>
      <c r="AO156" s="123">
        <f t="shared" si="18"/>
        <v>808040.04999999993</v>
      </c>
      <c r="AP156" s="129">
        <f t="shared" si="19"/>
        <v>68966</v>
      </c>
      <c r="AQ156" s="142">
        <f t="shared" si="20"/>
        <v>739074.04999999993</v>
      </c>
      <c r="AR156" s="143">
        <f t="shared" si="17"/>
        <v>2243489.12</v>
      </c>
      <c r="AS156" s="143">
        <f t="shared" si="21"/>
        <v>2069808.65</v>
      </c>
      <c r="AT156" s="125">
        <f t="shared" si="16"/>
        <v>173680.4700000002</v>
      </c>
    </row>
    <row r="157" spans="1:46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2284</v>
      </c>
      <c r="F157">
        <v>144880.07</v>
      </c>
      <c r="G157">
        <v>62328.35</v>
      </c>
      <c r="H157">
        <v>17600.259999999998</v>
      </c>
      <c r="K157">
        <v>1614188.95</v>
      </c>
      <c r="L157">
        <v>386258.59</v>
      </c>
      <c r="O157">
        <v>0</v>
      </c>
      <c r="P157">
        <v>65241</v>
      </c>
      <c r="R157">
        <v>1643.15</v>
      </c>
      <c r="V157">
        <v>222242.63</v>
      </c>
      <c r="W157">
        <v>2227904.62</v>
      </c>
      <c r="Y157">
        <v>473192.31</v>
      </c>
      <c r="AC157">
        <v>324432.5</v>
      </c>
      <c r="AD157">
        <v>49786.879999999997</v>
      </c>
      <c r="AE157">
        <v>622902.35</v>
      </c>
      <c r="AH157">
        <v>405640.27</v>
      </c>
      <c r="AI157">
        <v>58013.5</v>
      </c>
      <c r="AM157">
        <v>52630.75</v>
      </c>
      <c r="AO157" s="123">
        <f t="shared" si="18"/>
        <v>224808.68000000002</v>
      </c>
      <c r="AP157" s="129">
        <f t="shared" si="19"/>
        <v>66884.149999999994</v>
      </c>
      <c r="AQ157" s="142">
        <f t="shared" si="20"/>
        <v>157924.53000000003</v>
      </c>
      <c r="AR157" s="143">
        <f t="shared" si="17"/>
        <v>847411.69000000006</v>
      </c>
      <c r="AS157" s="143">
        <f t="shared" si="21"/>
        <v>1139186.8700000001</v>
      </c>
      <c r="AT157" s="125">
        <f t="shared" si="16"/>
        <v>-291775.18000000005</v>
      </c>
    </row>
    <row r="158" spans="1:46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2285</v>
      </c>
      <c r="F158">
        <v>901940.27</v>
      </c>
      <c r="G158">
        <v>6962.5</v>
      </c>
      <c r="H158">
        <v>666588.13</v>
      </c>
      <c r="K158">
        <v>1154319.8700000001</v>
      </c>
      <c r="L158">
        <v>697256.54</v>
      </c>
      <c r="O158">
        <v>0</v>
      </c>
      <c r="P158">
        <v>67455.19</v>
      </c>
      <c r="R158">
        <v>0</v>
      </c>
      <c r="V158">
        <v>1554033.2</v>
      </c>
      <c r="W158">
        <v>1652500.79</v>
      </c>
      <c r="Y158">
        <v>482329.24</v>
      </c>
      <c r="Z158">
        <v>407228</v>
      </c>
      <c r="AC158">
        <v>751850</v>
      </c>
      <c r="AD158">
        <v>74708.639999999999</v>
      </c>
      <c r="AE158">
        <v>903760</v>
      </c>
      <c r="AF158">
        <v>10740</v>
      </c>
      <c r="AH158">
        <v>597466.94999999995</v>
      </c>
      <c r="AI158">
        <v>51070.8</v>
      </c>
      <c r="AO158" s="123">
        <f t="shared" si="18"/>
        <v>1575490.9</v>
      </c>
      <c r="AP158" s="129">
        <f t="shared" si="19"/>
        <v>67455.19</v>
      </c>
      <c r="AQ158" s="142">
        <f t="shared" si="20"/>
        <v>1508035.71</v>
      </c>
      <c r="AR158" s="143">
        <f t="shared" si="17"/>
        <v>1716115.88</v>
      </c>
      <c r="AS158" s="143">
        <f t="shared" si="21"/>
        <v>1563037.75</v>
      </c>
      <c r="AT158" s="125">
        <f t="shared" si="16"/>
        <v>153078.12999999989</v>
      </c>
    </row>
    <row r="159" spans="1:46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2286</v>
      </c>
      <c r="F159">
        <v>1190492.5</v>
      </c>
      <c r="G159">
        <v>0</v>
      </c>
      <c r="H159">
        <v>374713.29</v>
      </c>
      <c r="K159">
        <v>832296.03</v>
      </c>
      <c r="L159">
        <v>924883</v>
      </c>
      <c r="O159">
        <v>0</v>
      </c>
      <c r="P159">
        <v>83399.3</v>
      </c>
      <c r="R159">
        <v>900</v>
      </c>
      <c r="V159">
        <v>991578.54</v>
      </c>
      <c r="W159">
        <v>2038406.69</v>
      </c>
      <c r="Y159">
        <v>928623.34</v>
      </c>
      <c r="Z159">
        <v>194829</v>
      </c>
      <c r="AC159">
        <v>376582.5</v>
      </c>
      <c r="AD159">
        <v>55512.959999999999</v>
      </c>
      <c r="AE159">
        <v>709807.5</v>
      </c>
      <c r="AF159">
        <v>9370</v>
      </c>
      <c r="AH159">
        <v>526897.31000000006</v>
      </c>
      <c r="AI159">
        <v>101372.7</v>
      </c>
      <c r="AO159" s="123">
        <f t="shared" si="18"/>
        <v>1565205.79</v>
      </c>
      <c r="AP159" s="129">
        <f t="shared" si="19"/>
        <v>84299.3</v>
      </c>
      <c r="AQ159" s="142">
        <f t="shared" si="20"/>
        <v>1480906.49</v>
      </c>
      <c r="AR159" s="143">
        <f t="shared" si="17"/>
        <v>1555547.7999999998</v>
      </c>
      <c r="AS159" s="143">
        <f t="shared" si="21"/>
        <v>1347447.51</v>
      </c>
      <c r="AT159" s="125">
        <f t="shared" si="16"/>
        <v>208100.2899999998</v>
      </c>
    </row>
    <row r="160" spans="1:46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2287</v>
      </c>
      <c r="F160">
        <v>1300020.94</v>
      </c>
      <c r="G160">
        <v>48343.55</v>
      </c>
      <c r="H160">
        <v>71420.38</v>
      </c>
      <c r="K160">
        <v>993564.57</v>
      </c>
      <c r="L160">
        <v>359916.93</v>
      </c>
      <c r="O160">
        <v>0</v>
      </c>
      <c r="P160">
        <v>64575</v>
      </c>
      <c r="R160">
        <v>597</v>
      </c>
      <c r="V160">
        <v>125283.02</v>
      </c>
      <c r="W160">
        <v>2546107.46</v>
      </c>
      <c r="Y160">
        <v>875650.77</v>
      </c>
      <c r="Z160">
        <v>156630</v>
      </c>
      <c r="AC160">
        <v>915320</v>
      </c>
      <c r="AD160">
        <v>98881.78</v>
      </c>
      <c r="AE160">
        <v>1066931.5</v>
      </c>
      <c r="AF160">
        <v>1040</v>
      </c>
      <c r="AH160">
        <v>754575.18</v>
      </c>
      <c r="AI160">
        <v>129460.87</v>
      </c>
      <c r="AM160">
        <v>57771.11</v>
      </c>
      <c r="AO160" s="123">
        <f t="shared" si="18"/>
        <v>1419784.87</v>
      </c>
      <c r="AP160" s="129">
        <f t="shared" si="19"/>
        <v>65172</v>
      </c>
      <c r="AQ160" s="142">
        <f t="shared" si="20"/>
        <v>1354612.87</v>
      </c>
      <c r="AR160" s="143">
        <f t="shared" si="17"/>
        <v>2046482.55</v>
      </c>
      <c r="AS160" s="143">
        <f t="shared" si="21"/>
        <v>2009778.6600000004</v>
      </c>
      <c r="AT160" s="125">
        <f t="shared" si="16"/>
        <v>36703.889999999665</v>
      </c>
    </row>
    <row r="161" spans="1:46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2288</v>
      </c>
      <c r="F161">
        <v>251356.37</v>
      </c>
      <c r="G161">
        <v>42902.54</v>
      </c>
      <c r="H161">
        <v>137303.54</v>
      </c>
      <c r="K161">
        <v>387130.08</v>
      </c>
      <c r="L161">
        <v>757133.41</v>
      </c>
      <c r="O161">
        <v>0</v>
      </c>
      <c r="P161">
        <v>4050.04</v>
      </c>
      <c r="R161">
        <v>0</v>
      </c>
      <c r="V161">
        <v>-616313.68999999994</v>
      </c>
      <c r="W161">
        <v>2320392.7599999998</v>
      </c>
      <c r="Y161">
        <v>704217.22</v>
      </c>
      <c r="AC161">
        <v>630437.5</v>
      </c>
      <c r="AD161">
        <v>46680.88</v>
      </c>
      <c r="AE161">
        <v>775711.5</v>
      </c>
      <c r="AF161">
        <v>1500</v>
      </c>
      <c r="AH161">
        <v>456165.41</v>
      </c>
      <c r="AI161">
        <v>13982.55</v>
      </c>
      <c r="AM161">
        <v>266279.31</v>
      </c>
      <c r="AO161" s="123">
        <f t="shared" si="18"/>
        <v>431562.44999999995</v>
      </c>
      <c r="AP161" s="129">
        <f t="shared" si="19"/>
        <v>4050.04</v>
      </c>
      <c r="AQ161" s="142">
        <f t="shared" si="20"/>
        <v>427512.41</v>
      </c>
      <c r="AR161" s="143">
        <f t="shared" si="17"/>
        <v>1381335.5999999999</v>
      </c>
      <c r="AS161" s="143">
        <f t="shared" si="21"/>
        <v>1513638.77</v>
      </c>
      <c r="AT161" s="125">
        <f t="shared" si="16"/>
        <v>-132303.17000000016</v>
      </c>
    </row>
    <row r="162" spans="1:46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2289</v>
      </c>
      <c r="F162">
        <v>691775.89</v>
      </c>
      <c r="G162">
        <v>94011.25</v>
      </c>
      <c r="H162">
        <v>86314.32</v>
      </c>
      <c r="K162">
        <v>444748.09</v>
      </c>
      <c r="L162">
        <v>223618.54</v>
      </c>
      <c r="O162">
        <v>3000</v>
      </c>
      <c r="P162">
        <v>43253</v>
      </c>
      <c r="R162">
        <v>0</v>
      </c>
      <c r="V162">
        <v>-1257805.3600000001</v>
      </c>
      <c r="W162">
        <v>2754433.99</v>
      </c>
      <c r="Y162">
        <v>698466.46</v>
      </c>
      <c r="Z162">
        <v>62652</v>
      </c>
      <c r="AC162">
        <v>756240.8</v>
      </c>
      <c r="AD162">
        <v>69116.72</v>
      </c>
      <c r="AE162">
        <v>908945.8</v>
      </c>
      <c r="AH162">
        <v>509797.63</v>
      </c>
      <c r="AI162">
        <v>76938.59</v>
      </c>
      <c r="AM162">
        <v>93207.5</v>
      </c>
      <c r="AO162" s="123">
        <f t="shared" si="18"/>
        <v>872101.46</v>
      </c>
      <c r="AP162" s="129">
        <f t="shared" si="19"/>
        <v>46253</v>
      </c>
      <c r="AQ162" s="142">
        <f t="shared" si="20"/>
        <v>825848.46</v>
      </c>
      <c r="AR162" s="143">
        <f t="shared" si="17"/>
        <v>1586475.98</v>
      </c>
      <c r="AS162" s="143">
        <f t="shared" si="21"/>
        <v>1588889.5200000003</v>
      </c>
      <c r="AT162" s="125">
        <f t="shared" si="16"/>
        <v>-2413.5400000002701</v>
      </c>
    </row>
    <row r="163" spans="1:46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2290</v>
      </c>
      <c r="F163">
        <v>772583.05</v>
      </c>
      <c r="G163">
        <v>119727.83</v>
      </c>
      <c r="H163">
        <v>53915.71</v>
      </c>
      <c r="K163">
        <v>323365</v>
      </c>
      <c r="L163">
        <v>613934.06000000006</v>
      </c>
      <c r="O163">
        <v>3250</v>
      </c>
      <c r="P163">
        <v>72505.289999999994</v>
      </c>
      <c r="R163">
        <v>0</v>
      </c>
      <c r="V163">
        <v>-2316653.46</v>
      </c>
      <c r="W163">
        <v>4163724</v>
      </c>
      <c r="Y163">
        <v>915371.76</v>
      </c>
      <c r="Z163">
        <v>120000</v>
      </c>
      <c r="AC163">
        <v>748184.18</v>
      </c>
      <c r="AD163">
        <v>88110.5</v>
      </c>
      <c r="AE163">
        <v>1031738.68</v>
      </c>
      <c r="AG163">
        <v>14882</v>
      </c>
      <c r="AH163">
        <v>732880.61</v>
      </c>
      <c r="AI163">
        <v>25446.2</v>
      </c>
      <c r="AM163">
        <v>106019.13</v>
      </c>
      <c r="AO163" s="123">
        <f t="shared" si="18"/>
        <v>946226.59</v>
      </c>
      <c r="AP163" s="129">
        <f t="shared" si="19"/>
        <v>75755.289999999994</v>
      </c>
      <c r="AQ163" s="142">
        <f t="shared" si="20"/>
        <v>870471.29999999993</v>
      </c>
      <c r="AR163" s="143">
        <f t="shared" si="17"/>
        <v>1871666.44</v>
      </c>
      <c r="AS163" s="143">
        <f t="shared" si="21"/>
        <v>1910966.62</v>
      </c>
      <c r="AT163" s="125">
        <f t="shared" si="16"/>
        <v>-39300.180000000168</v>
      </c>
    </row>
    <row r="164" spans="1:46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2291</v>
      </c>
      <c r="F164">
        <v>1265838.26</v>
      </c>
      <c r="G164">
        <v>3775.98</v>
      </c>
      <c r="H164">
        <v>77914.94</v>
      </c>
      <c r="K164">
        <v>127689.24</v>
      </c>
      <c r="L164">
        <v>405323.61</v>
      </c>
      <c r="O164">
        <v>10178</v>
      </c>
      <c r="P164">
        <v>27865.39</v>
      </c>
      <c r="R164">
        <v>15.14</v>
      </c>
      <c r="V164">
        <v>-67932.679999999993</v>
      </c>
      <c r="W164">
        <v>1741122.88</v>
      </c>
      <c r="Y164">
        <v>604748.06000000006</v>
      </c>
      <c r="Z164">
        <v>166696</v>
      </c>
      <c r="AC164">
        <v>420250</v>
      </c>
      <c r="AD164">
        <v>630</v>
      </c>
      <c r="AE164">
        <v>584470</v>
      </c>
      <c r="AF164">
        <v>8390</v>
      </c>
      <c r="AH164">
        <v>362574.36</v>
      </c>
      <c r="AI164">
        <v>66182.16</v>
      </c>
      <c r="AK164">
        <v>414.24</v>
      </c>
      <c r="AM164">
        <v>1000</v>
      </c>
      <c r="AO164" s="123">
        <f t="shared" si="18"/>
        <v>1347529.18</v>
      </c>
      <c r="AP164" s="129">
        <f t="shared" si="19"/>
        <v>38058.53</v>
      </c>
      <c r="AQ164" s="142">
        <f t="shared" si="20"/>
        <v>1309470.6499999999</v>
      </c>
      <c r="AR164" s="143">
        <f t="shared" si="17"/>
        <v>1192324.06</v>
      </c>
      <c r="AS164" s="143">
        <f t="shared" si="21"/>
        <v>1023030.76</v>
      </c>
      <c r="AT164" s="125">
        <f t="shared" si="16"/>
        <v>169293.30000000005</v>
      </c>
    </row>
    <row r="165" spans="1:46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2292</v>
      </c>
      <c r="F165">
        <v>1071098.43</v>
      </c>
      <c r="G165">
        <v>2674038.35</v>
      </c>
      <c r="H165">
        <v>137852.87</v>
      </c>
      <c r="K165">
        <v>234584.58</v>
      </c>
      <c r="L165">
        <v>245838.17</v>
      </c>
      <c r="O165">
        <v>4000</v>
      </c>
      <c r="P165">
        <v>114309.88</v>
      </c>
      <c r="R165">
        <v>112.14</v>
      </c>
      <c r="V165">
        <v>-1106580.02</v>
      </c>
      <c r="W165">
        <v>5043639.74</v>
      </c>
      <c r="X165">
        <v>730</v>
      </c>
      <c r="Y165">
        <v>1560578.19</v>
      </c>
      <c r="AC165">
        <v>1288374.8999999999</v>
      </c>
      <c r="AD165">
        <v>50000</v>
      </c>
      <c r="AE165">
        <v>1772523.9</v>
      </c>
      <c r="AF165">
        <v>27054</v>
      </c>
      <c r="AG165">
        <v>41784</v>
      </c>
      <c r="AH165">
        <v>694588.55</v>
      </c>
      <c r="AI165">
        <v>36111.589999999997</v>
      </c>
      <c r="AM165">
        <v>19690.39</v>
      </c>
      <c r="AO165" s="123">
        <f t="shared" si="18"/>
        <v>3882989.6500000004</v>
      </c>
      <c r="AP165" s="129">
        <f t="shared" si="19"/>
        <v>118422.02</v>
      </c>
      <c r="AQ165" s="142">
        <f t="shared" si="20"/>
        <v>3764567.6300000004</v>
      </c>
      <c r="AR165" s="143">
        <f t="shared" si="17"/>
        <v>2899683.09</v>
      </c>
      <c r="AS165" s="143">
        <f t="shared" si="21"/>
        <v>2591752.4300000002</v>
      </c>
      <c r="AT165" s="125">
        <f t="shared" si="16"/>
        <v>307930.65999999968</v>
      </c>
    </row>
    <row r="166" spans="1:46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2293</v>
      </c>
      <c r="F166">
        <v>440513.77</v>
      </c>
      <c r="G166">
        <v>404116.83</v>
      </c>
      <c r="H166">
        <v>37584.18</v>
      </c>
      <c r="K166">
        <v>211003.93</v>
      </c>
      <c r="L166">
        <v>360160.64</v>
      </c>
      <c r="O166">
        <v>10000</v>
      </c>
      <c r="P166">
        <v>56931.4</v>
      </c>
      <c r="R166">
        <v>32.71</v>
      </c>
      <c r="V166">
        <v>-2227354.88</v>
      </c>
      <c r="W166">
        <v>3325480.98</v>
      </c>
      <c r="Y166">
        <v>645876.55000000005</v>
      </c>
      <c r="Z166">
        <v>313258</v>
      </c>
      <c r="AC166">
        <v>464747.5</v>
      </c>
      <c r="AD166">
        <v>30000</v>
      </c>
      <c r="AE166">
        <v>705744.5</v>
      </c>
      <c r="AF166">
        <v>3500</v>
      </c>
      <c r="AG166">
        <v>8400</v>
      </c>
      <c r="AH166">
        <v>357764.56</v>
      </c>
      <c r="AI166">
        <v>87983.85</v>
      </c>
      <c r="AM166">
        <v>2200</v>
      </c>
      <c r="AO166" s="123">
        <f t="shared" si="18"/>
        <v>882214.78000000014</v>
      </c>
      <c r="AP166" s="129">
        <f t="shared" si="19"/>
        <v>66964.11</v>
      </c>
      <c r="AQ166" s="142">
        <f t="shared" si="20"/>
        <v>815250.67000000016</v>
      </c>
      <c r="AR166" s="143">
        <f t="shared" si="17"/>
        <v>1453882.05</v>
      </c>
      <c r="AS166" s="143">
        <f t="shared" si="21"/>
        <v>1165592.9100000001</v>
      </c>
      <c r="AT166" s="125">
        <f t="shared" si="16"/>
        <v>288289.1399999999</v>
      </c>
    </row>
    <row r="167" spans="1:46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2294</v>
      </c>
      <c r="F167">
        <v>454232.98</v>
      </c>
      <c r="G167">
        <v>2104821.25</v>
      </c>
      <c r="H167">
        <v>76374.350000000006</v>
      </c>
      <c r="K167">
        <v>301266.82</v>
      </c>
      <c r="L167">
        <v>866230.06</v>
      </c>
      <c r="O167">
        <v>8500</v>
      </c>
      <c r="P167">
        <v>102314.22</v>
      </c>
      <c r="R167">
        <v>7641.36</v>
      </c>
      <c r="V167">
        <v>236038.44</v>
      </c>
      <c r="W167">
        <v>2391351.64</v>
      </c>
      <c r="Y167">
        <v>1574879.38</v>
      </c>
      <c r="Z167">
        <v>240166</v>
      </c>
      <c r="AC167">
        <v>771246.4</v>
      </c>
      <c r="AD167">
        <v>30000</v>
      </c>
      <c r="AE167">
        <v>932135.4</v>
      </c>
      <c r="AF167">
        <v>160</v>
      </c>
      <c r="AG167">
        <v>600</v>
      </c>
      <c r="AH167">
        <v>495357.76</v>
      </c>
      <c r="AI167">
        <v>119148.82</v>
      </c>
      <c r="AM167">
        <v>11810</v>
      </c>
      <c r="AO167" s="123">
        <f t="shared" si="18"/>
        <v>2635428.58</v>
      </c>
      <c r="AP167" s="129">
        <f t="shared" si="19"/>
        <v>118455.58</v>
      </c>
      <c r="AQ167" s="142">
        <f t="shared" si="20"/>
        <v>2516973</v>
      </c>
      <c r="AR167" s="143">
        <f t="shared" si="17"/>
        <v>2616291.7799999998</v>
      </c>
      <c r="AS167" s="143">
        <f t="shared" si="21"/>
        <v>1559211.9800000002</v>
      </c>
      <c r="AT167" s="125">
        <f t="shared" si="16"/>
        <v>1057079.7999999996</v>
      </c>
    </row>
    <row r="168" spans="1:46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2295</v>
      </c>
      <c r="F168">
        <v>3338955.52</v>
      </c>
      <c r="G168">
        <v>1937214.93</v>
      </c>
      <c r="H168">
        <v>154579.81</v>
      </c>
      <c r="K168">
        <v>95186.240000000005</v>
      </c>
      <c r="L168">
        <v>751502.1</v>
      </c>
      <c r="P168">
        <v>212926.3</v>
      </c>
      <c r="R168">
        <v>0</v>
      </c>
      <c r="V168">
        <v>2278379.48</v>
      </c>
      <c r="W168">
        <v>3361619.92</v>
      </c>
      <c r="Y168">
        <v>1173253.94</v>
      </c>
      <c r="Z168">
        <v>542120</v>
      </c>
      <c r="AC168">
        <v>787360</v>
      </c>
      <c r="AD168">
        <v>50000</v>
      </c>
      <c r="AE168">
        <v>1212478</v>
      </c>
      <c r="AF168">
        <v>2820</v>
      </c>
      <c r="AG168">
        <v>7700</v>
      </c>
      <c r="AH168">
        <v>796279.44</v>
      </c>
      <c r="AI168">
        <v>74408.600000000006</v>
      </c>
      <c r="AM168">
        <v>34535</v>
      </c>
      <c r="AO168" s="123">
        <f t="shared" si="18"/>
        <v>5430750.2599999998</v>
      </c>
      <c r="AP168" s="129">
        <f t="shared" si="19"/>
        <v>212926.3</v>
      </c>
      <c r="AQ168" s="142">
        <f t="shared" si="20"/>
        <v>5217823.96</v>
      </c>
      <c r="AR168" s="143">
        <f t="shared" si="17"/>
        <v>2552733.94</v>
      </c>
      <c r="AS168" s="143">
        <f t="shared" si="21"/>
        <v>2128221.04</v>
      </c>
      <c r="AT168" s="125">
        <f t="shared" si="16"/>
        <v>424512.89999999991</v>
      </c>
    </row>
    <row r="169" spans="1:46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2296</v>
      </c>
      <c r="F169">
        <v>3310798.83</v>
      </c>
      <c r="G169">
        <v>8824464.7899999991</v>
      </c>
      <c r="H169">
        <v>103152.2</v>
      </c>
      <c r="K169">
        <v>173067.23</v>
      </c>
      <c r="L169">
        <v>186423.23</v>
      </c>
      <c r="O169">
        <v>2000</v>
      </c>
      <c r="P169">
        <v>67601.37</v>
      </c>
      <c r="R169">
        <v>2632.52</v>
      </c>
      <c r="V169">
        <v>9967498.9100000001</v>
      </c>
      <c r="W169">
        <v>1760380.65</v>
      </c>
      <c r="Y169">
        <v>1777415.35</v>
      </c>
      <c r="Z169">
        <v>574310</v>
      </c>
      <c r="AC169">
        <v>547722.25</v>
      </c>
      <c r="AE169">
        <v>1007932.25</v>
      </c>
      <c r="AF169">
        <v>16559</v>
      </c>
      <c r="AG169">
        <v>29588</v>
      </c>
      <c r="AH169">
        <v>998588.02</v>
      </c>
      <c r="AI169">
        <v>40187.5</v>
      </c>
      <c r="AM169">
        <v>8800</v>
      </c>
      <c r="AO169" s="123">
        <f t="shared" si="18"/>
        <v>12238415.819999998</v>
      </c>
      <c r="AP169" s="129">
        <f t="shared" si="19"/>
        <v>72233.89</v>
      </c>
      <c r="AQ169" s="142">
        <f t="shared" si="20"/>
        <v>12166181.929999998</v>
      </c>
      <c r="AR169" s="143">
        <f t="shared" si="17"/>
        <v>2899447.6</v>
      </c>
      <c r="AS169" s="143">
        <f t="shared" si="21"/>
        <v>2101654.77</v>
      </c>
      <c r="AT169" s="125">
        <f t="shared" si="16"/>
        <v>797792.83000000007</v>
      </c>
    </row>
    <row r="170" spans="1:46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2297</v>
      </c>
      <c r="F170">
        <v>529487.38</v>
      </c>
      <c r="G170">
        <v>1700200.7</v>
      </c>
      <c r="H170">
        <v>62148.08</v>
      </c>
      <c r="K170">
        <v>109881.07</v>
      </c>
      <c r="L170">
        <v>881324.38</v>
      </c>
      <c r="O170">
        <v>4000</v>
      </c>
      <c r="P170">
        <v>62805</v>
      </c>
      <c r="R170">
        <v>700</v>
      </c>
      <c r="V170">
        <v>660649.59</v>
      </c>
      <c r="W170">
        <v>2322668.0699999998</v>
      </c>
      <c r="Y170">
        <v>929550.08</v>
      </c>
      <c r="Z170">
        <v>449006</v>
      </c>
      <c r="AC170">
        <v>722315</v>
      </c>
      <c r="AE170">
        <v>972884</v>
      </c>
      <c r="AF170">
        <v>5890</v>
      </c>
      <c r="AG170">
        <v>8400</v>
      </c>
      <c r="AH170">
        <v>788165.91</v>
      </c>
      <c r="AI170">
        <v>88880.7</v>
      </c>
      <c r="AM170">
        <v>4431.5200000000004</v>
      </c>
      <c r="AO170" s="123">
        <f t="shared" si="18"/>
        <v>2291836.16</v>
      </c>
      <c r="AP170" s="129">
        <f t="shared" si="19"/>
        <v>67505</v>
      </c>
      <c r="AQ170" s="142">
        <f t="shared" si="20"/>
        <v>2224331.16</v>
      </c>
      <c r="AR170" s="143">
        <f t="shared" si="17"/>
        <v>2100871.08</v>
      </c>
      <c r="AS170" s="143">
        <f t="shared" si="21"/>
        <v>1868652.1300000001</v>
      </c>
      <c r="AT170" s="125">
        <f t="shared" si="16"/>
        <v>232218.94999999995</v>
      </c>
    </row>
    <row r="171" spans="1:46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2298</v>
      </c>
      <c r="F171">
        <v>1658976.65</v>
      </c>
      <c r="G171">
        <v>2671198.1</v>
      </c>
      <c r="H171">
        <v>181705.43</v>
      </c>
      <c r="K171">
        <v>94935.12</v>
      </c>
      <c r="L171">
        <v>401513.45</v>
      </c>
      <c r="O171">
        <v>4000</v>
      </c>
      <c r="P171">
        <v>78256.160000000003</v>
      </c>
      <c r="R171">
        <v>598.17999999999995</v>
      </c>
      <c r="V171">
        <v>2029258.13</v>
      </c>
      <c r="W171">
        <v>2698130.22</v>
      </c>
      <c r="Y171">
        <v>1277984.81</v>
      </c>
      <c r="AC171">
        <v>489070</v>
      </c>
      <c r="AE171">
        <v>891825</v>
      </c>
      <c r="AF171">
        <v>8600</v>
      </c>
      <c r="AG171">
        <v>22340</v>
      </c>
      <c r="AH171">
        <v>503016.7</v>
      </c>
      <c r="AI171">
        <v>106252.05</v>
      </c>
      <c r="AM171">
        <v>36935</v>
      </c>
      <c r="AO171" s="123">
        <f t="shared" si="18"/>
        <v>4511880.18</v>
      </c>
      <c r="AP171" s="129">
        <f t="shared" si="19"/>
        <v>82854.34</v>
      </c>
      <c r="AQ171" s="142">
        <f t="shared" si="20"/>
        <v>4429025.84</v>
      </c>
      <c r="AR171" s="143">
        <f t="shared" si="17"/>
        <v>1767054.81</v>
      </c>
      <c r="AS171" s="143">
        <f t="shared" si="21"/>
        <v>1568968.75</v>
      </c>
      <c r="AT171" s="125">
        <f t="shared" si="16"/>
        <v>198086.06000000006</v>
      </c>
    </row>
    <row r="172" spans="1:46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2299</v>
      </c>
      <c r="F172">
        <v>881914.65</v>
      </c>
      <c r="G172">
        <v>1140786.6000000001</v>
      </c>
      <c r="H172">
        <v>69078.66</v>
      </c>
      <c r="K172">
        <v>7777.28</v>
      </c>
      <c r="L172">
        <v>540260.67000000004</v>
      </c>
      <c r="P172">
        <v>44065</v>
      </c>
      <c r="R172">
        <v>32.71</v>
      </c>
      <c r="V172">
        <v>-213447.24</v>
      </c>
      <c r="W172">
        <v>2583594.75</v>
      </c>
      <c r="Y172">
        <v>741469.83</v>
      </c>
      <c r="Z172">
        <v>177514</v>
      </c>
      <c r="AC172">
        <v>493185</v>
      </c>
      <c r="AE172">
        <v>666735</v>
      </c>
      <c r="AF172">
        <v>11640</v>
      </c>
      <c r="AG172">
        <v>31536</v>
      </c>
      <c r="AH172">
        <v>320641.06</v>
      </c>
      <c r="AI172">
        <v>147380.13</v>
      </c>
      <c r="AM172">
        <v>8664</v>
      </c>
      <c r="AO172" s="123">
        <f t="shared" si="18"/>
        <v>2091779.91</v>
      </c>
      <c r="AP172" s="129">
        <f t="shared" si="19"/>
        <v>44097.71</v>
      </c>
      <c r="AQ172" s="142">
        <f t="shared" si="20"/>
        <v>2047682.2</v>
      </c>
      <c r="AR172" s="143">
        <f t="shared" si="17"/>
        <v>1412168.83</v>
      </c>
      <c r="AS172" s="143">
        <f t="shared" si="21"/>
        <v>1186596.19</v>
      </c>
      <c r="AT172" s="125">
        <f t="shared" si="16"/>
        <v>225572.64000000013</v>
      </c>
    </row>
    <row r="173" spans="1:46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2300</v>
      </c>
      <c r="F173">
        <v>292251.57</v>
      </c>
      <c r="G173">
        <v>290318.49</v>
      </c>
      <c r="H173">
        <v>61878.43</v>
      </c>
      <c r="K173">
        <v>564106.80000000005</v>
      </c>
      <c r="L173">
        <v>37901.699999999997</v>
      </c>
      <c r="P173">
        <v>34538.339999999997</v>
      </c>
      <c r="R173">
        <v>464.46</v>
      </c>
      <c r="V173">
        <v>-2313633.7599999998</v>
      </c>
      <c r="W173">
        <v>3606433.4</v>
      </c>
      <c r="Y173">
        <v>397215.08</v>
      </c>
      <c r="Z173">
        <v>93978</v>
      </c>
      <c r="AC173">
        <v>473357.5</v>
      </c>
      <c r="AE173">
        <v>596443.5</v>
      </c>
      <c r="AF173">
        <v>2620</v>
      </c>
      <c r="AG173">
        <v>8000</v>
      </c>
      <c r="AH173">
        <v>352940.7</v>
      </c>
      <c r="AI173">
        <v>81264.83</v>
      </c>
      <c r="AM173">
        <v>4627</v>
      </c>
      <c r="AO173" s="123">
        <f t="shared" si="18"/>
        <v>644448.49000000011</v>
      </c>
      <c r="AP173" s="129">
        <f t="shared" si="19"/>
        <v>35002.799999999996</v>
      </c>
      <c r="AQ173" s="142">
        <f t="shared" si="20"/>
        <v>609445.69000000006</v>
      </c>
      <c r="AR173" s="143">
        <f t="shared" si="17"/>
        <v>964550.58000000007</v>
      </c>
      <c r="AS173" s="143">
        <f t="shared" si="21"/>
        <v>1045896.0299999999</v>
      </c>
      <c r="AT173" s="125">
        <f t="shared" si="16"/>
        <v>-81345.449999999837</v>
      </c>
    </row>
    <row r="174" spans="1:46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2301</v>
      </c>
      <c r="F174">
        <v>965667.97</v>
      </c>
      <c r="G174">
        <v>24526.95</v>
      </c>
      <c r="H174">
        <v>573115.66</v>
      </c>
      <c r="K174">
        <v>1006975.19</v>
      </c>
      <c r="L174">
        <v>322715.93</v>
      </c>
      <c r="O174">
        <v>52640</v>
      </c>
      <c r="P174">
        <v>156091.88</v>
      </c>
      <c r="Q174">
        <v>398336.62</v>
      </c>
      <c r="R174">
        <v>337.02</v>
      </c>
      <c r="S174">
        <v>866</v>
      </c>
      <c r="V174">
        <v>780966.76</v>
      </c>
      <c r="W174">
        <v>1870843.71</v>
      </c>
      <c r="Y174">
        <v>991412.74</v>
      </c>
      <c r="AC174">
        <v>925015</v>
      </c>
      <c r="AD174">
        <v>99600</v>
      </c>
      <c r="AE174">
        <v>1502831</v>
      </c>
      <c r="AF174">
        <v>1500</v>
      </c>
      <c r="AH174">
        <v>660635.41</v>
      </c>
      <c r="AI174">
        <v>97593.05</v>
      </c>
      <c r="AM174">
        <v>120548.57</v>
      </c>
      <c r="AO174" s="123">
        <f t="shared" si="18"/>
        <v>1563310.58</v>
      </c>
      <c r="AP174" s="129">
        <f t="shared" si="19"/>
        <v>608271.52</v>
      </c>
      <c r="AQ174" s="142">
        <f t="shared" si="20"/>
        <v>955039.06</v>
      </c>
      <c r="AR174" s="143">
        <f t="shared" si="17"/>
        <v>2016027.74</v>
      </c>
      <c r="AS174" s="143">
        <f t="shared" si="21"/>
        <v>2383108.0299999998</v>
      </c>
      <c r="AT174" s="125">
        <f t="shared" si="16"/>
        <v>-367080.2899999998</v>
      </c>
    </row>
    <row r="175" spans="1:46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2302</v>
      </c>
      <c r="F175">
        <v>648938.87</v>
      </c>
      <c r="G175">
        <v>27170.52</v>
      </c>
      <c r="H175">
        <v>165345.99</v>
      </c>
      <c r="K175">
        <v>419387.82</v>
      </c>
      <c r="L175">
        <v>411547.82</v>
      </c>
      <c r="O175">
        <v>3000</v>
      </c>
      <c r="P175">
        <v>83290.649999999994</v>
      </c>
      <c r="Q175">
        <v>60000</v>
      </c>
      <c r="R175">
        <v>0</v>
      </c>
      <c r="V175">
        <v>-1778228.61</v>
      </c>
      <c r="W175">
        <v>3462022.37</v>
      </c>
      <c r="Y175">
        <v>657141.43999999994</v>
      </c>
      <c r="AC175">
        <v>902569</v>
      </c>
      <c r="AD175">
        <v>54800</v>
      </c>
      <c r="AE175">
        <v>1113832</v>
      </c>
      <c r="AF175">
        <v>460</v>
      </c>
      <c r="AG175">
        <v>2509</v>
      </c>
      <c r="AH175">
        <v>417067.67</v>
      </c>
      <c r="AI175">
        <v>164480.01999999999</v>
      </c>
      <c r="AM175">
        <v>73855.14</v>
      </c>
      <c r="AO175" s="123">
        <f t="shared" si="18"/>
        <v>841455.38</v>
      </c>
      <c r="AP175" s="129">
        <f t="shared" si="19"/>
        <v>146290.65</v>
      </c>
      <c r="AQ175" s="142">
        <f t="shared" si="20"/>
        <v>695164.73</v>
      </c>
      <c r="AR175" s="143">
        <f t="shared" si="17"/>
        <v>1614510.44</v>
      </c>
      <c r="AS175" s="143">
        <f t="shared" si="21"/>
        <v>1772203.8299999998</v>
      </c>
      <c r="AT175" s="125">
        <f t="shared" si="16"/>
        <v>-157693.3899999999</v>
      </c>
    </row>
    <row r="176" spans="1:46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2303</v>
      </c>
      <c r="F176">
        <v>1486741.85</v>
      </c>
      <c r="G176">
        <v>47638.96</v>
      </c>
      <c r="H176">
        <v>167505.85</v>
      </c>
      <c r="K176">
        <v>12869620.48</v>
      </c>
      <c r="L176">
        <v>1847253.06</v>
      </c>
      <c r="O176">
        <v>7373.2</v>
      </c>
      <c r="P176">
        <v>38933.599999999999</v>
      </c>
      <c r="R176">
        <v>1060</v>
      </c>
      <c r="V176">
        <v>13475929.07</v>
      </c>
      <c r="W176">
        <v>3101018.9</v>
      </c>
      <c r="Y176">
        <v>1529570.59</v>
      </c>
      <c r="AE176">
        <v>308820</v>
      </c>
      <c r="AH176">
        <v>517501.78</v>
      </c>
      <c r="AI176">
        <v>837782.41</v>
      </c>
      <c r="AM176">
        <v>71020.97</v>
      </c>
      <c r="AO176" s="123">
        <f t="shared" si="18"/>
        <v>1701886.6600000001</v>
      </c>
      <c r="AP176" s="129">
        <f t="shared" si="19"/>
        <v>47366.799999999996</v>
      </c>
      <c r="AQ176" s="142">
        <f t="shared" si="20"/>
        <v>1654519.86</v>
      </c>
      <c r="AR176" s="143">
        <f t="shared" si="17"/>
        <v>1529570.59</v>
      </c>
      <c r="AS176" s="143">
        <f t="shared" si="21"/>
        <v>1735125.16</v>
      </c>
      <c r="AT176" s="125">
        <f t="shared" si="16"/>
        <v>-205554.56999999983</v>
      </c>
    </row>
    <row r="177" spans="1:46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2304</v>
      </c>
      <c r="F177">
        <v>997236.18</v>
      </c>
      <c r="G177">
        <v>24148.86</v>
      </c>
      <c r="H177">
        <v>239929.24</v>
      </c>
      <c r="K177">
        <v>3</v>
      </c>
      <c r="L177">
        <v>380801.82</v>
      </c>
      <c r="O177">
        <v>58110</v>
      </c>
      <c r="P177">
        <v>91218.21</v>
      </c>
      <c r="Q177">
        <v>438564</v>
      </c>
      <c r="R177">
        <v>2653.46</v>
      </c>
      <c r="V177">
        <v>-570802.25</v>
      </c>
      <c r="W177">
        <v>1627952.15</v>
      </c>
      <c r="Y177">
        <v>1248671.3500000001</v>
      </c>
      <c r="AC177">
        <v>965873.5</v>
      </c>
      <c r="AD177">
        <v>49200</v>
      </c>
      <c r="AE177">
        <v>1289498.5</v>
      </c>
      <c r="AF177">
        <v>1640</v>
      </c>
      <c r="AH177">
        <v>523125.96</v>
      </c>
      <c r="AI177">
        <v>73173.64</v>
      </c>
      <c r="AM177">
        <v>381883.22</v>
      </c>
      <c r="AO177" s="123">
        <f t="shared" si="18"/>
        <v>1261314.28</v>
      </c>
      <c r="AP177" s="129">
        <f t="shared" si="19"/>
        <v>590545.66999999993</v>
      </c>
      <c r="AQ177" s="142">
        <f t="shared" si="20"/>
        <v>670768.6100000001</v>
      </c>
      <c r="AR177" s="143">
        <f t="shared" si="17"/>
        <v>2263744.85</v>
      </c>
      <c r="AS177" s="143">
        <f t="shared" si="21"/>
        <v>2269321.3199999998</v>
      </c>
      <c r="AT177" s="125">
        <f t="shared" si="16"/>
        <v>-5576.4699999997392</v>
      </c>
    </row>
    <row r="178" spans="1:46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2305</v>
      </c>
      <c r="F178">
        <v>857069.33</v>
      </c>
      <c r="G178">
        <v>105143.23</v>
      </c>
      <c r="H178">
        <v>204459.73</v>
      </c>
      <c r="K178">
        <v>2</v>
      </c>
      <c r="L178">
        <v>255743.64</v>
      </c>
      <c r="O178">
        <v>3900</v>
      </c>
      <c r="P178">
        <v>345620.09</v>
      </c>
      <c r="R178">
        <v>2697</v>
      </c>
      <c r="V178">
        <v>-3519058.58</v>
      </c>
      <c r="W178">
        <v>4470863.96</v>
      </c>
      <c r="Y178">
        <v>842668.56</v>
      </c>
      <c r="AC178">
        <v>226145.5</v>
      </c>
      <c r="AD178">
        <v>61200</v>
      </c>
      <c r="AE178">
        <v>456112.71</v>
      </c>
      <c r="AF178">
        <v>2202</v>
      </c>
      <c r="AH178">
        <v>420312.06</v>
      </c>
      <c r="AI178">
        <v>35673.339999999997</v>
      </c>
      <c r="AM178">
        <v>97318.49</v>
      </c>
      <c r="AO178" s="123">
        <f t="shared" si="18"/>
        <v>1166672.29</v>
      </c>
      <c r="AP178" s="129">
        <f t="shared" si="19"/>
        <v>352217.09</v>
      </c>
      <c r="AQ178" s="142">
        <f t="shared" si="20"/>
        <v>814455.2</v>
      </c>
      <c r="AR178" s="143">
        <f t="shared" si="17"/>
        <v>1130014.06</v>
      </c>
      <c r="AS178" s="143">
        <f t="shared" si="21"/>
        <v>1011618.6</v>
      </c>
      <c r="AT178" s="125">
        <f t="shared" si="16"/>
        <v>118395.46000000008</v>
      </c>
    </row>
    <row r="179" spans="1:46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2306</v>
      </c>
      <c r="F179">
        <v>1045807.5</v>
      </c>
      <c r="G179">
        <v>52181</v>
      </c>
      <c r="H179">
        <v>207578.11</v>
      </c>
      <c r="K179">
        <v>-4854.7</v>
      </c>
      <c r="L179">
        <v>621791.23</v>
      </c>
      <c r="O179">
        <v>58468.08</v>
      </c>
      <c r="P179">
        <v>98786.42</v>
      </c>
      <c r="Q179">
        <v>443890</v>
      </c>
      <c r="R179">
        <v>4081.96</v>
      </c>
      <c r="V179">
        <v>-240872.69</v>
      </c>
      <c r="W179">
        <v>1561169.34</v>
      </c>
      <c r="Y179">
        <v>1014696.53</v>
      </c>
      <c r="Z179">
        <v>3000</v>
      </c>
      <c r="AC179">
        <v>1049319.5</v>
      </c>
      <c r="AD179">
        <v>49000</v>
      </c>
      <c r="AE179">
        <v>1513159.5</v>
      </c>
      <c r="AF179">
        <v>1100</v>
      </c>
      <c r="AH179">
        <v>457325.84</v>
      </c>
      <c r="AI179">
        <v>74499.149999999994</v>
      </c>
      <c r="AM179">
        <v>72951.509999999995</v>
      </c>
      <c r="AO179" s="123">
        <f t="shared" si="18"/>
        <v>1305566.6099999999</v>
      </c>
      <c r="AP179" s="129">
        <f t="shared" si="19"/>
        <v>605226.46</v>
      </c>
      <c r="AQ179" s="142">
        <f t="shared" si="20"/>
        <v>700340.14999999991</v>
      </c>
      <c r="AR179" s="143">
        <f t="shared" si="17"/>
        <v>2116016.0300000003</v>
      </c>
      <c r="AS179" s="143">
        <f t="shared" si="21"/>
        <v>2119036</v>
      </c>
      <c r="AT179" s="125">
        <f t="shared" si="16"/>
        <v>-3019.9699999997392</v>
      </c>
    </row>
    <row r="180" spans="1:46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2307</v>
      </c>
      <c r="F180">
        <v>1075780.73</v>
      </c>
      <c r="G180">
        <v>11336.58</v>
      </c>
      <c r="H180">
        <v>321936.65000000002</v>
      </c>
      <c r="K180">
        <v>461876.39</v>
      </c>
      <c r="L180">
        <v>925154.75</v>
      </c>
      <c r="O180">
        <v>3912</v>
      </c>
      <c r="P180">
        <v>92647.16</v>
      </c>
      <c r="R180">
        <v>1092.51</v>
      </c>
      <c r="V180">
        <v>1738885.77</v>
      </c>
      <c r="W180">
        <v>1137972.49</v>
      </c>
      <c r="Y180">
        <v>831724.51</v>
      </c>
      <c r="Z180">
        <v>8631.3799999999992</v>
      </c>
      <c r="AC180">
        <v>1198275.5</v>
      </c>
      <c r="AD180">
        <v>60000</v>
      </c>
      <c r="AE180">
        <v>1417368.5</v>
      </c>
      <c r="AH180">
        <v>589243.32999999996</v>
      </c>
      <c r="AI180">
        <v>171273.3</v>
      </c>
      <c r="AM180">
        <v>99171.09</v>
      </c>
      <c r="AO180" s="123">
        <f t="shared" si="18"/>
        <v>1409053.96</v>
      </c>
      <c r="AP180" s="129">
        <f t="shared" si="19"/>
        <v>97651.67</v>
      </c>
      <c r="AQ180" s="142">
        <f t="shared" si="20"/>
        <v>1311402.29</v>
      </c>
      <c r="AR180" s="143">
        <f t="shared" si="17"/>
        <v>2098631.39</v>
      </c>
      <c r="AS180" s="143">
        <f t="shared" si="21"/>
        <v>2277056.2199999997</v>
      </c>
      <c r="AT180" s="125">
        <f t="shared" si="16"/>
        <v>-178424.82999999961</v>
      </c>
    </row>
    <row r="181" spans="1:46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2308</v>
      </c>
      <c r="F181">
        <v>1138116.33</v>
      </c>
      <c r="G181">
        <v>56098.720000000001</v>
      </c>
      <c r="H181">
        <v>285204.55</v>
      </c>
      <c r="K181">
        <v>1670093.89</v>
      </c>
      <c r="L181">
        <v>680627.45</v>
      </c>
      <c r="O181">
        <v>27500</v>
      </c>
      <c r="P181">
        <v>147022.63</v>
      </c>
      <c r="Q181">
        <v>219800</v>
      </c>
      <c r="R181">
        <v>7463.73</v>
      </c>
      <c r="V181">
        <v>1649698.94</v>
      </c>
      <c r="W181">
        <v>1899168.01</v>
      </c>
      <c r="Y181">
        <v>1704949.7</v>
      </c>
      <c r="AC181">
        <v>925078.5</v>
      </c>
      <c r="AD181">
        <v>40800</v>
      </c>
      <c r="AE181">
        <v>1448643.5</v>
      </c>
      <c r="AF181">
        <v>4720</v>
      </c>
      <c r="AH181">
        <v>745959.11</v>
      </c>
      <c r="AI181">
        <v>180856.03</v>
      </c>
      <c r="AM181">
        <v>411161.93</v>
      </c>
      <c r="AO181" s="123">
        <f t="shared" si="18"/>
        <v>1479419.6</v>
      </c>
      <c r="AP181" s="129">
        <f t="shared" si="19"/>
        <v>401786.36</v>
      </c>
      <c r="AQ181" s="142">
        <f t="shared" si="20"/>
        <v>1077633.2400000002</v>
      </c>
      <c r="AR181" s="143">
        <f t="shared" si="17"/>
        <v>2670828.2000000002</v>
      </c>
      <c r="AS181" s="143">
        <f t="shared" si="21"/>
        <v>2791340.57</v>
      </c>
      <c r="AT181" s="125">
        <f t="shared" si="16"/>
        <v>-120512.36999999965</v>
      </c>
    </row>
    <row r="182" spans="1:46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2309</v>
      </c>
      <c r="F182">
        <v>633933.12</v>
      </c>
      <c r="G182">
        <v>15270.65</v>
      </c>
      <c r="H182">
        <v>547667.52</v>
      </c>
      <c r="K182">
        <v>1142161.6200000001</v>
      </c>
      <c r="L182">
        <v>403306.06</v>
      </c>
      <c r="O182">
        <v>3000</v>
      </c>
      <c r="P182">
        <v>91580.75</v>
      </c>
      <c r="Q182">
        <v>382353.9</v>
      </c>
      <c r="R182">
        <v>1293.3800000000001</v>
      </c>
      <c r="V182">
        <v>-2165017.7599999998</v>
      </c>
      <c r="W182">
        <v>4476501.28</v>
      </c>
      <c r="Y182">
        <v>910875.86</v>
      </c>
      <c r="Z182">
        <v>161652</v>
      </c>
      <c r="AC182">
        <v>747079</v>
      </c>
      <c r="AD182">
        <v>47400</v>
      </c>
      <c r="AE182">
        <v>1021624</v>
      </c>
      <c r="AF182">
        <v>480</v>
      </c>
      <c r="AH182">
        <v>722120.84</v>
      </c>
      <c r="AI182">
        <v>111497.43</v>
      </c>
      <c r="AM182">
        <v>58657.17</v>
      </c>
      <c r="AO182" s="123">
        <f t="shared" si="18"/>
        <v>1196871.29</v>
      </c>
      <c r="AP182" s="129">
        <f t="shared" si="19"/>
        <v>478228.03</v>
      </c>
      <c r="AQ182" s="142">
        <f t="shared" si="20"/>
        <v>718643.26</v>
      </c>
      <c r="AR182" s="143">
        <f t="shared" si="17"/>
        <v>1867006.8599999999</v>
      </c>
      <c r="AS182" s="143">
        <f t="shared" si="21"/>
        <v>1914379.4399999997</v>
      </c>
      <c r="AT182" s="125">
        <f t="shared" si="16"/>
        <v>-47372.579999999842</v>
      </c>
    </row>
    <row r="183" spans="1:46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2310</v>
      </c>
      <c r="F183">
        <v>894953.23</v>
      </c>
      <c r="G183">
        <v>68524.5</v>
      </c>
      <c r="H183">
        <v>175226.73</v>
      </c>
      <c r="K183">
        <v>204161.5</v>
      </c>
      <c r="L183">
        <v>968191.96</v>
      </c>
      <c r="O183">
        <v>0</v>
      </c>
      <c r="P183">
        <v>78125.2</v>
      </c>
      <c r="R183">
        <v>35672.71</v>
      </c>
      <c r="V183">
        <v>375743.29</v>
      </c>
      <c r="W183">
        <v>1898710.57</v>
      </c>
      <c r="Y183">
        <v>813043.3</v>
      </c>
      <c r="Z183">
        <v>1500</v>
      </c>
      <c r="AC183">
        <v>1197121</v>
      </c>
      <c r="AD183">
        <v>46200</v>
      </c>
      <c r="AE183">
        <v>1444484</v>
      </c>
      <c r="AF183">
        <v>5460</v>
      </c>
      <c r="AH183">
        <v>431312.83</v>
      </c>
      <c r="AI183">
        <v>188758.36</v>
      </c>
      <c r="AM183">
        <v>65042.96</v>
      </c>
      <c r="AO183" s="123">
        <f t="shared" si="18"/>
        <v>1138704.46</v>
      </c>
      <c r="AP183" s="129">
        <f t="shared" si="19"/>
        <v>113797.91</v>
      </c>
      <c r="AQ183" s="142">
        <f t="shared" si="20"/>
        <v>1024906.5499999999</v>
      </c>
      <c r="AR183" s="143">
        <f t="shared" si="17"/>
        <v>2057864.3</v>
      </c>
      <c r="AS183" s="143">
        <f t="shared" si="21"/>
        <v>2135058.15</v>
      </c>
      <c r="AT183" s="125">
        <f t="shared" si="16"/>
        <v>-77193.84999999986</v>
      </c>
    </row>
    <row r="184" spans="1:46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2311</v>
      </c>
      <c r="F184">
        <v>594372.09</v>
      </c>
      <c r="G184">
        <v>32293.73</v>
      </c>
      <c r="H184">
        <v>120810.85</v>
      </c>
      <c r="K184">
        <v>164499.23000000001</v>
      </c>
      <c r="L184">
        <v>603308.85</v>
      </c>
      <c r="O184">
        <v>14500</v>
      </c>
      <c r="P184">
        <v>69078.649999999994</v>
      </c>
      <c r="R184">
        <v>287.02999999999997</v>
      </c>
      <c r="V184">
        <v>-781662.9</v>
      </c>
      <c r="W184">
        <v>2242933.0699999998</v>
      </c>
      <c r="Y184">
        <v>1030481.63</v>
      </c>
      <c r="Z184">
        <v>3000</v>
      </c>
      <c r="AC184">
        <v>813454</v>
      </c>
      <c r="AD184">
        <v>56800</v>
      </c>
      <c r="AE184">
        <v>1152249</v>
      </c>
      <c r="AH184">
        <v>499783.71</v>
      </c>
      <c r="AI184">
        <v>115766.85</v>
      </c>
      <c r="AM184">
        <v>165787.17000000001</v>
      </c>
      <c r="AO184" s="123">
        <f t="shared" si="18"/>
        <v>747476.66999999993</v>
      </c>
      <c r="AP184" s="129">
        <f t="shared" si="19"/>
        <v>83865.679999999993</v>
      </c>
      <c r="AQ184" s="142">
        <f t="shared" si="20"/>
        <v>663610.99</v>
      </c>
      <c r="AR184" s="143">
        <f t="shared" si="17"/>
        <v>1903735.63</v>
      </c>
      <c r="AS184" s="143">
        <f t="shared" si="21"/>
        <v>1933586.73</v>
      </c>
      <c r="AT184" s="125">
        <f t="shared" si="16"/>
        <v>-29851.100000000093</v>
      </c>
    </row>
    <row r="185" spans="1:46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2312</v>
      </c>
      <c r="F185">
        <v>483516.7</v>
      </c>
      <c r="G185">
        <v>18861.02</v>
      </c>
      <c r="H185">
        <v>66755.25</v>
      </c>
      <c r="K185">
        <v>162437.64000000001</v>
      </c>
      <c r="L185">
        <v>308480.49</v>
      </c>
      <c r="O185">
        <v>6605</v>
      </c>
      <c r="P185">
        <v>50322</v>
      </c>
      <c r="Q185">
        <v>3000</v>
      </c>
      <c r="R185">
        <v>300</v>
      </c>
      <c r="V185">
        <v>-2186216.11</v>
      </c>
      <c r="W185">
        <v>3271789.71</v>
      </c>
      <c r="Y185">
        <v>496568.46</v>
      </c>
      <c r="Z185">
        <v>15000</v>
      </c>
      <c r="AC185">
        <v>649363.5</v>
      </c>
      <c r="AD185">
        <v>38400</v>
      </c>
      <c r="AE185">
        <v>836203.5</v>
      </c>
      <c r="AF185">
        <v>5210</v>
      </c>
      <c r="AH185">
        <v>347635.6</v>
      </c>
      <c r="AI185">
        <v>73219.649999999994</v>
      </c>
      <c r="AM185">
        <v>42812.71</v>
      </c>
      <c r="AO185" s="123">
        <f t="shared" si="18"/>
        <v>569132.97</v>
      </c>
      <c r="AP185" s="129">
        <f t="shared" si="19"/>
        <v>60227</v>
      </c>
      <c r="AQ185" s="142">
        <f t="shared" si="20"/>
        <v>508905.97</v>
      </c>
      <c r="AR185" s="143">
        <f t="shared" si="17"/>
        <v>1199331.96</v>
      </c>
      <c r="AS185" s="143">
        <f t="shared" si="21"/>
        <v>1305081.46</v>
      </c>
      <c r="AT185" s="125">
        <f t="shared" si="16"/>
        <v>-105749.5</v>
      </c>
    </row>
    <row r="186" spans="1:46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2313</v>
      </c>
      <c r="F186">
        <v>791728.3</v>
      </c>
      <c r="G186">
        <v>8491.32</v>
      </c>
      <c r="H186">
        <v>533724.62</v>
      </c>
      <c r="I186"/>
      <c r="J186"/>
      <c r="K186">
        <v>799723.86</v>
      </c>
      <c r="L186">
        <v>373262.54</v>
      </c>
      <c r="M186"/>
      <c r="N186"/>
      <c r="O186">
        <v>3660</v>
      </c>
      <c r="P186">
        <v>86950.43</v>
      </c>
      <c r="Q186">
        <v>346748</v>
      </c>
      <c r="R186">
        <v>1281.5</v>
      </c>
      <c r="S186"/>
      <c r="T186"/>
      <c r="U186"/>
      <c r="V186">
        <v>-1325559.67</v>
      </c>
      <c r="W186">
        <v>3600900</v>
      </c>
      <c r="X186"/>
      <c r="Y186">
        <v>956343.66</v>
      </c>
      <c r="Z186">
        <v>112700</v>
      </c>
      <c r="AA186"/>
      <c r="AB186"/>
      <c r="AC186">
        <v>877628</v>
      </c>
      <c r="AD186">
        <v>69600</v>
      </c>
      <c r="AE186">
        <v>1275950</v>
      </c>
      <c r="AF186"/>
      <c r="AG186"/>
      <c r="AH186">
        <v>693026.9</v>
      </c>
      <c r="AI186">
        <v>162433.95000000001</v>
      </c>
      <c r="AJ186"/>
      <c r="AK186"/>
      <c r="AL186"/>
      <c r="AM186">
        <v>91910.43</v>
      </c>
      <c r="AN186"/>
      <c r="AO186" s="123">
        <f t="shared" si="18"/>
        <v>1333944.24</v>
      </c>
      <c r="AP186" s="129">
        <f t="shared" si="19"/>
        <v>438639.93</v>
      </c>
      <c r="AQ186" s="142">
        <f t="shared" si="20"/>
        <v>895304.31</v>
      </c>
      <c r="AR186" s="143">
        <f t="shared" si="17"/>
        <v>2016271.6600000001</v>
      </c>
      <c r="AS186" s="143">
        <f t="shared" si="21"/>
        <v>2223321.2800000003</v>
      </c>
      <c r="AT186" s="125">
        <f t="shared" si="16"/>
        <v>-207049.62000000011</v>
      </c>
    </row>
    <row r="187" spans="1:46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2314</v>
      </c>
      <c r="F187">
        <v>268705.87</v>
      </c>
      <c r="G187">
        <v>5641</v>
      </c>
      <c r="H187">
        <v>19170.95</v>
      </c>
      <c r="K187">
        <v>436866.15</v>
      </c>
      <c r="L187">
        <v>86.91</v>
      </c>
      <c r="O187">
        <v>0</v>
      </c>
      <c r="P187">
        <v>78475</v>
      </c>
      <c r="R187">
        <v>15.9</v>
      </c>
      <c r="V187">
        <v>-2131253.6800000002</v>
      </c>
      <c r="W187">
        <v>2938659.03</v>
      </c>
      <c r="Y187">
        <v>420219.4</v>
      </c>
      <c r="AC187">
        <v>427095.2</v>
      </c>
      <c r="AE187">
        <v>607468.19999999995</v>
      </c>
      <c r="AH187">
        <v>364718.72</v>
      </c>
      <c r="AI187">
        <v>30553.05</v>
      </c>
      <c r="AO187" s="123">
        <f t="shared" si="18"/>
        <v>293517.82</v>
      </c>
      <c r="AP187" s="129">
        <f t="shared" si="19"/>
        <v>78490.899999999994</v>
      </c>
      <c r="AQ187" s="142">
        <f t="shared" si="20"/>
        <v>215026.92</v>
      </c>
      <c r="AR187" s="143">
        <f t="shared" si="17"/>
        <v>847314.60000000009</v>
      </c>
      <c r="AS187" s="143">
        <f t="shared" si="21"/>
        <v>1002739.97</v>
      </c>
      <c r="AT187" s="125">
        <f t="shared" si="16"/>
        <v>-155425.36999999988</v>
      </c>
    </row>
    <row r="188" spans="1:46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2315</v>
      </c>
      <c r="F188">
        <v>821197.09</v>
      </c>
      <c r="G188">
        <v>4800</v>
      </c>
      <c r="H188">
        <v>28239.599999999999</v>
      </c>
      <c r="K188">
        <v>587051.59</v>
      </c>
      <c r="L188">
        <v>489751.61</v>
      </c>
      <c r="O188">
        <v>1500</v>
      </c>
      <c r="P188">
        <v>62160</v>
      </c>
      <c r="R188">
        <v>15.4</v>
      </c>
      <c r="V188">
        <v>2574242.42</v>
      </c>
      <c r="W188">
        <v>514242.15</v>
      </c>
      <c r="Y188">
        <v>298498.82</v>
      </c>
      <c r="AC188">
        <v>774042.23</v>
      </c>
      <c r="AD188">
        <v>15000</v>
      </c>
      <c r="AE188">
        <v>1001669.23</v>
      </c>
      <c r="AH188">
        <v>440594.46</v>
      </c>
      <c r="AI188">
        <v>866397.44</v>
      </c>
      <c r="AO188" s="123">
        <f t="shared" si="18"/>
        <v>854236.69</v>
      </c>
      <c r="AP188" s="129">
        <f t="shared" si="19"/>
        <v>63675.4</v>
      </c>
      <c r="AQ188" s="142">
        <f t="shared" si="20"/>
        <v>790561.28999999992</v>
      </c>
      <c r="AR188" s="143">
        <f t="shared" si="17"/>
        <v>1087541.05</v>
      </c>
      <c r="AS188" s="143">
        <f t="shared" si="21"/>
        <v>2308661.13</v>
      </c>
      <c r="AT188" s="125">
        <f t="shared" si="16"/>
        <v>-1221120.0799999998</v>
      </c>
    </row>
    <row r="189" spans="1:46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2316</v>
      </c>
      <c r="F189">
        <v>968521.39</v>
      </c>
      <c r="G189">
        <v>4800</v>
      </c>
      <c r="H189">
        <v>182185.59</v>
      </c>
      <c r="K189">
        <v>1509857.43</v>
      </c>
      <c r="L189">
        <v>276190.24</v>
      </c>
      <c r="O189">
        <v>1500</v>
      </c>
      <c r="P189">
        <v>118395</v>
      </c>
      <c r="R189">
        <v>12.4</v>
      </c>
      <c r="V189">
        <v>91468.34</v>
      </c>
      <c r="W189">
        <v>2920045.89</v>
      </c>
      <c r="Y189">
        <v>636141.47</v>
      </c>
      <c r="AC189">
        <v>858318.95</v>
      </c>
      <c r="AD189">
        <v>15000</v>
      </c>
      <c r="AE189">
        <v>1238423.95</v>
      </c>
      <c r="AH189">
        <v>353185.45</v>
      </c>
      <c r="AI189">
        <v>107718</v>
      </c>
      <c r="AO189" s="123">
        <f t="shared" si="18"/>
        <v>1155506.98</v>
      </c>
      <c r="AP189" s="129">
        <f t="shared" si="19"/>
        <v>119907.4</v>
      </c>
      <c r="AQ189" s="142">
        <f t="shared" si="20"/>
        <v>1035599.58</v>
      </c>
      <c r="AR189" s="143">
        <f t="shared" si="17"/>
        <v>1509460.42</v>
      </c>
      <c r="AS189" s="143">
        <f t="shared" si="21"/>
        <v>1699327.4</v>
      </c>
      <c r="AT189" s="125">
        <f t="shared" si="16"/>
        <v>-189866.97999999998</v>
      </c>
    </row>
    <row r="190" spans="1:46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2317</v>
      </c>
      <c r="F190">
        <v>249249.5</v>
      </c>
      <c r="G190">
        <v>7400</v>
      </c>
      <c r="H190">
        <v>73104.02</v>
      </c>
      <c r="K190">
        <v>199670.09</v>
      </c>
      <c r="L190">
        <v>39181.410000000003</v>
      </c>
      <c r="O190">
        <v>0</v>
      </c>
      <c r="P190">
        <v>58424</v>
      </c>
      <c r="R190">
        <v>462.78</v>
      </c>
      <c r="V190">
        <v>-1910136.49</v>
      </c>
      <c r="W190">
        <v>2662416.9900000002</v>
      </c>
      <c r="Y190">
        <v>380573.11</v>
      </c>
      <c r="AD190">
        <v>7500</v>
      </c>
      <c r="AE190">
        <v>149188</v>
      </c>
      <c r="AH190">
        <v>320204.13</v>
      </c>
      <c r="AI190">
        <v>39407.24</v>
      </c>
      <c r="AM190">
        <v>121836</v>
      </c>
      <c r="AO190" s="123">
        <f t="shared" si="18"/>
        <v>329753.52</v>
      </c>
      <c r="AP190" s="129">
        <f t="shared" si="19"/>
        <v>58886.78</v>
      </c>
      <c r="AQ190" s="142">
        <f t="shared" si="20"/>
        <v>270866.74</v>
      </c>
      <c r="AR190" s="143">
        <f t="shared" si="17"/>
        <v>388073.11</v>
      </c>
      <c r="AS190" s="143">
        <f t="shared" si="21"/>
        <v>630635.37</v>
      </c>
      <c r="AT190" s="125">
        <f t="shared" si="16"/>
        <v>-242562.26</v>
      </c>
    </row>
    <row r="191" spans="1:46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2318</v>
      </c>
      <c r="F191">
        <v>617629.98</v>
      </c>
      <c r="G191">
        <v>7229.12</v>
      </c>
      <c r="H191">
        <v>33062.050000000003</v>
      </c>
      <c r="K191">
        <v>2</v>
      </c>
      <c r="L191">
        <v>68003.44</v>
      </c>
      <c r="O191">
        <v>1500</v>
      </c>
      <c r="P191">
        <v>32425</v>
      </c>
      <c r="R191">
        <v>22.9</v>
      </c>
      <c r="V191">
        <v>-1683653.25</v>
      </c>
      <c r="W191">
        <v>2577037.9500000002</v>
      </c>
      <c r="Y191">
        <v>646626.68999999994</v>
      </c>
      <c r="AC191">
        <v>323927.5</v>
      </c>
      <c r="AE191">
        <v>652736.5</v>
      </c>
      <c r="AH191">
        <v>498952.14</v>
      </c>
      <c r="AI191">
        <v>20271.560000000001</v>
      </c>
      <c r="AO191" s="123">
        <f t="shared" si="18"/>
        <v>657921.15</v>
      </c>
      <c r="AP191" s="129">
        <f t="shared" si="19"/>
        <v>33947.9</v>
      </c>
      <c r="AQ191" s="142">
        <f t="shared" si="20"/>
        <v>623973.25</v>
      </c>
      <c r="AR191" s="143">
        <f t="shared" si="17"/>
        <v>970554.19</v>
      </c>
      <c r="AS191" s="143">
        <f t="shared" si="21"/>
        <v>1171960.2000000002</v>
      </c>
      <c r="AT191" s="125">
        <f t="shared" si="16"/>
        <v>-201406.01000000024</v>
      </c>
    </row>
    <row r="192" spans="1:46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2319</v>
      </c>
      <c r="F192">
        <v>846303.51</v>
      </c>
      <c r="G192">
        <v>79864</v>
      </c>
      <c r="H192">
        <v>113896.58</v>
      </c>
      <c r="K192">
        <v>260189.1</v>
      </c>
      <c r="L192">
        <v>-147459.42000000001</v>
      </c>
      <c r="O192">
        <v>0</v>
      </c>
      <c r="P192">
        <v>77305</v>
      </c>
      <c r="R192">
        <v>15000</v>
      </c>
      <c r="V192">
        <v>-2068426.66</v>
      </c>
      <c r="W192">
        <v>2987149.95</v>
      </c>
      <c r="Y192">
        <v>1056235.3899999999</v>
      </c>
      <c r="AC192">
        <v>467550</v>
      </c>
      <c r="AE192">
        <v>719695</v>
      </c>
      <c r="AF192">
        <v>370</v>
      </c>
      <c r="AH192">
        <v>362378.31</v>
      </c>
      <c r="AI192">
        <v>97133.6</v>
      </c>
      <c r="AM192">
        <v>202443</v>
      </c>
      <c r="AO192" s="123">
        <f t="shared" si="18"/>
        <v>1040064.09</v>
      </c>
      <c r="AP192" s="129">
        <f t="shared" si="19"/>
        <v>92305</v>
      </c>
      <c r="AQ192" s="142">
        <f t="shared" si="20"/>
        <v>947759.09</v>
      </c>
      <c r="AR192" s="143">
        <f t="shared" si="17"/>
        <v>1523785.39</v>
      </c>
      <c r="AS192" s="143">
        <f t="shared" si="21"/>
        <v>1382019.9100000001</v>
      </c>
      <c r="AT192" s="125">
        <f t="shared" si="16"/>
        <v>141765.47999999975</v>
      </c>
    </row>
    <row r="193" spans="1:46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2320</v>
      </c>
      <c r="F193">
        <v>409631.29</v>
      </c>
      <c r="G193">
        <v>588267.75</v>
      </c>
      <c r="H193">
        <v>97821.32</v>
      </c>
      <c r="K193">
        <v>3258113.08</v>
      </c>
      <c r="L193">
        <v>718901.1</v>
      </c>
      <c r="O193">
        <v>0</v>
      </c>
      <c r="P193">
        <v>0</v>
      </c>
      <c r="R193">
        <v>1000.33</v>
      </c>
      <c r="T193">
        <v>2</v>
      </c>
      <c r="V193">
        <v>1586224.85</v>
      </c>
      <c r="W193">
        <v>2987149.95</v>
      </c>
      <c r="Y193">
        <v>1002944.21</v>
      </c>
      <c r="AC193">
        <v>614407.5</v>
      </c>
      <c r="AE193">
        <v>755651.73</v>
      </c>
      <c r="AF193">
        <v>12230</v>
      </c>
      <c r="AH193">
        <v>332249.14</v>
      </c>
      <c r="AI193">
        <v>2967.95</v>
      </c>
      <c r="AM193">
        <v>15895.48</v>
      </c>
      <c r="AO193" s="123">
        <f t="shared" si="18"/>
        <v>1095720.3600000001</v>
      </c>
      <c r="AP193" s="129">
        <f t="shared" si="19"/>
        <v>1000.33</v>
      </c>
      <c r="AQ193" s="142">
        <f t="shared" si="20"/>
        <v>1094720.03</v>
      </c>
      <c r="AR193" s="143">
        <f t="shared" si="17"/>
        <v>1617351.71</v>
      </c>
      <c r="AS193" s="143">
        <f t="shared" si="21"/>
        <v>1118994.3</v>
      </c>
      <c r="AT193" s="125">
        <f t="shared" si="16"/>
        <v>498357.40999999992</v>
      </c>
    </row>
    <row r="194" spans="1:46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2321</v>
      </c>
      <c r="F194">
        <v>828949.75</v>
      </c>
      <c r="G194">
        <v>3400</v>
      </c>
      <c r="H194">
        <v>4894.87</v>
      </c>
      <c r="K194">
        <v>151690.15</v>
      </c>
      <c r="L194">
        <v>160505.48000000001</v>
      </c>
      <c r="O194">
        <v>0</v>
      </c>
      <c r="P194">
        <v>55915</v>
      </c>
      <c r="R194">
        <v>19235</v>
      </c>
      <c r="V194">
        <v>-722651.02</v>
      </c>
      <c r="W194">
        <v>2090614.96</v>
      </c>
      <c r="Y194">
        <v>559369.85</v>
      </c>
      <c r="Z194">
        <v>60000</v>
      </c>
      <c r="AC194">
        <v>772070</v>
      </c>
      <c r="AD194">
        <v>18800</v>
      </c>
      <c r="AE194">
        <v>960425</v>
      </c>
      <c r="AF194">
        <v>13820</v>
      </c>
      <c r="AH194">
        <v>641477.09</v>
      </c>
      <c r="AI194">
        <v>88024.45</v>
      </c>
      <c r="AM194">
        <v>167</v>
      </c>
      <c r="AO194" s="123">
        <f t="shared" si="18"/>
        <v>837244.62</v>
      </c>
      <c r="AP194" s="129">
        <f t="shared" si="19"/>
        <v>75150</v>
      </c>
      <c r="AQ194" s="142">
        <f t="shared" si="20"/>
        <v>762094.62</v>
      </c>
      <c r="AR194" s="143">
        <f t="shared" si="17"/>
        <v>1410239.85</v>
      </c>
      <c r="AS194" s="143">
        <f t="shared" si="21"/>
        <v>1703913.5399999998</v>
      </c>
      <c r="AT194" s="125">
        <f t="shared" ref="AT194:AT217" si="22">AR194-AS194</f>
        <v>-293673.68999999971</v>
      </c>
    </row>
    <row r="195" spans="1:46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2322</v>
      </c>
      <c r="F195">
        <v>890278.19</v>
      </c>
      <c r="G195">
        <v>11400</v>
      </c>
      <c r="H195">
        <v>94921.69</v>
      </c>
      <c r="K195">
        <v>704063.59</v>
      </c>
      <c r="L195">
        <v>772999.37</v>
      </c>
      <c r="O195">
        <v>0</v>
      </c>
      <c r="P195">
        <v>115787.94</v>
      </c>
      <c r="Q195">
        <v>110</v>
      </c>
      <c r="R195">
        <v>0</v>
      </c>
      <c r="T195">
        <v>9382.5</v>
      </c>
      <c r="V195">
        <v>1742521.05</v>
      </c>
      <c r="W195">
        <v>433496.95</v>
      </c>
      <c r="Y195">
        <v>1106264.07</v>
      </c>
      <c r="AC195">
        <v>1083800</v>
      </c>
      <c r="AD195">
        <v>38500</v>
      </c>
      <c r="AE195">
        <v>1232012</v>
      </c>
      <c r="AF195">
        <v>4982</v>
      </c>
      <c r="AH195">
        <v>499318.47</v>
      </c>
      <c r="AI195">
        <v>87042.1</v>
      </c>
      <c r="AM195">
        <v>232845.1</v>
      </c>
      <c r="AO195" s="123">
        <f t="shared" si="18"/>
        <v>996599.87999999989</v>
      </c>
      <c r="AP195" s="129">
        <f t="shared" si="19"/>
        <v>115897.94</v>
      </c>
      <c r="AQ195" s="142">
        <f t="shared" si="20"/>
        <v>880701.94</v>
      </c>
      <c r="AR195" s="143">
        <f t="shared" si="17"/>
        <v>2228564.0700000003</v>
      </c>
      <c r="AS195" s="143">
        <f t="shared" si="21"/>
        <v>2056199.6700000002</v>
      </c>
      <c r="AT195" s="125">
        <f t="shared" si="22"/>
        <v>172364.40000000014</v>
      </c>
    </row>
    <row r="196" spans="1:46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2323</v>
      </c>
      <c r="F196">
        <v>1131160.3999999999</v>
      </c>
      <c r="G196">
        <v>42800</v>
      </c>
      <c r="H196">
        <v>25178.55</v>
      </c>
      <c r="K196">
        <v>79839.960000000006</v>
      </c>
      <c r="L196">
        <v>283456.96000000002</v>
      </c>
      <c r="O196">
        <v>3500</v>
      </c>
      <c r="P196">
        <v>25025</v>
      </c>
      <c r="R196">
        <v>0</v>
      </c>
      <c r="U196">
        <v>-8100056.1100000003</v>
      </c>
      <c r="V196">
        <v>5065372.91</v>
      </c>
      <c r="W196">
        <v>4047651.72</v>
      </c>
      <c r="Y196">
        <v>1353178</v>
      </c>
      <c r="AA196">
        <v>3033.3</v>
      </c>
      <c r="AE196">
        <v>477658.95</v>
      </c>
      <c r="AF196">
        <v>31190</v>
      </c>
      <c r="AH196">
        <v>297182.84999999998</v>
      </c>
      <c r="AI196">
        <v>29237.15</v>
      </c>
      <c r="AO196" s="123">
        <f t="shared" si="18"/>
        <v>1199138.95</v>
      </c>
      <c r="AP196" s="129">
        <f t="shared" si="19"/>
        <v>28525</v>
      </c>
      <c r="AQ196" s="142">
        <f t="shared" si="20"/>
        <v>1170613.95</v>
      </c>
      <c r="AR196" s="143">
        <f t="shared" si="17"/>
        <v>1356211.3</v>
      </c>
      <c r="AS196" s="143">
        <f t="shared" si="21"/>
        <v>835268.95000000007</v>
      </c>
      <c r="AT196" s="125">
        <f t="shared" si="22"/>
        <v>520942.35</v>
      </c>
    </row>
    <row r="197" spans="1:46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2324</v>
      </c>
      <c r="F197">
        <v>1074420.6499999999</v>
      </c>
      <c r="G197">
        <v>12900</v>
      </c>
      <c r="H197">
        <v>10918.17</v>
      </c>
      <c r="K197">
        <v>415703.37</v>
      </c>
      <c r="L197">
        <v>163631.74</v>
      </c>
      <c r="O197">
        <v>242182.1</v>
      </c>
      <c r="P197">
        <v>49815</v>
      </c>
      <c r="R197">
        <v>0</v>
      </c>
      <c r="U197">
        <v>327749.2</v>
      </c>
      <c r="V197">
        <v>-108913.73</v>
      </c>
      <c r="W197">
        <v>769808.6</v>
      </c>
      <c r="Y197">
        <v>1188665.55</v>
      </c>
      <c r="AC197">
        <v>439649.5</v>
      </c>
      <c r="AD197">
        <v>3080</v>
      </c>
      <c r="AE197">
        <v>714727.5</v>
      </c>
      <c r="AG197">
        <v>25980</v>
      </c>
      <c r="AH197">
        <v>442026.04</v>
      </c>
      <c r="AI197">
        <v>51728.75</v>
      </c>
      <c r="AO197" s="123">
        <f t="shared" si="18"/>
        <v>1098238.8199999998</v>
      </c>
      <c r="AP197" s="129">
        <f t="shared" si="19"/>
        <v>291997.09999999998</v>
      </c>
      <c r="AQ197" s="142">
        <f t="shared" si="20"/>
        <v>806241.71999999986</v>
      </c>
      <c r="AR197" s="143">
        <f t="shared" si="17"/>
        <v>1631395.05</v>
      </c>
      <c r="AS197" s="143">
        <f t="shared" si="21"/>
        <v>1234462.29</v>
      </c>
      <c r="AT197" s="125">
        <f t="shared" si="22"/>
        <v>396932.76</v>
      </c>
    </row>
    <row r="198" spans="1:46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2325</v>
      </c>
      <c r="F198">
        <v>770428.63</v>
      </c>
      <c r="G198">
        <v>46304</v>
      </c>
      <c r="H198">
        <v>79650.600000000006</v>
      </c>
      <c r="K198">
        <v>1184791.92</v>
      </c>
      <c r="L198">
        <v>187530.44</v>
      </c>
      <c r="O198">
        <v>125963.2</v>
      </c>
      <c r="P198">
        <v>48125</v>
      </c>
      <c r="Q198">
        <v>57679</v>
      </c>
      <c r="R198">
        <v>105</v>
      </c>
      <c r="V198">
        <v>558653.22</v>
      </c>
      <c r="W198">
        <v>1268762.8700000001</v>
      </c>
      <c r="Y198">
        <v>1816872.04</v>
      </c>
      <c r="AC198">
        <v>511420</v>
      </c>
      <c r="AE198">
        <v>1008670</v>
      </c>
      <c r="AG198">
        <v>22750</v>
      </c>
      <c r="AH198">
        <v>965610.05</v>
      </c>
      <c r="AI198">
        <v>121844.69</v>
      </c>
      <c r="AO198" s="123">
        <f t="shared" si="18"/>
        <v>896383.23</v>
      </c>
      <c r="AP198" s="129">
        <f t="shared" si="19"/>
        <v>231872.2</v>
      </c>
      <c r="AQ198" s="142">
        <f t="shared" si="20"/>
        <v>664511.03</v>
      </c>
      <c r="AR198" s="143">
        <f t="shared" si="17"/>
        <v>2328292.04</v>
      </c>
      <c r="AS198" s="143">
        <f t="shared" si="21"/>
        <v>2118874.7400000002</v>
      </c>
      <c r="AT198" s="125">
        <f t="shared" si="22"/>
        <v>209417.29999999981</v>
      </c>
    </row>
    <row r="199" spans="1:46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2326</v>
      </c>
      <c r="F199">
        <v>562310.19999999995</v>
      </c>
      <c r="G199">
        <v>73379.100000000006</v>
      </c>
      <c r="H199">
        <v>80255.679999999993</v>
      </c>
      <c r="K199">
        <v>447486.22</v>
      </c>
      <c r="L199">
        <v>384697.63</v>
      </c>
      <c r="O199">
        <v>17965</v>
      </c>
      <c r="P199">
        <v>53920</v>
      </c>
      <c r="R199">
        <v>0</v>
      </c>
      <c r="V199">
        <v>-1063065.6299999999</v>
      </c>
      <c r="W199">
        <v>2466734.7400000002</v>
      </c>
      <c r="Y199">
        <v>667220.85</v>
      </c>
      <c r="Z199">
        <v>208840</v>
      </c>
      <c r="AC199">
        <v>213400</v>
      </c>
      <c r="AE199">
        <v>422177</v>
      </c>
      <c r="AF199">
        <v>2170</v>
      </c>
      <c r="AG199">
        <v>9660</v>
      </c>
      <c r="AH199">
        <v>516933.83</v>
      </c>
      <c r="AI199">
        <v>65945.3</v>
      </c>
      <c r="AO199" s="123">
        <f t="shared" si="18"/>
        <v>715944.98</v>
      </c>
      <c r="AP199" s="129">
        <f t="shared" si="19"/>
        <v>71885</v>
      </c>
      <c r="AQ199" s="142">
        <f t="shared" si="20"/>
        <v>644059.98</v>
      </c>
      <c r="AR199" s="143">
        <f t="shared" si="17"/>
        <v>1089460.8500000001</v>
      </c>
      <c r="AS199" s="143">
        <f t="shared" si="21"/>
        <v>1016886.1300000001</v>
      </c>
      <c r="AT199" s="125">
        <f t="shared" si="22"/>
        <v>72574.719999999972</v>
      </c>
    </row>
    <row r="200" spans="1:46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2327</v>
      </c>
      <c r="F200">
        <v>411855.02</v>
      </c>
      <c r="G200">
        <v>41800</v>
      </c>
      <c r="H200">
        <v>193670.15</v>
      </c>
      <c r="K200">
        <v>859539.06</v>
      </c>
      <c r="L200">
        <v>1008252.05</v>
      </c>
      <c r="O200">
        <v>412253</v>
      </c>
      <c r="P200">
        <v>24227.56</v>
      </c>
      <c r="R200">
        <v>21229</v>
      </c>
      <c r="V200">
        <v>-855777.08</v>
      </c>
      <c r="W200">
        <v>2655980.98</v>
      </c>
      <c r="Y200">
        <v>886209.3</v>
      </c>
      <c r="AC200">
        <v>225377.5</v>
      </c>
      <c r="AE200">
        <v>494027.5</v>
      </c>
      <c r="AF200">
        <v>2400</v>
      </c>
      <c r="AG200">
        <v>16320</v>
      </c>
      <c r="AH200">
        <v>280843.51</v>
      </c>
      <c r="AI200">
        <v>60792.97</v>
      </c>
      <c r="AO200" s="123">
        <f t="shared" si="18"/>
        <v>647325.17000000004</v>
      </c>
      <c r="AP200" s="129">
        <f t="shared" si="19"/>
        <v>457709.56</v>
      </c>
      <c r="AQ200" s="142">
        <f t="shared" si="20"/>
        <v>189615.61000000004</v>
      </c>
      <c r="AR200" s="143">
        <f t="shared" si="17"/>
        <v>1111586.8</v>
      </c>
      <c r="AS200" s="143">
        <f t="shared" si="21"/>
        <v>854383.98</v>
      </c>
      <c r="AT200" s="125">
        <f t="shared" si="22"/>
        <v>257202.82000000007</v>
      </c>
    </row>
    <row r="201" spans="1:46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2328</v>
      </c>
      <c r="F201">
        <v>361568.04</v>
      </c>
      <c r="G201">
        <v>16000</v>
      </c>
      <c r="H201">
        <v>8790.4</v>
      </c>
      <c r="K201">
        <v>229593.62</v>
      </c>
      <c r="L201">
        <v>283744.34000000003</v>
      </c>
      <c r="O201">
        <v>7640</v>
      </c>
      <c r="P201">
        <v>25767.8</v>
      </c>
      <c r="R201">
        <v>135</v>
      </c>
      <c r="V201">
        <v>-1386589.78</v>
      </c>
      <c r="W201">
        <v>2312515.77</v>
      </c>
      <c r="Y201">
        <v>669884.19999999995</v>
      </c>
      <c r="AC201">
        <v>417480</v>
      </c>
      <c r="AE201">
        <v>699978</v>
      </c>
      <c r="AF201">
        <v>9920</v>
      </c>
      <c r="AG201">
        <v>39780</v>
      </c>
      <c r="AH201">
        <v>364604.03</v>
      </c>
      <c r="AI201">
        <v>32854.559999999998</v>
      </c>
      <c r="AO201" s="123">
        <f t="shared" si="18"/>
        <v>386358.44</v>
      </c>
      <c r="AP201" s="129">
        <f t="shared" si="19"/>
        <v>33542.800000000003</v>
      </c>
      <c r="AQ201" s="142">
        <f t="shared" si="20"/>
        <v>352815.64</v>
      </c>
      <c r="AR201" s="143">
        <f t="shared" si="17"/>
        <v>1087364.2</v>
      </c>
      <c r="AS201" s="143">
        <f t="shared" si="21"/>
        <v>1147136.5900000001</v>
      </c>
      <c r="AT201" s="125">
        <f t="shared" si="22"/>
        <v>-59772.39000000013</v>
      </c>
    </row>
    <row r="202" spans="1:46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2329</v>
      </c>
      <c r="F202">
        <v>1511686.71</v>
      </c>
      <c r="G202">
        <v>13500</v>
      </c>
      <c r="H202">
        <v>100049.12</v>
      </c>
      <c r="K202">
        <v>2203580.16</v>
      </c>
      <c r="L202">
        <v>562154.97</v>
      </c>
      <c r="O202">
        <v>4500</v>
      </c>
      <c r="P202">
        <v>59605.32</v>
      </c>
      <c r="R202">
        <v>0</v>
      </c>
      <c r="V202">
        <v>217502.98</v>
      </c>
      <c r="W202">
        <v>4119895.74</v>
      </c>
      <c r="Y202">
        <v>890406.77</v>
      </c>
      <c r="AC202">
        <v>498691.6</v>
      </c>
      <c r="AE202">
        <v>710438.6</v>
      </c>
      <c r="AG202">
        <v>15960</v>
      </c>
      <c r="AH202">
        <v>604080.43999999994</v>
      </c>
      <c r="AI202">
        <v>69152.41</v>
      </c>
      <c r="AO202" s="123">
        <f t="shared" si="18"/>
        <v>1625235.83</v>
      </c>
      <c r="AP202" s="129">
        <f t="shared" si="19"/>
        <v>64105.32</v>
      </c>
      <c r="AQ202" s="142">
        <f t="shared" si="20"/>
        <v>1561130.51</v>
      </c>
      <c r="AR202" s="143">
        <f t="shared" ref="AR202:AR217" si="23">SUM(X202:AD202)</f>
        <v>1389098.37</v>
      </c>
      <c r="AS202" s="143">
        <f t="shared" si="21"/>
        <v>1399631.45</v>
      </c>
      <c r="AT202" s="125">
        <f t="shared" si="22"/>
        <v>-10533.079999999842</v>
      </c>
    </row>
    <row r="203" spans="1:46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2330</v>
      </c>
      <c r="F203">
        <v>721877.29</v>
      </c>
      <c r="G203">
        <v>0</v>
      </c>
      <c r="H203">
        <v>43980</v>
      </c>
      <c r="K203">
        <v>462035.3</v>
      </c>
      <c r="L203">
        <v>815950.92</v>
      </c>
      <c r="O203">
        <v>4500</v>
      </c>
      <c r="P203">
        <v>15685</v>
      </c>
      <c r="R203">
        <v>19368</v>
      </c>
      <c r="V203">
        <v>-1286984.3700000001</v>
      </c>
      <c r="W203">
        <v>2992215.82</v>
      </c>
      <c r="Y203">
        <v>932953.43</v>
      </c>
      <c r="AC203">
        <v>670895</v>
      </c>
      <c r="AE203">
        <v>862249</v>
      </c>
      <c r="AF203">
        <v>31570</v>
      </c>
      <c r="AH203">
        <v>365137.8</v>
      </c>
      <c r="AI203">
        <v>45832.57</v>
      </c>
      <c r="AO203" s="123">
        <f t="shared" ref="AO203:AO217" si="24">SUM(F203:I203)</f>
        <v>765857.29</v>
      </c>
      <c r="AP203" s="129">
        <f t="shared" ref="AP203:AP217" si="25">SUM(O203:S203)</f>
        <v>39553</v>
      </c>
      <c r="AQ203" s="142">
        <f t="shared" ref="AQ203:AQ217" si="26">AO203-AP203</f>
        <v>726304.29</v>
      </c>
      <c r="AR203" s="143">
        <f t="shared" si="23"/>
        <v>1603848.4300000002</v>
      </c>
      <c r="AS203" s="143">
        <f t="shared" ref="AS203:AS217" si="27">SUM(AE203:AN203)</f>
        <v>1304789.3700000001</v>
      </c>
      <c r="AT203" s="125">
        <f t="shared" si="22"/>
        <v>299059.06000000006</v>
      </c>
    </row>
    <row r="204" spans="1:46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2331</v>
      </c>
      <c r="F204">
        <v>727253.76</v>
      </c>
      <c r="G204">
        <v>5800</v>
      </c>
      <c r="H204">
        <v>60000</v>
      </c>
      <c r="I204"/>
      <c r="J204"/>
      <c r="K204">
        <v>-1041385.21</v>
      </c>
      <c r="L204">
        <v>573076.37</v>
      </c>
      <c r="M204"/>
      <c r="N204"/>
      <c r="O204"/>
      <c r="P204"/>
      <c r="Q204"/>
      <c r="R204">
        <v>2085</v>
      </c>
      <c r="S204"/>
      <c r="T204"/>
      <c r="U204"/>
      <c r="V204">
        <v>-583575.68999999994</v>
      </c>
      <c r="W204">
        <v>889745.48</v>
      </c>
      <c r="X204"/>
      <c r="Y204">
        <v>575991.39</v>
      </c>
      <c r="Z204"/>
      <c r="AA204">
        <v>1635.66</v>
      </c>
      <c r="AB204"/>
      <c r="AC204"/>
      <c r="AD204"/>
      <c r="AE204">
        <v>171228.93</v>
      </c>
      <c r="AF204">
        <v>27460</v>
      </c>
      <c r="AG204">
        <v>13120</v>
      </c>
      <c r="AH204">
        <v>236281.29</v>
      </c>
      <c r="AI204">
        <v>113046.7</v>
      </c>
      <c r="AJ204"/>
      <c r="AK204"/>
      <c r="AL204"/>
      <c r="AM204"/>
      <c r="AN204"/>
      <c r="AO204" s="123">
        <f t="shared" si="24"/>
        <v>793053.76</v>
      </c>
      <c r="AP204" s="129">
        <f t="shared" si="25"/>
        <v>2085</v>
      </c>
      <c r="AQ204" s="142">
        <f t="shared" si="26"/>
        <v>790968.76</v>
      </c>
      <c r="AR204" s="143">
        <f t="shared" si="23"/>
        <v>577627.05000000005</v>
      </c>
      <c r="AS204" s="143">
        <f t="shared" si="27"/>
        <v>561136.91999999993</v>
      </c>
      <c r="AT204" s="125">
        <f t="shared" si="22"/>
        <v>16490.130000000121</v>
      </c>
    </row>
    <row r="205" spans="1:46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2332</v>
      </c>
      <c r="F205">
        <v>714525.55</v>
      </c>
      <c r="G205">
        <v>17400</v>
      </c>
      <c r="H205">
        <v>33547.440000000002</v>
      </c>
      <c r="K205">
        <v>1897239.18</v>
      </c>
      <c r="L205">
        <v>713854.55</v>
      </c>
      <c r="P205">
        <v>50000</v>
      </c>
      <c r="R205">
        <v>4137</v>
      </c>
      <c r="V205">
        <v>2374736.89</v>
      </c>
      <c r="W205">
        <v>574807.30000000005</v>
      </c>
      <c r="Y205">
        <v>1155824.96</v>
      </c>
      <c r="AC205">
        <v>729333.5</v>
      </c>
      <c r="AD205">
        <v>32700</v>
      </c>
      <c r="AE205">
        <v>1009938.5</v>
      </c>
      <c r="AF205">
        <v>16110</v>
      </c>
      <c r="AH205">
        <v>279698.13</v>
      </c>
      <c r="AI205">
        <v>150877.29999999999</v>
      </c>
      <c r="AM205">
        <v>88349</v>
      </c>
      <c r="AO205" s="123">
        <f t="shared" si="24"/>
        <v>765472.99</v>
      </c>
      <c r="AP205" s="129">
        <f t="shared" si="25"/>
        <v>54137</v>
      </c>
      <c r="AQ205" s="142">
        <f t="shared" si="26"/>
        <v>711335.99</v>
      </c>
      <c r="AR205" s="143">
        <f t="shared" si="23"/>
        <v>1917858.46</v>
      </c>
      <c r="AS205" s="143">
        <f t="shared" si="27"/>
        <v>1544972.93</v>
      </c>
      <c r="AT205" s="125">
        <f t="shared" si="22"/>
        <v>372885.53</v>
      </c>
    </row>
    <row r="206" spans="1:46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2333</v>
      </c>
      <c r="F206">
        <v>1172821.6299999999</v>
      </c>
      <c r="G206">
        <v>9198</v>
      </c>
      <c r="H206">
        <v>42800.44</v>
      </c>
      <c r="K206">
        <v>580795.11</v>
      </c>
      <c r="L206">
        <v>889977.26</v>
      </c>
      <c r="P206">
        <v>36119.760000000002</v>
      </c>
      <c r="Q206">
        <v>0</v>
      </c>
      <c r="R206">
        <v>8001</v>
      </c>
      <c r="V206">
        <v>132501.51</v>
      </c>
      <c r="W206">
        <v>2085517.75</v>
      </c>
      <c r="Y206">
        <v>1349374.9</v>
      </c>
      <c r="AC206">
        <v>459900</v>
      </c>
      <c r="AD206">
        <v>132900</v>
      </c>
      <c r="AE206">
        <v>873840</v>
      </c>
      <c r="AF206">
        <v>14626</v>
      </c>
      <c r="AH206">
        <v>478898.09</v>
      </c>
      <c r="AI206">
        <v>115843.39</v>
      </c>
      <c r="AM206">
        <v>25515</v>
      </c>
      <c r="AO206" s="123">
        <f t="shared" si="24"/>
        <v>1224820.0699999998</v>
      </c>
      <c r="AP206" s="129">
        <f t="shared" si="25"/>
        <v>44120.76</v>
      </c>
      <c r="AQ206" s="142">
        <f t="shared" si="26"/>
        <v>1180699.3099999998</v>
      </c>
      <c r="AR206" s="143">
        <f t="shared" si="23"/>
        <v>1942174.9</v>
      </c>
      <c r="AS206" s="143">
        <f t="shared" si="27"/>
        <v>1508722.48</v>
      </c>
      <c r="AT206" s="125">
        <f t="shared" si="22"/>
        <v>433452.41999999993</v>
      </c>
    </row>
    <row r="207" spans="1:46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2334</v>
      </c>
      <c r="F207">
        <v>889023.72</v>
      </c>
      <c r="G207">
        <v>39550</v>
      </c>
      <c r="H207">
        <v>83594.89</v>
      </c>
      <c r="K207">
        <v>1374290.76</v>
      </c>
      <c r="L207">
        <v>550726.23</v>
      </c>
      <c r="O207">
        <v>0</v>
      </c>
      <c r="P207">
        <v>44665.86</v>
      </c>
      <c r="R207">
        <v>1074</v>
      </c>
      <c r="V207">
        <v>-313546.36</v>
      </c>
      <c r="W207">
        <v>2982894.62</v>
      </c>
      <c r="Y207">
        <v>958418.92</v>
      </c>
      <c r="AC207">
        <v>1281936.5</v>
      </c>
      <c r="AD207">
        <v>171100</v>
      </c>
      <c r="AE207">
        <v>1494820.5</v>
      </c>
      <c r="AG207">
        <v>4820</v>
      </c>
      <c r="AH207">
        <v>462160.76</v>
      </c>
      <c r="AI207">
        <v>194014.68</v>
      </c>
      <c r="AM207">
        <v>33542</v>
      </c>
      <c r="AO207" s="123">
        <f t="shared" si="24"/>
        <v>1012168.61</v>
      </c>
      <c r="AP207" s="129">
        <f t="shared" si="25"/>
        <v>45739.86</v>
      </c>
      <c r="AQ207" s="142">
        <f t="shared" si="26"/>
        <v>966428.75</v>
      </c>
      <c r="AR207" s="143">
        <f t="shared" si="23"/>
        <v>2411455.42</v>
      </c>
      <c r="AS207" s="143">
        <f t="shared" si="27"/>
        <v>2189357.94</v>
      </c>
      <c r="AT207" s="125">
        <f t="shared" si="22"/>
        <v>222097.47999999998</v>
      </c>
    </row>
    <row r="208" spans="1:46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2335</v>
      </c>
      <c r="F208">
        <v>603613.74</v>
      </c>
      <c r="G208">
        <v>12380</v>
      </c>
      <c r="H208">
        <v>40155.1</v>
      </c>
      <c r="K208">
        <v>1759292.99</v>
      </c>
      <c r="L208">
        <v>214265.58</v>
      </c>
      <c r="P208">
        <v>125143.48</v>
      </c>
      <c r="R208">
        <v>603</v>
      </c>
      <c r="V208">
        <v>-80145.3</v>
      </c>
      <c r="W208">
        <v>2454994.11</v>
      </c>
      <c r="Y208">
        <v>757496.92</v>
      </c>
      <c r="AC208">
        <v>809676.9</v>
      </c>
      <c r="AD208">
        <v>126428</v>
      </c>
      <c r="AE208">
        <v>924440.9</v>
      </c>
      <c r="AF208">
        <v>12120</v>
      </c>
      <c r="AH208">
        <v>482997.4</v>
      </c>
      <c r="AI208">
        <v>138759.4</v>
      </c>
      <c r="AM208">
        <v>6172</v>
      </c>
      <c r="AO208" s="123">
        <f t="shared" si="24"/>
        <v>656148.84</v>
      </c>
      <c r="AP208" s="129">
        <f t="shared" si="25"/>
        <v>125746.48</v>
      </c>
      <c r="AQ208" s="142">
        <f t="shared" si="26"/>
        <v>530402.36</v>
      </c>
      <c r="AR208" s="143">
        <f t="shared" si="23"/>
        <v>1693601.82</v>
      </c>
      <c r="AS208" s="143">
        <f t="shared" si="27"/>
        <v>1564489.7</v>
      </c>
      <c r="AT208" s="125">
        <f t="shared" si="22"/>
        <v>129112.12000000011</v>
      </c>
    </row>
    <row r="209" spans="1:46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2336</v>
      </c>
      <c r="F209">
        <v>1986412.48</v>
      </c>
      <c r="G209">
        <v>52175.22</v>
      </c>
      <c r="H209">
        <v>87950.75</v>
      </c>
      <c r="K209">
        <v>832961.47</v>
      </c>
      <c r="L209">
        <v>298175.87</v>
      </c>
      <c r="O209">
        <v>76615</v>
      </c>
      <c r="P209">
        <v>152179.87</v>
      </c>
      <c r="R209">
        <v>3313.08</v>
      </c>
      <c r="V209">
        <v>-278032.92</v>
      </c>
      <c r="W209">
        <v>3300171.5</v>
      </c>
      <c r="Y209">
        <v>532693.73</v>
      </c>
      <c r="Z209">
        <v>501216</v>
      </c>
      <c r="AB209">
        <v>100</v>
      </c>
      <c r="AC209">
        <v>403550</v>
      </c>
      <c r="AD209">
        <v>32900</v>
      </c>
      <c r="AE209">
        <v>643288</v>
      </c>
      <c r="AF209">
        <v>10900</v>
      </c>
      <c r="AH209">
        <v>722925.84</v>
      </c>
      <c r="AI209">
        <v>85969.35</v>
      </c>
      <c r="AK209">
        <v>3947.28</v>
      </c>
      <c r="AO209" s="123">
        <f t="shared" si="24"/>
        <v>2126538.4500000002</v>
      </c>
      <c r="AP209" s="129">
        <f t="shared" si="25"/>
        <v>232107.94999999998</v>
      </c>
      <c r="AQ209" s="142">
        <f t="shared" si="26"/>
        <v>1894430.5000000002</v>
      </c>
      <c r="AR209" s="143">
        <f t="shared" si="23"/>
        <v>1470459.73</v>
      </c>
      <c r="AS209" s="143">
        <f t="shared" si="27"/>
        <v>1467030.47</v>
      </c>
      <c r="AT209" s="125">
        <f t="shared" si="22"/>
        <v>3429.2600000000093</v>
      </c>
    </row>
    <row r="210" spans="1:46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2337</v>
      </c>
      <c r="F210">
        <v>2103448.06</v>
      </c>
      <c r="G210">
        <v>89140.5</v>
      </c>
      <c r="H210">
        <v>182826.69</v>
      </c>
      <c r="K210">
        <v>692419.71</v>
      </c>
      <c r="L210">
        <v>502421.66</v>
      </c>
      <c r="P210">
        <v>37164</v>
      </c>
      <c r="R210">
        <v>1695</v>
      </c>
      <c r="V210">
        <v>1902077.25</v>
      </c>
      <c r="W210">
        <v>1463514.66</v>
      </c>
      <c r="Y210">
        <v>98504.28</v>
      </c>
      <c r="AC210">
        <v>683370</v>
      </c>
      <c r="AD210">
        <v>873348.25</v>
      </c>
      <c r="AE210">
        <v>996243</v>
      </c>
      <c r="AF210">
        <v>1850</v>
      </c>
      <c r="AH210">
        <v>353685</v>
      </c>
      <c r="AI210">
        <v>136868.82</v>
      </c>
      <c r="AK210">
        <v>0</v>
      </c>
      <c r="AM210">
        <v>770</v>
      </c>
      <c r="AO210" s="123">
        <f t="shared" si="24"/>
        <v>2375415.25</v>
      </c>
      <c r="AP210" s="129">
        <f t="shared" si="25"/>
        <v>38859</v>
      </c>
      <c r="AQ210" s="142">
        <f t="shared" si="26"/>
        <v>2336556.25</v>
      </c>
      <c r="AR210" s="143">
        <f t="shared" si="23"/>
        <v>1655222.53</v>
      </c>
      <c r="AS210" s="143">
        <f t="shared" si="27"/>
        <v>1489416.82</v>
      </c>
      <c r="AT210" s="125">
        <f t="shared" si="22"/>
        <v>165805.70999999996</v>
      </c>
    </row>
    <row r="211" spans="1:46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2338</v>
      </c>
      <c r="F211">
        <v>1501261.9</v>
      </c>
      <c r="G211">
        <v>447853.52</v>
      </c>
      <c r="H211">
        <v>58994.44</v>
      </c>
      <c r="K211">
        <v>1356451.41</v>
      </c>
      <c r="L211">
        <v>365042.33</v>
      </c>
      <c r="O211">
        <v>6710</v>
      </c>
      <c r="P211">
        <v>24503.03</v>
      </c>
      <c r="R211">
        <v>3822</v>
      </c>
      <c r="V211">
        <v>533172.96</v>
      </c>
      <c r="W211">
        <v>2681365.84</v>
      </c>
      <c r="Y211">
        <v>1195794.3999999999</v>
      </c>
      <c r="Z211">
        <v>125000</v>
      </c>
      <c r="AC211">
        <v>552800</v>
      </c>
      <c r="AE211">
        <v>787797</v>
      </c>
      <c r="AF211">
        <v>1380</v>
      </c>
      <c r="AG211">
        <v>690</v>
      </c>
      <c r="AH211">
        <v>499776.51</v>
      </c>
      <c r="AI211">
        <v>73238.64</v>
      </c>
      <c r="AK211">
        <v>30682.48</v>
      </c>
      <c r="AO211" s="123">
        <f t="shared" si="24"/>
        <v>2008109.8599999999</v>
      </c>
      <c r="AP211" s="129">
        <f t="shared" si="25"/>
        <v>35035.03</v>
      </c>
      <c r="AQ211" s="142">
        <f t="shared" si="26"/>
        <v>1973074.8299999998</v>
      </c>
      <c r="AR211" s="143">
        <f t="shared" si="23"/>
        <v>1873594.4</v>
      </c>
      <c r="AS211" s="143">
        <f t="shared" si="27"/>
        <v>1393564.63</v>
      </c>
      <c r="AT211" s="125">
        <f t="shared" si="22"/>
        <v>480029.77</v>
      </c>
    </row>
    <row r="212" spans="1:46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2339</v>
      </c>
      <c r="F212">
        <v>3064544.86</v>
      </c>
      <c r="G212">
        <v>54916.87</v>
      </c>
      <c r="H212">
        <v>125549.11</v>
      </c>
      <c r="K212">
        <v>484373.84</v>
      </c>
      <c r="L212">
        <v>1088868.55</v>
      </c>
      <c r="O212">
        <v>4550</v>
      </c>
      <c r="P212">
        <v>49952.2</v>
      </c>
      <c r="R212">
        <v>2012.32</v>
      </c>
      <c r="V212">
        <v>-921426.08</v>
      </c>
      <c r="W212">
        <v>5060758.04</v>
      </c>
      <c r="Y212">
        <v>1581986.06</v>
      </c>
      <c r="AC212">
        <v>878180</v>
      </c>
      <c r="AD212">
        <v>104200</v>
      </c>
      <c r="AE212">
        <v>1236838</v>
      </c>
      <c r="AG212">
        <v>10560</v>
      </c>
      <c r="AH212">
        <v>637748.32999999996</v>
      </c>
      <c r="AI212">
        <v>50118.35</v>
      </c>
      <c r="AK212">
        <v>5854.63</v>
      </c>
      <c r="AM212">
        <v>840</v>
      </c>
      <c r="AO212" s="123">
        <f t="shared" si="24"/>
        <v>3245010.84</v>
      </c>
      <c r="AP212" s="129">
        <f t="shared" si="25"/>
        <v>56514.52</v>
      </c>
      <c r="AQ212" s="142">
        <f t="shared" si="26"/>
        <v>3188496.32</v>
      </c>
      <c r="AR212" s="143">
        <f t="shared" si="23"/>
        <v>2564366.06</v>
      </c>
      <c r="AS212" s="143">
        <f t="shared" si="27"/>
        <v>1941959.31</v>
      </c>
      <c r="AT212" s="125">
        <f t="shared" si="22"/>
        <v>622406.75</v>
      </c>
    </row>
    <row r="213" spans="1:46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2340</v>
      </c>
      <c r="F213">
        <v>651360.43999999994</v>
      </c>
      <c r="G213">
        <v>8525.16</v>
      </c>
      <c r="H213">
        <v>288364.65000000002</v>
      </c>
      <c r="K213">
        <v>561374.24</v>
      </c>
      <c r="L213">
        <v>97138.86</v>
      </c>
      <c r="O213">
        <v>22000</v>
      </c>
      <c r="P213">
        <v>88117.79</v>
      </c>
      <c r="R213">
        <v>1079</v>
      </c>
      <c r="V213">
        <v>-1960779.91</v>
      </c>
      <c r="W213">
        <v>3254719.47</v>
      </c>
      <c r="Y213">
        <v>372468.6</v>
      </c>
      <c r="Z213">
        <v>355028</v>
      </c>
      <c r="AA213">
        <v>450.86</v>
      </c>
      <c r="AC213">
        <v>736277.5</v>
      </c>
      <c r="AD213">
        <v>41854.800000000003</v>
      </c>
      <c r="AE213">
        <v>848328.38</v>
      </c>
      <c r="AH213">
        <v>436311.56</v>
      </c>
      <c r="AI213">
        <v>6582.08</v>
      </c>
      <c r="AM213">
        <v>13230.74</v>
      </c>
      <c r="AO213" s="123">
        <f t="shared" si="24"/>
        <v>948250.25</v>
      </c>
      <c r="AP213" s="129">
        <f t="shared" si="25"/>
        <v>111196.79</v>
      </c>
      <c r="AQ213" s="142">
        <f t="shared" si="26"/>
        <v>837053.46</v>
      </c>
      <c r="AR213" s="143">
        <f t="shared" si="23"/>
        <v>1506079.76</v>
      </c>
      <c r="AS213" s="143">
        <f t="shared" si="27"/>
        <v>1304452.76</v>
      </c>
      <c r="AT213" s="125">
        <f t="shared" si="22"/>
        <v>201627</v>
      </c>
    </row>
    <row r="214" spans="1:46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2341</v>
      </c>
      <c r="F214">
        <v>2033999.4</v>
      </c>
      <c r="G214">
        <v>2925.84</v>
      </c>
      <c r="H214">
        <v>8326.4</v>
      </c>
      <c r="K214">
        <v>471903.34</v>
      </c>
      <c r="L214">
        <v>672742.27</v>
      </c>
      <c r="O214">
        <v>16000</v>
      </c>
      <c r="P214">
        <v>73025</v>
      </c>
      <c r="R214">
        <v>3784.95</v>
      </c>
      <c r="T214">
        <v>720</v>
      </c>
      <c r="V214">
        <v>-1795758.82</v>
      </c>
      <c r="W214">
        <v>3760347.17</v>
      </c>
      <c r="Y214">
        <v>1283664.03</v>
      </c>
      <c r="Z214">
        <v>532542</v>
      </c>
      <c r="AC214">
        <v>648313.5</v>
      </c>
      <c r="AD214">
        <v>13900</v>
      </c>
      <c r="AE214">
        <v>795356.5</v>
      </c>
      <c r="AF214">
        <v>2680</v>
      </c>
      <c r="AH214">
        <v>479036.45</v>
      </c>
      <c r="AI214">
        <v>26080.36</v>
      </c>
      <c r="AM214">
        <v>43487.27</v>
      </c>
      <c r="AO214" s="123">
        <f t="shared" si="24"/>
        <v>2045251.64</v>
      </c>
      <c r="AP214" s="129">
        <f t="shared" si="25"/>
        <v>92809.95</v>
      </c>
      <c r="AQ214" s="142">
        <f t="shared" si="26"/>
        <v>1952441.69</v>
      </c>
      <c r="AR214" s="143">
        <f t="shared" si="23"/>
        <v>2478419.5300000003</v>
      </c>
      <c r="AS214" s="143">
        <f t="shared" si="27"/>
        <v>1346640.58</v>
      </c>
      <c r="AT214" s="125">
        <f t="shared" si="22"/>
        <v>1131778.9500000002</v>
      </c>
    </row>
    <row r="215" spans="1:46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2342</v>
      </c>
      <c r="F215">
        <v>1869988.79</v>
      </c>
      <c r="G215">
        <v>59460.27</v>
      </c>
      <c r="H215">
        <v>50401.5</v>
      </c>
      <c r="K215">
        <v>969863</v>
      </c>
      <c r="L215">
        <v>327052.13</v>
      </c>
      <c r="O215">
        <v>2500</v>
      </c>
      <c r="P215">
        <v>44940.34</v>
      </c>
      <c r="R215">
        <v>1310.58</v>
      </c>
      <c r="V215">
        <v>1168000.1100000001</v>
      </c>
      <c r="W215">
        <v>2267172.48</v>
      </c>
      <c r="Y215">
        <v>976311.92</v>
      </c>
      <c r="AC215">
        <v>737345</v>
      </c>
      <c r="AD215">
        <v>26293.32</v>
      </c>
      <c r="AE215">
        <v>924250</v>
      </c>
      <c r="AF215">
        <v>13854.98</v>
      </c>
      <c r="AH215">
        <v>649946.27</v>
      </c>
      <c r="AI215">
        <v>298223.98</v>
      </c>
      <c r="AM215">
        <v>60832.83</v>
      </c>
      <c r="AO215" s="123">
        <f t="shared" si="24"/>
        <v>1979850.56</v>
      </c>
      <c r="AP215" s="129">
        <f t="shared" si="25"/>
        <v>48750.92</v>
      </c>
      <c r="AQ215" s="142">
        <f t="shared" si="26"/>
        <v>1931099.6400000001</v>
      </c>
      <c r="AR215" s="143">
        <f t="shared" si="23"/>
        <v>1739950.24</v>
      </c>
      <c r="AS215" s="143">
        <f t="shared" si="27"/>
        <v>1947108.06</v>
      </c>
      <c r="AT215" s="125">
        <f t="shared" si="22"/>
        <v>-207157.82000000007</v>
      </c>
    </row>
    <row r="216" spans="1:46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2343</v>
      </c>
      <c r="F216">
        <v>928673.4</v>
      </c>
      <c r="G216">
        <v>56090.25</v>
      </c>
      <c r="H216">
        <v>37852.089999999997</v>
      </c>
      <c r="K216">
        <v>203078.34</v>
      </c>
      <c r="L216">
        <v>757476.35</v>
      </c>
      <c r="O216">
        <v>56452</v>
      </c>
      <c r="P216">
        <v>12400</v>
      </c>
      <c r="R216">
        <v>48319.65</v>
      </c>
      <c r="T216">
        <v>2215</v>
      </c>
      <c r="V216">
        <v>-221161.13</v>
      </c>
      <c r="W216">
        <v>1878069.39</v>
      </c>
      <c r="Y216">
        <v>919677.02</v>
      </c>
      <c r="AA216">
        <v>800</v>
      </c>
      <c r="AC216">
        <v>759906</v>
      </c>
      <c r="AE216">
        <v>878342</v>
      </c>
      <c r="AH216">
        <v>477096.26</v>
      </c>
      <c r="AI216">
        <v>52319.99</v>
      </c>
      <c r="AM216">
        <v>65749.25</v>
      </c>
      <c r="AO216" s="123">
        <f t="shared" si="24"/>
        <v>1022615.74</v>
      </c>
      <c r="AP216" s="129">
        <f t="shared" si="25"/>
        <v>117171.65</v>
      </c>
      <c r="AQ216" s="142">
        <f t="shared" si="26"/>
        <v>905444.09</v>
      </c>
      <c r="AR216" s="143">
        <f t="shared" si="23"/>
        <v>1680383.02</v>
      </c>
      <c r="AS216" s="143">
        <f t="shared" si="27"/>
        <v>1473507.5</v>
      </c>
      <c r="AT216" s="125">
        <f t="shared" si="22"/>
        <v>206875.52000000002</v>
      </c>
    </row>
    <row r="217" spans="1:46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2344</v>
      </c>
      <c r="F217">
        <v>3111240.03</v>
      </c>
      <c r="G217">
        <v>81080.539999999994</v>
      </c>
      <c r="H217">
        <v>54788.7</v>
      </c>
      <c r="K217">
        <v>380170.01</v>
      </c>
      <c r="L217">
        <v>1320701.54</v>
      </c>
      <c r="O217">
        <v>0</v>
      </c>
      <c r="P217">
        <v>208613.7</v>
      </c>
      <c r="R217">
        <v>1722.36</v>
      </c>
      <c r="V217">
        <v>-868449.41</v>
      </c>
      <c r="W217">
        <v>4524693.96</v>
      </c>
      <c r="Y217">
        <v>2787658.68</v>
      </c>
      <c r="Z217">
        <v>656800</v>
      </c>
      <c r="AC217">
        <v>1068692.5</v>
      </c>
      <c r="AD217">
        <v>216787.68</v>
      </c>
      <c r="AE217">
        <v>1810462.5</v>
      </c>
      <c r="AF217">
        <v>16144</v>
      </c>
      <c r="AH217">
        <v>1378201.98</v>
      </c>
      <c r="AI217">
        <v>119617.36</v>
      </c>
      <c r="AM217">
        <v>324112.81</v>
      </c>
      <c r="AO217" s="123">
        <f t="shared" si="24"/>
        <v>3247109.27</v>
      </c>
      <c r="AP217" s="129">
        <f t="shared" si="25"/>
        <v>210336.06</v>
      </c>
      <c r="AQ217" s="142">
        <f t="shared" si="26"/>
        <v>3036773.21</v>
      </c>
      <c r="AR217" s="143">
        <f t="shared" si="23"/>
        <v>4729938.8599999994</v>
      </c>
      <c r="AS217" s="143">
        <f t="shared" si="27"/>
        <v>3648538.65</v>
      </c>
      <c r="AT217" s="125">
        <f t="shared" si="22"/>
        <v>1081400.2099999995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99"/>
  <sheetViews>
    <sheetView topLeftCell="P1" zoomScale="112" zoomScaleNormal="112" workbookViewId="0">
      <selection sqref="A1:AF1048576"/>
    </sheetView>
  </sheetViews>
  <sheetFormatPr defaultRowHeight="13.8" x14ac:dyDescent="0.25"/>
  <cols>
    <col min="1" max="1" width="43.296875" bestFit="1" customWidth="1"/>
  </cols>
  <sheetData>
    <row r="1" spans="1:32" x14ac:dyDescent="0.25">
      <c r="A1" t="s">
        <v>2056</v>
      </c>
      <c r="B1" t="s">
        <v>2057</v>
      </c>
      <c r="C1" t="s">
        <v>2058</v>
      </c>
      <c r="D1" t="s">
        <v>2059</v>
      </c>
      <c r="E1" t="s">
        <v>2121</v>
      </c>
      <c r="F1" t="s">
        <v>2122</v>
      </c>
      <c r="G1" t="s">
        <v>2060</v>
      </c>
      <c r="H1" t="s">
        <v>2061</v>
      </c>
      <c r="I1" t="s">
        <v>2062</v>
      </c>
      <c r="J1" t="s">
        <v>2123</v>
      </c>
      <c r="K1" t="s">
        <v>2063</v>
      </c>
      <c r="L1" t="s">
        <v>2064</v>
      </c>
      <c r="M1" t="s">
        <v>2066</v>
      </c>
      <c r="N1" t="s">
        <v>2067</v>
      </c>
      <c r="O1" t="s">
        <v>2124</v>
      </c>
      <c r="P1" t="s">
        <v>2068</v>
      </c>
      <c r="Q1" t="s">
        <v>2125</v>
      </c>
      <c r="R1" t="s">
        <v>2069</v>
      </c>
      <c r="S1" t="s">
        <v>2070</v>
      </c>
      <c r="T1" t="s">
        <v>2072</v>
      </c>
      <c r="U1" t="s">
        <v>2073</v>
      </c>
      <c r="V1" t="s">
        <v>2074</v>
      </c>
      <c r="W1" t="s">
        <v>2127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2128</v>
      </c>
      <c r="AF1" t="s">
        <v>2084</v>
      </c>
    </row>
    <row r="2" spans="1:32" x14ac:dyDescent="0.25">
      <c r="A2" t="s">
        <v>2086</v>
      </c>
      <c r="B2" t="s">
        <v>2087</v>
      </c>
      <c r="C2" t="s">
        <v>2088</v>
      </c>
      <c r="D2" t="s">
        <v>2089</v>
      </c>
      <c r="E2" t="s">
        <v>2129</v>
      </c>
      <c r="F2" t="s">
        <v>2130</v>
      </c>
      <c r="G2" t="s">
        <v>2090</v>
      </c>
      <c r="H2" t="s">
        <v>2091</v>
      </c>
      <c r="I2" t="s">
        <v>2092</v>
      </c>
      <c r="J2" t="s">
        <v>2131</v>
      </c>
      <c r="K2" t="s">
        <v>2093</v>
      </c>
      <c r="L2" t="s">
        <v>2094</v>
      </c>
      <c r="M2" t="s">
        <v>2096</v>
      </c>
      <c r="N2" t="s">
        <v>2097</v>
      </c>
      <c r="O2" t="s">
        <v>2132</v>
      </c>
      <c r="P2" t="s">
        <v>2098</v>
      </c>
      <c r="Q2" t="s">
        <v>2133</v>
      </c>
      <c r="R2" t="s">
        <v>2099</v>
      </c>
      <c r="S2" t="s">
        <v>2100</v>
      </c>
      <c r="T2" t="s">
        <v>2102</v>
      </c>
      <c r="U2" t="s">
        <v>2103</v>
      </c>
      <c r="V2" t="s">
        <v>2104</v>
      </c>
      <c r="W2" t="s">
        <v>2135</v>
      </c>
      <c r="X2" t="s">
        <v>2105</v>
      </c>
      <c r="Y2" t="s">
        <v>2106</v>
      </c>
      <c r="Z2" t="s">
        <v>2107</v>
      </c>
      <c r="AA2" t="s">
        <v>2108</v>
      </c>
      <c r="AB2" t="s">
        <v>2109</v>
      </c>
      <c r="AC2" t="s">
        <v>2110</v>
      </c>
      <c r="AD2" t="s">
        <v>2111</v>
      </c>
      <c r="AE2" t="s">
        <v>2136</v>
      </c>
      <c r="AF2" t="s">
        <v>2114</v>
      </c>
    </row>
    <row r="3" spans="1:32" x14ac:dyDescent="0.25">
      <c r="A3" t="s">
        <v>2116</v>
      </c>
      <c r="B3">
        <v>73926584.859999999</v>
      </c>
      <c r="C3">
        <v>5839155.2300000004</v>
      </c>
      <c r="D3">
        <v>11873363.83</v>
      </c>
      <c r="E3">
        <v>0</v>
      </c>
      <c r="F3">
        <v>0</v>
      </c>
      <c r="G3">
        <v>77768423.170000002</v>
      </c>
      <c r="H3">
        <v>23152629.59</v>
      </c>
      <c r="I3">
        <v>0</v>
      </c>
      <c r="J3">
        <v>0</v>
      </c>
      <c r="K3">
        <v>614819</v>
      </c>
      <c r="L3">
        <v>2562074.2999999998</v>
      </c>
      <c r="M3">
        <v>5161865.28</v>
      </c>
      <c r="N3">
        <v>209642.34</v>
      </c>
      <c r="O3">
        <v>0</v>
      </c>
      <c r="P3">
        <v>10625046.4</v>
      </c>
      <c r="Q3">
        <v>3863506.83</v>
      </c>
      <c r="R3">
        <v>33361913.370000001</v>
      </c>
      <c r="S3">
        <v>144447352.61000001</v>
      </c>
      <c r="T3">
        <v>48140746.740000002</v>
      </c>
      <c r="U3">
        <v>1282310.3999999999</v>
      </c>
      <c r="V3">
        <v>48538.36</v>
      </c>
      <c r="W3">
        <v>2335</v>
      </c>
      <c r="X3">
        <v>65324034.57</v>
      </c>
      <c r="Y3">
        <v>6990085.6200000001</v>
      </c>
      <c r="Z3">
        <v>81253452.840000004</v>
      </c>
      <c r="AA3">
        <v>559061.35</v>
      </c>
      <c r="AB3">
        <v>177352.21</v>
      </c>
      <c r="AC3">
        <v>38292433.090000004</v>
      </c>
      <c r="AD3">
        <v>8552336.5800000001</v>
      </c>
      <c r="AE3">
        <v>17</v>
      </c>
      <c r="AF3">
        <v>1239461.07</v>
      </c>
    </row>
    <row r="4" spans="1:32" x14ac:dyDescent="0.25">
      <c r="A4" t="s">
        <v>2345</v>
      </c>
      <c r="B4">
        <v>4015764.14</v>
      </c>
      <c r="C4">
        <v>12010</v>
      </c>
      <c r="D4">
        <v>103987.1</v>
      </c>
      <c r="G4">
        <v>1969689.34</v>
      </c>
      <c r="H4">
        <v>337116.49</v>
      </c>
      <c r="K4">
        <v>0</v>
      </c>
      <c r="M4">
        <v>91066</v>
      </c>
      <c r="N4">
        <v>1839.94</v>
      </c>
      <c r="R4">
        <v>5094453.07</v>
      </c>
      <c r="S4">
        <v>1723269</v>
      </c>
      <c r="T4">
        <v>367828.55</v>
      </c>
      <c r="U4">
        <v>17500</v>
      </c>
      <c r="X4">
        <v>1742847.98</v>
      </c>
      <c r="Y4">
        <v>88800</v>
      </c>
      <c r="Z4">
        <v>2098147.98</v>
      </c>
      <c r="AA4">
        <v>43870</v>
      </c>
      <c r="AB4">
        <v>15220</v>
      </c>
      <c r="AC4">
        <v>386477.3</v>
      </c>
      <c r="AD4">
        <v>145322.19</v>
      </c>
    </row>
    <row r="5" spans="1:32" x14ac:dyDescent="0.25">
      <c r="A5" t="s">
        <v>2346</v>
      </c>
      <c r="B5">
        <v>281937.90000000002</v>
      </c>
      <c r="C5">
        <v>20075.349999999999</v>
      </c>
      <c r="D5">
        <v>92158.74</v>
      </c>
      <c r="G5">
        <v>321714.93</v>
      </c>
      <c r="H5">
        <v>78092.73</v>
      </c>
      <c r="K5">
        <v>0</v>
      </c>
      <c r="L5">
        <v>0</v>
      </c>
      <c r="N5">
        <v>0</v>
      </c>
      <c r="P5">
        <v>50400</v>
      </c>
      <c r="R5">
        <v>-873581.13</v>
      </c>
      <c r="S5">
        <v>1740746.12</v>
      </c>
      <c r="T5">
        <v>232602.7</v>
      </c>
      <c r="X5">
        <v>673720</v>
      </c>
      <c r="Y5">
        <v>54800</v>
      </c>
      <c r="Z5">
        <v>731287</v>
      </c>
      <c r="AC5">
        <v>316490.87</v>
      </c>
      <c r="AD5">
        <v>36930.17</v>
      </c>
    </row>
    <row r="6" spans="1:32" x14ac:dyDescent="0.25">
      <c r="A6" t="s">
        <v>2347</v>
      </c>
      <c r="B6">
        <v>2103780.16</v>
      </c>
      <c r="C6">
        <v>10360</v>
      </c>
      <c r="D6">
        <v>129169.02</v>
      </c>
      <c r="G6">
        <v>399434.51</v>
      </c>
      <c r="H6">
        <v>323532.52</v>
      </c>
      <c r="K6">
        <v>0</v>
      </c>
      <c r="L6">
        <v>1274.58</v>
      </c>
      <c r="M6">
        <v>49151</v>
      </c>
      <c r="N6">
        <v>1845.25</v>
      </c>
      <c r="R6">
        <v>1213769.83</v>
      </c>
      <c r="S6">
        <v>2169071.4500000002</v>
      </c>
      <c r="T6">
        <v>1289578.43</v>
      </c>
      <c r="U6">
        <v>7200</v>
      </c>
      <c r="X6">
        <v>1467074.12</v>
      </c>
      <c r="Y6">
        <v>132300</v>
      </c>
      <c r="Z6">
        <v>2064160.12</v>
      </c>
      <c r="AA6">
        <v>24160</v>
      </c>
      <c r="AB6">
        <v>344</v>
      </c>
      <c r="AC6">
        <v>756783.76</v>
      </c>
      <c r="AD6">
        <v>50490.47</v>
      </c>
      <c r="AF6">
        <v>469050.1</v>
      </c>
    </row>
    <row r="7" spans="1:32" x14ac:dyDescent="0.25">
      <c r="A7" t="s">
        <v>2348</v>
      </c>
      <c r="B7">
        <v>907065.07</v>
      </c>
      <c r="C7">
        <v>3120</v>
      </c>
      <c r="D7">
        <v>73691.25</v>
      </c>
      <c r="G7">
        <v>248979.73</v>
      </c>
      <c r="H7">
        <v>86817</v>
      </c>
      <c r="N7">
        <v>21.5</v>
      </c>
      <c r="P7">
        <v>162797</v>
      </c>
      <c r="R7">
        <v>850530.93</v>
      </c>
      <c r="S7">
        <v>235221.96</v>
      </c>
      <c r="T7">
        <v>318781.84999999998</v>
      </c>
      <c r="U7">
        <v>135900</v>
      </c>
      <c r="X7">
        <v>1268467.6599999999</v>
      </c>
      <c r="Y7">
        <v>287537.81</v>
      </c>
      <c r="Z7">
        <v>1404003.66</v>
      </c>
      <c r="AC7">
        <v>506380.24</v>
      </c>
      <c r="AD7">
        <v>29201.759999999998</v>
      </c>
    </row>
    <row r="8" spans="1:32" x14ac:dyDescent="0.25">
      <c r="A8" t="s">
        <v>2349</v>
      </c>
      <c r="B8">
        <v>668236.30000000005</v>
      </c>
      <c r="C8">
        <v>107411.63</v>
      </c>
      <c r="D8">
        <v>324856.95</v>
      </c>
      <c r="G8">
        <v>440772.27</v>
      </c>
      <c r="H8">
        <v>267205.96999999997</v>
      </c>
      <c r="L8">
        <v>25049.59</v>
      </c>
      <c r="M8">
        <v>189850</v>
      </c>
      <c r="N8">
        <v>8505.49</v>
      </c>
      <c r="P8">
        <v>6490</v>
      </c>
      <c r="Q8">
        <v>-235297.35</v>
      </c>
      <c r="S8">
        <v>1649277.25</v>
      </c>
      <c r="T8">
        <v>623461.39</v>
      </c>
      <c r="X8">
        <v>822393.28</v>
      </c>
      <c r="Y8">
        <v>154900</v>
      </c>
      <c r="Z8">
        <v>1012584.28</v>
      </c>
      <c r="AC8">
        <v>376026.21</v>
      </c>
      <c r="AD8">
        <v>47536.04</v>
      </c>
    </row>
    <row r="9" spans="1:32" x14ac:dyDescent="0.25">
      <c r="A9" t="s">
        <v>2350</v>
      </c>
      <c r="B9">
        <v>922992.92</v>
      </c>
      <c r="C9">
        <v>11194.56</v>
      </c>
      <c r="D9">
        <v>77310.39</v>
      </c>
      <c r="G9">
        <v>12840.19</v>
      </c>
      <c r="H9">
        <v>279690.87</v>
      </c>
      <c r="M9">
        <v>454086</v>
      </c>
      <c r="N9">
        <v>362.5</v>
      </c>
      <c r="P9">
        <v>207034</v>
      </c>
      <c r="R9">
        <v>513667.61</v>
      </c>
      <c r="S9">
        <v>169383.81</v>
      </c>
      <c r="T9">
        <v>333578.82</v>
      </c>
      <c r="X9">
        <v>418071.01</v>
      </c>
      <c r="Y9">
        <v>41700</v>
      </c>
      <c r="Z9">
        <v>547000.01</v>
      </c>
      <c r="AC9">
        <v>218534.39999999999</v>
      </c>
      <c r="AD9">
        <v>67320.41</v>
      </c>
      <c r="AF9">
        <v>1000</v>
      </c>
    </row>
    <row r="10" spans="1:32" x14ac:dyDescent="0.25">
      <c r="A10" t="s">
        <v>2351</v>
      </c>
      <c r="B10">
        <v>1398150.8</v>
      </c>
      <c r="C10">
        <v>89126.05</v>
      </c>
      <c r="D10">
        <v>30544.1</v>
      </c>
      <c r="G10">
        <v>739092.92</v>
      </c>
      <c r="H10">
        <v>225985.94</v>
      </c>
      <c r="N10">
        <v>900</v>
      </c>
      <c r="R10">
        <v>1193295.31</v>
      </c>
      <c r="S10">
        <v>1442563.02</v>
      </c>
      <c r="T10">
        <v>478194.27</v>
      </c>
      <c r="X10">
        <v>968674</v>
      </c>
      <c r="Y10">
        <v>201200</v>
      </c>
      <c r="Z10">
        <v>1279825</v>
      </c>
      <c r="AC10">
        <v>379738.9</v>
      </c>
      <c r="AD10">
        <v>141362.89000000001</v>
      </c>
      <c r="AF10">
        <v>1000</v>
      </c>
    </row>
    <row r="11" spans="1:32" x14ac:dyDescent="0.25">
      <c r="A11" t="s">
        <v>2352</v>
      </c>
      <c r="B11">
        <v>418784.07</v>
      </c>
      <c r="C11">
        <v>8273</v>
      </c>
      <c r="D11">
        <v>130592.57</v>
      </c>
      <c r="G11">
        <v>165286.51999999999</v>
      </c>
      <c r="H11">
        <v>160473.65</v>
      </c>
      <c r="K11">
        <v>0</v>
      </c>
      <c r="L11">
        <v>40475</v>
      </c>
      <c r="M11">
        <v>49600</v>
      </c>
      <c r="N11">
        <v>592.99</v>
      </c>
      <c r="R11">
        <v>458927.4</v>
      </c>
      <c r="S11">
        <v>484200</v>
      </c>
      <c r="T11">
        <v>323781.78999999998</v>
      </c>
      <c r="X11">
        <v>978046.2</v>
      </c>
      <c r="Y11">
        <v>130800</v>
      </c>
      <c r="Z11">
        <v>1174371.2</v>
      </c>
      <c r="AA11">
        <v>1500</v>
      </c>
      <c r="AC11">
        <v>323335.83</v>
      </c>
      <c r="AD11">
        <v>83806.539999999994</v>
      </c>
    </row>
    <row r="12" spans="1:32" x14ac:dyDescent="0.25">
      <c r="A12" t="s">
        <v>2353</v>
      </c>
      <c r="B12">
        <v>1201641.33</v>
      </c>
      <c r="C12">
        <v>23507</v>
      </c>
      <c r="D12">
        <v>174523.3</v>
      </c>
      <c r="G12">
        <v>344795.36</v>
      </c>
      <c r="H12">
        <v>223431.29</v>
      </c>
      <c r="M12">
        <v>26400</v>
      </c>
      <c r="N12">
        <v>3309</v>
      </c>
      <c r="P12">
        <v>262700</v>
      </c>
      <c r="R12">
        <v>-89335.49</v>
      </c>
      <c r="S12">
        <v>1884119.29</v>
      </c>
      <c r="T12">
        <v>683153.97</v>
      </c>
      <c r="X12">
        <v>832895</v>
      </c>
      <c r="Y12">
        <v>211200</v>
      </c>
      <c r="Z12">
        <v>1195634</v>
      </c>
      <c r="AA12">
        <v>24808</v>
      </c>
      <c r="AC12">
        <v>560330.34</v>
      </c>
      <c r="AD12">
        <v>64771.15</v>
      </c>
      <c r="AF12">
        <v>1000</v>
      </c>
    </row>
    <row r="13" spans="1:32" x14ac:dyDescent="0.25">
      <c r="A13" t="s">
        <v>2354</v>
      </c>
      <c r="B13">
        <v>860993.3</v>
      </c>
      <c r="C13">
        <v>20318.82</v>
      </c>
      <c r="D13">
        <v>104136.41</v>
      </c>
      <c r="G13">
        <v>6546351.8700000001</v>
      </c>
      <c r="H13">
        <v>356593.61</v>
      </c>
      <c r="K13">
        <v>0</v>
      </c>
      <c r="N13">
        <v>3884.6</v>
      </c>
      <c r="R13">
        <v>7479296.71</v>
      </c>
      <c r="S13">
        <v>684118.79</v>
      </c>
      <c r="T13">
        <v>427498.46</v>
      </c>
      <c r="X13">
        <v>952375</v>
      </c>
      <c r="Y13">
        <v>189600</v>
      </c>
      <c r="Z13">
        <v>1256693</v>
      </c>
      <c r="AC13">
        <v>366568.98</v>
      </c>
      <c r="AD13">
        <v>225117.57</v>
      </c>
    </row>
    <row r="14" spans="1:32" x14ac:dyDescent="0.25">
      <c r="A14" t="s">
        <v>2355</v>
      </c>
      <c r="B14">
        <v>815104.32</v>
      </c>
      <c r="C14">
        <v>219746</v>
      </c>
      <c r="D14">
        <v>68924.320000000007</v>
      </c>
      <c r="G14">
        <v>1479620.76</v>
      </c>
      <c r="H14">
        <v>689992.97</v>
      </c>
      <c r="N14">
        <v>74</v>
      </c>
      <c r="R14">
        <v>2302990.59</v>
      </c>
      <c r="S14">
        <v>865361.67</v>
      </c>
      <c r="T14">
        <v>532888.01</v>
      </c>
      <c r="X14">
        <v>1018295.7</v>
      </c>
      <c r="Y14">
        <v>14600</v>
      </c>
      <c r="Z14">
        <v>1084674.7</v>
      </c>
      <c r="AC14">
        <v>290484.5</v>
      </c>
      <c r="AD14">
        <v>85662.399999999994</v>
      </c>
    </row>
    <row r="15" spans="1:32" x14ac:dyDescent="0.25">
      <c r="A15" t="s">
        <v>2356</v>
      </c>
      <c r="B15">
        <v>571719.52</v>
      </c>
      <c r="C15">
        <v>7185.5</v>
      </c>
      <c r="D15">
        <v>127492.6</v>
      </c>
      <c r="G15">
        <v>249429.07</v>
      </c>
      <c r="H15">
        <v>146873.62</v>
      </c>
      <c r="M15">
        <v>29200</v>
      </c>
      <c r="N15">
        <v>903</v>
      </c>
      <c r="R15">
        <v>-503604.68</v>
      </c>
      <c r="S15">
        <v>1709548.67</v>
      </c>
      <c r="T15">
        <v>319230.32</v>
      </c>
      <c r="X15">
        <v>284811.40000000002</v>
      </c>
      <c r="Y15">
        <v>82000</v>
      </c>
      <c r="Z15">
        <v>559513.4</v>
      </c>
      <c r="AC15">
        <v>215058.68</v>
      </c>
      <c r="AD15">
        <v>44816.32</v>
      </c>
    </row>
    <row r="16" spans="1:32" x14ac:dyDescent="0.25">
      <c r="A16" t="s">
        <v>2357</v>
      </c>
      <c r="B16">
        <v>932367.34</v>
      </c>
      <c r="C16">
        <v>66855.649999999994</v>
      </c>
      <c r="D16">
        <v>143820.76999999999</v>
      </c>
      <c r="G16">
        <v>500518.62</v>
      </c>
      <c r="H16">
        <v>179423.67</v>
      </c>
      <c r="L16">
        <v>0</v>
      </c>
      <c r="M16">
        <v>323702</v>
      </c>
      <c r="N16">
        <v>43</v>
      </c>
      <c r="Q16">
        <v>-131</v>
      </c>
      <c r="R16">
        <v>-737364.69</v>
      </c>
      <c r="S16">
        <v>2287426.9300000002</v>
      </c>
      <c r="T16">
        <v>250170.38</v>
      </c>
      <c r="X16">
        <v>431917.5</v>
      </c>
      <c r="Y16">
        <v>181000</v>
      </c>
      <c r="Z16">
        <v>571690.5</v>
      </c>
      <c r="AA16">
        <v>500</v>
      </c>
      <c r="AC16">
        <v>294138.90000000002</v>
      </c>
      <c r="AD16">
        <v>47448.67</v>
      </c>
    </row>
    <row r="17" spans="1:32" x14ac:dyDescent="0.25">
      <c r="A17" t="s">
        <v>2358</v>
      </c>
      <c r="B17">
        <v>348505.4</v>
      </c>
      <c r="C17">
        <v>0</v>
      </c>
      <c r="D17">
        <v>88174.06</v>
      </c>
      <c r="G17">
        <v>345441.23</v>
      </c>
      <c r="H17">
        <v>116612.21</v>
      </c>
      <c r="K17">
        <v>0</v>
      </c>
      <c r="N17">
        <v>808.6</v>
      </c>
      <c r="R17">
        <v>-1198221.3899999999</v>
      </c>
      <c r="S17">
        <v>2091979.99</v>
      </c>
      <c r="T17">
        <v>543368.77</v>
      </c>
      <c r="X17">
        <v>479469.1</v>
      </c>
      <c r="Y17">
        <v>71572.36</v>
      </c>
      <c r="Z17">
        <v>653925.1</v>
      </c>
      <c r="AA17">
        <v>20414</v>
      </c>
      <c r="AC17">
        <v>302153.76</v>
      </c>
      <c r="AD17">
        <v>61391.6</v>
      </c>
      <c r="AF17">
        <v>52360.07</v>
      </c>
    </row>
    <row r="18" spans="1:32" x14ac:dyDescent="0.25">
      <c r="A18" t="s">
        <v>2359</v>
      </c>
      <c r="B18">
        <v>192666.8</v>
      </c>
      <c r="C18">
        <v>0</v>
      </c>
      <c r="D18">
        <v>16794.04</v>
      </c>
      <c r="G18">
        <v>199781.14</v>
      </c>
      <c r="H18">
        <v>27792.03</v>
      </c>
      <c r="L18">
        <v>22699.5</v>
      </c>
      <c r="N18">
        <v>18.5</v>
      </c>
      <c r="R18">
        <v>-1558869.74</v>
      </c>
      <c r="S18">
        <v>1967042.37</v>
      </c>
      <c r="T18">
        <v>273201.71000000002</v>
      </c>
      <c r="X18">
        <v>267452.5</v>
      </c>
      <c r="Y18">
        <v>26146.27</v>
      </c>
      <c r="Z18">
        <v>274952.5</v>
      </c>
      <c r="AA18">
        <v>9708</v>
      </c>
      <c r="AC18">
        <v>240964.75</v>
      </c>
      <c r="AD18">
        <v>35031.85</v>
      </c>
    </row>
    <row r="19" spans="1:32" x14ac:dyDescent="0.25">
      <c r="A19" t="s">
        <v>2360</v>
      </c>
      <c r="B19">
        <v>310359.81</v>
      </c>
      <c r="C19">
        <v>0</v>
      </c>
      <c r="D19">
        <v>15196.88</v>
      </c>
      <c r="G19">
        <v>649783.72</v>
      </c>
      <c r="H19">
        <v>70121.399999999994</v>
      </c>
      <c r="N19">
        <v>919.5</v>
      </c>
      <c r="R19">
        <v>-735511.68</v>
      </c>
      <c r="S19">
        <v>1776680.82</v>
      </c>
      <c r="T19">
        <v>257433.29</v>
      </c>
      <c r="X19">
        <v>593267.54</v>
      </c>
      <c r="Y19">
        <v>287574</v>
      </c>
      <c r="Z19">
        <v>777671.54</v>
      </c>
      <c r="AA19">
        <v>22908</v>
      </c>
      <c r="AC19">
        <v>286590.34999999998</v>
      </c>
      <c r="AD19">
        <v>47731.77</v>
      </c>
    </row>
    <row r="20" spans="1:32" x14ac:dyDescent="0.25">
      <c r="A20" t="s">
        <v>2361</v>
      </c>
      <c r="B20">
        <v>1736775.24</v>
      </c>
      <c r="C20">
        <v>18624.02</v>
      </c>
      <c r="D20">
        <v>101951.03999999999</v>
      </c>
      <c r="G20">
        <v>560290.91</v>
      </c>
      <c r="H20">
        <v>667701.52</v>
      </c>
      <c r="L20">
        <v>0</v>
      </c>
      <c r="M20">
        <v>119774</v>
      </c>
      <c r="N20">
        <v>31.81</v>
      </c>
      <c r="P20">
        <v>334742.82</v>
      </c>
      <c r="R20">
        <v>472627.44</v>
      </c>
      <c r="S20">
        <v>2074982.75</v>
      </c>
      <c r="T20">
        <v>654997.37</v>
      </c>
      <c r="V20">
        <v>134.02000000000001</v>
      </c>
      <c r="X20">
        <v>820222</v>
      </c>
      <c r="Y20">
        <v>4500</v>
      </c>
      <c r="Z20">
        <v>916059</v>
      </c>
      <c r="AA20">
        <v>1000</v>
      </c>
      <c r="AC20">
        <v>347787.17</v>
      </c>
      <c r="AD20">
        <v>131823.31</v>
      </c>
    </row>
    <row r="21" spans="1:32" x14ac:dyDescent="0.25">
      <c r="A21" t="s">
        <v>2362</v>
      </c>
      <c r="B21">
        <v>452660.52</v>
      </c>
      <c r="C21">
        <v>28891.5</v>
      </c>
      <c r="D21">
        <v>106307.89</v>
      </c>
      <c r="G21">
        <v>56669.26</v>
      </c>
      <c r="H21">
        <v>100243.46</v>
      </c>
      <c r="L21">
        <v>8600</v>
      </c>
      <c r="M21">
        <v>285500.15999999997</v>
      </c>
      <c r="N21">
        <v>295.62</v>
      </c>
      <c r="R21">
        <v>-587938.16</v>
      </c>
      <c r="S21">
        <v>1108892.57</v>
      </c>
      <c r="T21">
        <v>322190.49</v>
      </c>
      <c r="X21">
        <v>552650</v>
      </c>
      <c r="Y21">
        <v>32200</v>
      </c>
      <c r="Z21">
        <v>696100</v>
      </c>
      <c r="AC21">
        <v>244255.5</v>
      </c>
      <c r="AD21">
        <v>37262.550000000003</v>
      </c>
    </row>
    <row r="22" spans="1:32" x14ac:dyDescent="0.25">
      <c r="A22" t="s">
        <v>2363</v>
      </c>
      <c r="B22">
        <v>1419726.75</v>
      </c>
      <c r="C22">
        <v>6537</v>
      </c>
      <c r="D22">
        <v>58520.67</v>
      </c>
      <c r="G22">
        <v>229093.94</v>
      </c>
      <c r="H22">
        <v>262971.07</v>
      </c>
      <c r="L22">
        <v>37768.92</v>
      </c>
      <c r="N22">
        <v>19.5</v>
      </c>
      <c r="P22">
        <v>100264.82</v>
      </c>
      <c r="R22">
        <v>1132551.25</v>
      </c>
      <c r="S22">
        <v>1357301.45</v>
      </c>
      <c r="T22">
        <v>562258.68999999994</v>
      </c>
      <c r="X22">
        <v>861800.5</v>
      </c>
      <c r="Y22">
        <v>12500</v>
      </c>
      <c r="Z22">
        <v>911500.5</v>
      </c>
      <c r="AA22">
        <v>1040</v>
      </c>
      <c r="AB22">
        <v>2040</v>
      </c>
      <c r="AC22">
        <v>372997.8</v>
      </c>
      <c r="AD22">
        <v>800037.4</v>
      </c>
    </row>
    <row r="23" spans="1:32" x14ac:dyDescent="0.25">
      <c r="A23" t="s">
        <v>2364</v>
      </c>
      <c r="B23">
        <v>406255.24</v>
      </c>
      <c r="C23">
        <v>2534.5</v>
      </c>
      <c r="D23">
        <v>107817.72</v>
      </c>
      <c r="G23">
        <v>50901.98</v>
      </c>
      <c r="H23">
        <v>285072.58</v>
      </c>
      <c r="K23">
        <v>0</v>
      </c>
      <c r="L23">
        <v>35574.5</v>
      </c>
      <c r="M23">
        <v>0.19</v>
      </c>
      <c r="N23">
        <v>139.06</v>
      </c>
      <c r="P23">
        <v>117040.66</v>
      </c>
      <c r="R23">
        <v>-198771.35</v>
      </c>
      <c r="S23">
        <v>1339755.76</v>
      </c>
      <c r="T23">
        <v>468321.31</v>
      </c>
      <c r="X23">
        <v>914485</v>
      </c>
      <c r="Y23">
        <v>15000</v>
      </c>
      <c r="Z23">
        <v>1071665</v>
      </c>
      <c r="AA23">
        <v>720</v>
      </c>
      <c r="AB23">
        <v>2008</v>
      </c>
      <c r="AC23">
        <v>447988.17</v>
      </c>
      <c r="AD23">
        <v>315581.94</v>
      </c>
      <c r="AF23">
        <v>1000</v>
      </c>
    </row>
    <row r="24" spans="1:32" x14ac:dyDescent="0.25">
      <c r="A24" t="s">
        <v>2365</v>
      </c>
      <c r="B24">
        <v>236272.58</v>
      </c>
      <c r="C24">
        <v>0</v>
      </c>
      <c r="D24">
        <v>33620.31</v>
      </c>
      <c r="G24">
        <v>3099901.55</v>
      </c>
      <c r="H24">
        <v>184663.38</v>
      </c>
      <c r="L24">
        <v>1739.25</v>
      </c>
      <c r="M24">
        <v>53800</v>
      </c>
      <c r="N24">
        <v>18.5</v>
      </c>
      <c r="R24">
        <v>3290773.76</v>
      </c>
      <c r="S24">
        <v>391756.52</v>
      </c>
      <c r="T24">
        <v>255145.44</v>
      </c>
      <c r="V24">
        <v>24.52</v>
      </c>
      <c r="X24">
        <v>588488.19999999995</v>
      </c>
      <c r="Y24">
        <v>6000</v>
      </c>
      <c r="Z24">
        <v>651068.19999999995</v>
      </c>
      <c r="AC24">
        <v>279286.46000000002</v>
      </c>
      <c r="AD24">
        <v>102933.71</v>
      </c>
    </row>
    <row r="25" spans="1:32" x14ac:dyDescent="0.25">
      <c r="A25" t="s">
        <v>2366</v>
      </c>
      <c r="B25">
        <v>193311.61</v>
      </c>
      <c r="C25">
        <v>4814</v>
      </c>
      <c r="D25">
        <v>41438.79</v>
      </c>
      <c r="G25">
        <v>1107296.92</v>
      </c>
      <c r="H25">
        <v>216029.03</v>
      </c>
      <c r="L25">
        <v>6825</v>
      </c>
      <c r="N25">
        <v>257.70999999999998</v>
      </c>
      <c r="P25">
        <v>205514.88</v>
      </c>
      <c r="R25">
        <v>1173065.1299999999</v>
      </c>
      <c r="S25">
        <v>459399.49</v>
      </c>
      <c r="T25">
        <v>151357.46</v>
      </c>
      <c r="X25">
        <v>494987.5</v>
      </c>
      <c r="Z25">
        <v>564087.5</v>
      </c>
      <c r="AC25">
        <v>244710.11</v>
      </c>
      <c r="AD25">
        <v>119719.21</v>
      </c>
    </row>
    <row r="26" spans="1:32" x14ac:dyDescent="0.25">
      <c r="A26" t="s">
        <v>2367</v>
      </c>
      <c r="B26">
        <v>590340</v>
      </c>
      <c r="C26">
        <v>3401</v>
      </c>
      <c r="D26">
        <v>78462.38</v>
      </c>
      <c r="G26">
        <v>85073.77</v>
      </c>
      <c r="H26">
        <v>291653.53999999998</v>
      </c>
      <c r="K26">
        <v>0</v>
      </c>
      <c r="L26">
        <v>0</v>
      </c>
      <c r="N26">
        <v>638.5</v>
      </c>
      <c r="P26">
        <v>439608.1</v>
      </c>
      <c r="R26">
        <v>306983.71999999997</v>
      </c>
      <c r="S26">
        <v>556569.79</v>
      </c>
      <c r="T26">
        <v>319871.23</v>
      </c>
      <c r="X26">
        <v>702979.8</v>
      </c>
      <c r="Y26">
        <v>34900</v>
      </c>
      <c r="Z26">
        <v>926974.8</v>
      </c>
      <c r="AC26">
        <v>260896.1</v>
      </c>
      <c r="AD26">
        <v>124749.55</v>
      </c>
    </row>
    <row r="27" spans="1:32" x14ac:dyDescent="0.25">
      <c r="A27" t="s">
        <v>2368</v>
      </c>
      <c r="B27">
        <v>466396.08</v>
      </c>
      <c r="C27">
        <v>2425</v>
      </c>
      <c r="D27">
        <v>36216.550000000003</v>
      </c>
      <c r="G27">
        <v>12850.92</v>
      </c>
      <c r="H27">
        <v>96312.93</v>
      </c>
      <c r="L27">
        <v>0</v>
      </c>
      <c r="M27">
        <v>47979.07</v>
      </c>
      <c r="N27">
        <v>18.5</v>
      </c>
      <c r="P27">
        <v>260979.81</v>
      </c>
      <c r="R27">
        <v>-1302848.6000000001</v>
      </c>
      <c r="S27">
        <v>1714928.69</v>
      </c>
      <c r="T27">
        <v>244361.12</v>
      </c>
      <c r="X27">
        <v>399768.5</v>
      </c>
      <c r="Y27">
        <v>4600</v>
      </c>
      <c r="Z27">
        <v>474468.5</v>
      </c>
      <c r="AC27">
        <v>251590.47</v>
      </c>
      <c r="AD27">
        <v>29526.639999999999</v>
      </c>
    </row>
    <row r="28" spans="1:32" x14ac:dyDescent="0.25">
      <c r="A28" t="s">
        <v>2369</v>
      </c>
      <c r="B28">
        <v>276130.81</v>
      </c>
      <c r="C28">
        <v>3756.5</v>
      </c>
      <c r="D28">
        <v>71960.36</v>
      </c>
      <c r="G28">
        <v>47802.74</v>
      </c>
      <c r="H28">
        <v>106719.5</v>
      </c>
      <c r="L28">
        <v>37843.269999999997</v>
      </c>
      <c r="N28">
        <v>18.5</v>
      </c>
      <c r="P28">
        <v>617565</v>
      </c>
      <c r="R28">
        <v>-2226918.7999999998</v>
      </c>
      <c r="S28">
        <v>2179663.7000000002</v>
      </c>
      <c r="T28">
        <v>305263.28000000003</v>
      </c>
      <c r="X28">
        <v>279047.5</v>
      </c>
      <c r="Z28">
        <v>314847.5</v>
      </c>
      <c r="AC28">
        <v>333975.33</v>
      </c>
      <c r="AD28">
        <v>37289.71</v>
      </c>
    </row>
    <row r="29" spans="1:32" x14ac:dyDescent="0.25">
      <c r="A29" t="s">
        <v>2370</v>
      </c>
      <c r="B29">
        <v>993441.84</v>
      </c>
      <c r="C29">
        <v>4846.5</v>
      </c>
      <c r="D29">
        <v>99684.73</v>
      </c>
      <c r="G29">
        <v>107408.09</v>
      </c>
      <c r="H29">
        <v>150426.37</v>
      </c>
      <c r="L29">
        <v>0</v>
      </c>
      <c r="M29">
        <v>310540</v>
      </c>
      <c r="N29">
        <v>0</v>
      </c>
      <c r="P29">
        <v>971638</v>
      </c>
      <c r="R29">
        <v>-1552345.15</v>
      </c>
      <c r="S29">
        <v>1560653.49</v>
      </c>
      <c r="T29">
        <v>376367.62</v>
      </c>
      <c r="X29">
        <v>539951.01</v>
      </c>
      <c r="Y29">
        <v>9900</v>
      </c>
      <c r="Z29">
        <v>585831.01</v>
      </c>
      <c r="AA29">
        <v>1000</v>
      </c>
      <c r="AC29">
        <v>218968.55</v>
      </c>
      <c r="AD29">
        <v>55097.88</v>
      </c>
    </row>
    <row r="30" spans="1:32" x14ac:dyDescent="0.25">
      <c r="A30" t="s">
        <v>2371</v>
      </c>
      <c r="B30">
        <v>529933.9</v>
      </c>
      <c r="C30">
        <v>96557</v>
      </c>
      <c r="D30">
        <v>110645.94</v>
      </c>
      <c r="G30">
        <v>494766.13</v>
      </c>
      <c r="H30">
        <v>120704.46</v>
      </c>
      <c r="K30">
        <v>0</v>
      </c>
      <c r="L30">
        <v>21525</v>
      </c>
      <c r="N30">
        <v>352.38</v>
      </c>
      <c r="P30">
        <v>120084.15</v>
      </c>
      <c r="R30">
        <v>995645.41</v>
      </c>
      <c r="T30">
        <v>1082733.8700000001</v>
      </c>
      <c r="V30">
        <v>0.39</v>
      </c>
      <c r="X30">
        <v>690056.2</v>
      </c>
      <c r="Y30">
        <v>56964</v>
      </c>
      <c r="Z30">
        <v>1167374.2</v>
      </c>
      <c r="AA30">
        <v>660</v>
      </c>
      <c r="AB30">
        <v>350</v>
      </c>
      <c r="AC30">
        <v>385813.66</v>
      </c>
      <c r="AD30">
        <v>60556.11</v>
      </c>
    </row>
    <row r="31" spans="1:32" x14ac:dyDescent="0.25">
      <c r="A31" t="s">
        <v>2372</v>
      </c>
      <c r="B31">
        <v>1545968.81</v>
      </c>
      <c r="C31">
        <v>651932.1</v>
      </c>
      <c r="D31">
        <v>186682.91</v>
      </c>
      <c r="G31">
        <v>550533.86</v>
      </c>
      <c r="H31">
        <v>214746.43</v>
      </c>
      <c r="K31">
        <v>0</v>
      </c>
      <c r="L31">
        <v>44187.5</v>
      </c>
      <c r="N31">
        <v>731</v>
      </c>
      <c r="R31">
        <v>-525113.53</v>
      </c>
      <c r="S31">
        <v>2580473.12</v>
      </c>
      <c r="T31">
        <v>2185270.0099999998</v>
      </c>
      <c r="X31">
        <v>780855.1</v>
      </c>
      <c r="Y31">
        <v>162730</v>
      </c>
      <c r="Z31">
        <v>1239019.1000000001</v>
      </c>
      <c r="AA31">
        <v>5540</v>
      </c>
      <c r="AB31">
        <v>4236</v>
      </c>
      <c r="AC31">
        <v>746658.5</v>
      </c>
      <c r="AD31">
        <v>83763.759999999995</v>
      </c>
      <c r="AF31">
        <v>51.73</v>
      </c>
    </row>
    <row r="32" spans="1:32" x14ac:dyDescent="0.25">
      <c r="A32" t="s">
        <v>2373</v>
      </c>
      <c r="B32">
        <v>895253.37</v>
      </c>
      <c r="C32">
        <v>44633</v>
      </c>
      <c r="D32">
        <v>150305.37</v>
      </c>
      <c r="G32">
        <v>541881.91</v>
      </c>
      <c r="H32">
        <v>61066.69</v>
      </c>
      <c r="L32">
        <v>20325</v>
      </c>
      <c r="N32">
        <v>0</v>
      </c>
      <c r="R32">
        <v>-247574.91</v>
      </c>
      <c r="S32">
        <v>1664645.88</v>
      </c>
      <c r="T32">
        <v>748982.58</v>
      </c>
      <c r="X32">
        <v>579652.5</v>
      </c>
      <c r="Y32">
        <v>10500</v>
      </c>
      <c r="Z32">
        <v>786895.5</v>
      </c>
      <c r="AA32">
        <v>8580</v>
      </c>
      <c r="AB32">
        <v>3158</v>
      </c>
      <c r="AC32">
        <v>227769.46</v>
      </c>
      <c r="AD32">
        <v>56987.75</v>
      </c>
    </row>
    <row r="33" spans="1:32" x14ac:dyDescent="0.25">
      <c r="A33" t="s">
        <v>2374</v>
      </c>
      <c r="B33">
        <v>870935.26</v>
      </c>
      <c r="C33">
        <v>22639.9</v>
      </c>
      <c r="D33">
        <v>141304.46</v>
      </c>
      <c r="G33">
        <v>2465208.84</v>
      </c>
      <c r="H33">
        <v>204113.23</v>
      </c>
      <c r="K33">
        <v>0</v>
      </c>
      <c r="L33">
        <v>35450</v>
      </c>
      <c r="N33">
        <v>900</v>
      </c>
      <c r="R33">
        <v>3114814.99</v>
      </c>
      <c r="S33">
        <v>349948.56</v>
      </c>
      <c r="T33">
        <v>949713.09</v>
      </c>
      <c r="X33">
        <v>746111.6</v>
      </c>
      <c r="Y33">
        <v>235186.05</v>
      </c>
      <c r="Z33">
        <v>1021785.6</v>
      </c>
      <c r="AA33">
        <v>520</v>
      </c>
      <c r="AB33">
        <v>1676</v>
      </c>
      <c r="AC33">
        <v>543141.35</v>
      </c>
      <c r="AD33">
        <v>160799.65</v>
      </c>
    </row>
    <row r="34" spans="1:32" x14ac:dyDescent="0.25">
      <c r="A34" t="s">
        <v>2375</v>
      </c>
      <c r="B34">
        <v>212956.44</v>
      </c>
      <c r="C34">
        <v>20420</v>
      </c>
      <c r="D34">
        <v>71770.33</v>
      </c>
      <c r="G34">
        <v>627121.54</v>
      </c>
      <c r="H34">
        <v>107623.05</v>
      </c>
      <c r="K34">
        <v>0</v>
      </c>
      <c r="L34">
        <v>22215</v>
      </c>
      <c r="N34">
        <v>0</v>
      </c>
      <c r="R34">
        <v>-587358.68999999994</v>
      </c>
      <c r="S34">
        <v>1610762.41</v>
      </c>
      <c r="T34">
        <v>629083.37</v>
      </c>
      <c r="X34">
        <v>730322.5</v>
      </c>
      <c r="Y34">
        <v>58290</v>
      </c>
      <c r="Z34">
        <v>1010336.5</v>
      </c>
      <c r="AA34">
        <v>2480</v>
      </c>
      <c r="AB34">
        <v>4060</v>
      </c>
      <c r="AC34">
        <v>345403.87</v>
      </c>
      <c r="AD34">
        <v>61142.86</v>
      </c>
    </row>
    <row r="35" spans="1:32" x14ac:dyDescent="0.25">
      <c r="A35" t="s">
        <v>2376</v>
      </c>
      <c r="B35">
        <v>1432378.41</v>
      </c>
      <c r="C35">
        <v>28801.3</v>
      </c>
      <c r="D35">
        <v>147172.13</v>
      </c>
      <c r="G35">
        <v>387832.32000000001</v>
      </c>
      <c r="H35">
        <v>257578.04</v>
      </c>
      <c r="K35">
        <v>0</v>
      </c>
      <c r="L35">
        <v>25375</v>
      </c>
      <c r="M35">
        <v>54186.04</v>
      </c>
      <c r="N35">
        <v>14975</v>
      </c>
      <c r="R35">
        <v>-1212365.6200000001</v>
      </c>
      <c r="S35">
        <v>2707380.46</v>
      </c>
      <c r="T35">
        <v>1368546.83</v>
      </c>
      <c r="X35">
        <v>523597</v>
      </c>
      <c r="Y35">
        <v>24310</v>
      </c>
      <c r="Z35">
        <v>832567</v>
      </c>
      <c r="AA35">
        <v>4160</v>
      </c>
      <c r="AB35">
        <v>3142</v>
      </c>
      <c r="AC35">
        <v>335553.1</v>
      </c>
      <c r="AD35">
        <v>75498.710000000006</v>
      </c>
      <c r="AF35">
        <v>1321.7</v>
      </c>
    </row>
    <row r="36" spans="1:32" x14ac:dyDescent="0.25">
      <c r="A36" t="s">
        <v>2377</v>
      </c>
      <c r="B36">
        <v>906651.38</v>
      </c>
      <c r="C36">
        <v>32772</v>
      </c>
      <c r="D36">
        <v>20462.05</v>
      </c>
      <c r="G36">
        <v>501251.6</v>
      </c>
      <c r="H36">
        <v>107247.15</v>
      </c>
      <c r="K36">
        <v>0</v>
      </c>
      <c r="L36">
        <v>16675</v>
      </c>
      <c r="N36">
        <v>0</v>
      </c>
      <c r="P36">
        <v>317642</v>
      </c>
      <c r="Q36">
        <v>-150</v>
      </c>
      <c r="R36">
        <v>-1259725.82</v>
      </c>
      <c r="S36">
        <v>2321309.19</v>
      </c>
      <c r="T36">
        <v>587349.18999999994</v>
      </c>
      <c r="X36">
        <v>313277.5</v>
      </c>
      <c r="Y36">
        <v>46560</v>
      </c>
      <c r="Z36">
        <v>403576.5</v>
      </c>
      <c r="AA36">
        <v>480</v>
      </c>
      <c r="AB36">
        <v>2172</v>
      </c>
      <c r="AC36">
        <v>237164.41</v>
      </c>
      <c r="AD36">
        <v>43694.97</v>
      </c>
      <c r="AF36">
        <v>87465</v>
      </c>
    </row>
    <row r="37" spans="1:32" x14ac:dyDescent="0.25">
      <c r="A37" t="s">
        <v>2378</v>
      </c>
      <c r="B37">
        <v>775677.5</v>
      </c>
      <c r="C37">
        <v>72592.5</v>
      </c>
      <c r="D37">
        <v>28672.32</v>
      </c>
      <c r="G37">
        <v>222107.59</v>
      </c>
      <c r="H37">
        <v>216622.9</v>
      </c>
      <c r="K37">
        <v>13500</v>
      </c>
      <c r="L37">
        <v>28256.07</v>
      </c>
      <c r="N37">
        <v>2388</v>
      </c>
      <c r="R37">
        <v>-744586.93</v>
      </c>
      <c r="S37">
        <v>2139773.89</v>
      </c>
      <c r="T37">
        <v>339612.76</v>
      </c>
      <c r="V37">
        <v>2016.91</v>
      </c>
      <c r="Y37">
        <v>1000</v>
      </c>
      <c r="Z37">
        <v>100679</v>
      </c>
      <c r="AA37">
        <v>6845</v>
      </c>
      <c r="AB37">
        <v>1102</v>
      </c>
      <c r="AC37">
        <v>275098.23</v>
      </c>
      <c r="AD37">
        <v>82563.66</v>
      </c>
    </row>
    <row r="38" spans="1:32" x14ac:dyDescent="0.25">
      <c r="A38" t="s">
        <v>2379</v>
      </c>
      <c r="B38">
        <v>916675.59</v>
      </c>
      <c r="C38">
        <v>29442.68</v>
      </c>
      <c r="D38">
        <v>28666.21</v>
      </c>
      <c r="G38">
        <v>228233.56</v>
      </c>
      <c r="H38">
        <v>182525.76</v>
      </c>
      <c r="K38">
        <v>7000</v>
      </c>
      <c r="L38">
        <v>15394.95</v>
      </c>
      <c r="N38">
        <v>972</v>
      </c>
      <c r="R38">
        <v>1060172.7</v>
      </c>
      <c r="S38">
        <v>293207.49</v>
      </c>
      <c r="T38">
        <v>272383.76</v>
      </c>
      <c r="V38">
        <v>2605.5500000000002</v>
      </c>
      <c r="Y38">
        <v>3000</v>
      </c>
      <c r="AA38">
        <v>9145</v>
      </c>
      <c r="AB38">
        <v>1702</v>
      </c>
      <c r="AC38">
        <v>218785.57</v>
      </c>
      <c r="AD38">
        <v>39560.080000000002</v>
      </c>
    </row>
    <row r="39" spans="1:32" x14ac:dyDescent="0.25">
      <c r="A39" t="s">
        <v>2380</v>
      </c>
      <c r="B39">
        <v>2322139.29</v>
      </c>
      <c r="C39">
        <v>133701.56</v>
      </c>
      <c r="D39">
        <v>84160.320000000007</v>
      </c>
      <c r="G39">
        <v>495741.16</v>
      </c>
      <c r="H39">
        <v>256887.86</v>
      </c>
      <c r="K39">
        <v>13300</v>
      </c>
      <c r="L39">
        <v>39972.97</v>
      </c>
      <c r="N39">
        <v>6227</v>
      </c>
      <c r="R39">
        <v>1087964.29</v>
      </c>
      <c r="S39">
        <v>2217512.62</v>
      </c>
      <c r="T39">
        <v>555924.31999999995</v>
      </c>
      <c r="V39">
        <v>6322.59</v>
      </c>
      <c r="Y39">
        <v>0.01</v>
      </c>
      <c r="Z39">
        <v>55917</v>
      </c>
      <c r="AA39">
        <v>2040</v>
      </c>
      <c r="AB39">
        <v>2900</v>
      </c>
      <c r="AC39">
        <v>486756.13</v>
      </c>
      <c r="AD39">
        <v>86980.479999999996</v>
      </c>
    </row>
    <row r="40" spans="1:32" x14ac:dyDescent="0.25">
      <c r="A40" t="s">
        <v>2381</v>
      </c>
      <c r="B40">
        <v>287097.28000000003</v>
      </c>
      <c r="C40">
        <v>82011.48</v>
      </c>
      <c r="D40">
        <v>128835.52</v>
      </c>
      <c r="G40">
        <v>360170.53</v>
      </c>
      <c r="H40">
        <v>350523.05</v>
      </c>
      <c r="K40">
        <v>15800</v>
      </c>
      <c r="L40">
        <v>28884.23</v>
      </c>
      <c r="N40">
        <v>7341</v>
      </c>
      <c r="R40">
        <v>-322495.01</v>
      </c>
      <c r="S40">
        <v>1921030.3</v>
      </c>
      <c r="T40">
        <v>507060.3</v>
      </c>
      <c r="V40">
        <v>1208.69</v>
      </c>
      <c r="Z40">
        <v>256614</v>
      </c>
      <c r="AA40">
        <v>26415</v>
      </c>
      <c r="AB40">
        <v>13403.61</v>
      </c>
      <c r="AC40">
        <v>479209.69</v>
      </c>
      <c r="AD40">
        <v>79549.350000000006</v>
      </c>
      <c r="AF40">
        <v>95000</v>
      </c>
    </row>
    <row r="41" spans="1:32" x14ac:dyDescent="0.25">
      <c r="A41" t="s">
        <v>2382</v>
      </c>
      <c r="B41">
        <v>275932.40999999997</v>
      </c>
      <c r="C41">
        <v>13130.8</v>
      </c>
      <c r="D41">
        <v>47976.99</v>
      </c>
      <c r="G41">
        <v>357820.55</v>
      </c>
      <c r="H41">
        <v>311595.01</v>
      </c>
      <c r="K41">
        <v>15619</v>
      </c>
      <c r="L41">
        <v>30422.5</v>
      </c>
      <c r="N41">
        <v>1337.35</v>
      </c>
      <c r="R41">
        <v>-664263.6</v>
      </c>
      <c r="S41">
        <v>1915444.77</v>
      </c>
      <c r="T41">
        <v>498776.33</v>
      </c>
      <c r="U41">
        <v>43306</v>
      </c>
      <c r="V41">
        <v>171.27</v>
      </c>
      <c r="Z41">
        <v>290965</v>
      </c>
      <c r="AA41">
        <v>7165</v>
      </c>
      <c r="AB41">
        <v>3054</v>
      </c>
      <c r="AC41">
        <v>423227.85</v>
      </c>
      <c r="AD41">
        <v>109946.01</v>
      </c>
    </row>
    <row r="42" spans="1:32" x14ac:dyDescent="0.25">
      <c r="A42" t="s">
        <v>2383</v>
      </c>
      <c r="B42">
        <v>868116.82</v>
      </c>
      <c r="C42">
        <v>76573</v>
      </c>
      <c r="D42">
        <v>21809.09</v>
      </c>
      <c r="G42">
        <v>373386.9</v>
      </c>
      <c r="H42">
        <v>187815.41</v>
      </c>
      <c r="K42">
        <v>15064</v>
      </c>
      <c r="L42">
        <v>20125</v>
      </c>
      <c r="N42">
        <v>1809</v>
      </c>
      <c r="R42">
        <v>139223.92000000001</v>
      </c>
      <c r="S42">
        <v>1650781.52</v>
      </c>
      <c r="T42">
        <v>326789.75</v>
      </c>
      <c r="V42">
        <v>1847.07</v>
      </c>
      <c r="Z42">
        <v>277578</v>
      </c>
      <c r="AA42">
        <v>7660</v>
      </c>
      <c r="AB42">
        <v>2102</v>
      </c>
      <c r="AC42">
        <v>284033.59000000003</v>
      </c>
      <c r="AD42">
        <v>56565.45</v>
      </c>
    </row>
    <row r="43" spans="1:32" x14ac:dyDescent="0.25">
      <c r="A43" t="s">
        <v>2384</v>
      </c>
      <c r="B43">
        <v>2211326.5299999998</v>
      </c>
      <c r="C43">
        <v>89803.28</v>
      </c>
      <c r="D43">
        <v>81719.41</v>
      </c>
      <c r="G43">
        <v>370890.42</v>
      </c>
      <c r="H43">
        <v>185118.76</v>
      </c>
      <c r="K43">
        <v>12202</v>
      </c>
      <c r="L43">
        <v>24351.69</v>
      </c>
      <c r="N43">
        <v>1456</v>
      </c>
      <c r="R43">
        <v>637281.39</v>
      </c>
      <c r="S43">
        <v>2032099.69</v>
      </c>
      <c r="T43">
        <v>598690.37</v>
      </c>
      <c r="U43">
        <v>91806.2</v>
      </c>
      <c r="V43">
        <v>3134.06</v>
      </c>
      <c r="Y43">
        <v>1000.01</v>
      </c>
      <c r="Z43">
        <v>43361</v>
      </c>
      <c r="AA43">
        <v>8565</v>
      </c>
      <c r="AB43">
        <v>902</v>
      </c>
      <c r="AC43">
        <v>334836.51</v>
      </c>
      <c r="AD43">
        <v>65098.5</v>
      </c>
      <c r="AF43">
        <v>10400</v>
      </c>
    </row>
    <row r="44" spans="1:32" x14ac:dyDescent="0.25">
      <c r="A44" t="s">
        <v>2385</v>
      </c>
      <c r="B44">
        <v>1621941.18</v>
      </c>
      <c r="C44">
        <v>186189.44</v>
      </c>
      <c r="D44">
        <v>18959.939999999999</v>
      </c>
      <c r="G44">
        <v>1018982.95</v>
      </c>
      <c r="H44">
        <v>217832.7</v>
      </c>
      <c r="K44">
        <v>17200</v>
      </c>
      <c r="L44">
        <v>38765.699999999997</v>
      </c>
      <c r="N44">
        <v>9817.35</v>
      </c>
      <c r="R44">
        <v>3941624.83</v>
      </c>
      <c r="S44">
        <v>1174038.5</v>
      </c>
      <c r="T44">
        <v>576320.25</v>
      </c>
      <c r="U44">
        <v>177985</v>
      </c>
      <c r="V44">
        <v>7854.66</v>
      </c>
      <c r="Z44">
        <v>176410.05</v>
      </c>
      <c r="AA44">
        <v>14250</v>
      </c>
      <c r="AB44">
        <v>4704</v>
      </c>
      <c r="AC44">
        <v>2405820.79</v>
      </c>
      <c r="AD44">
        <v>94715.24</v>
      </c>
      <c r="AF44">
        <v>183800</v>
      </c>
    </row>
    <row r="45" spans="1:32" x14ac:dyDescent="0.25">
      <c r="A45" t="s">
        <v>2386</v>
      </c>
      <c r="B45">
        <v>3807489.86</v>
      </c>
      <c r="C45">
        <v>598426</v>
      </c>
      <c r="D45">
        <v>102637.09</v>
      </c>
      <c r="G45">
        <v>322146.96999999997</v>
      </c>
      <c r="H45">
        <v>321675.01</v>
      </c>
      <c r="K45">
        <v>15700</v>
      </c>
      <c r="L45">
        <v>41127.61</v>
      </c>
      <c r="N45">
        <v>9149</v>
      </c>
      <c r="R45">
        <v>1190780.3</v>
      </c>
      <c r="S45">
        <v>3795531.45</v>
      </c>
      <c r="T45">
        <v>823670.2</v>
      </c>
      <c r="U45">
        <v>169743</v>
      </c>
      <c r="V45">
        <v>8907.82</v>
      </c>
      <c r="Y45">
        <v>2600</v>
      </c>
      <c r="Z45">
        <v>255039</v>
      </c>
      <c r="AA45">
        <v>23985</v>
      </c>
      <c r="AB45">
        <v>6198</v>
      </c>
      <c r="AC45">
        <v>505571.54</v>
      </c>
      <c r="AD45">
        <v>114040.91</v>
      </c>
    </row>
    <row r="46" spans="1:32" x14ac:dyDescent="0.25">
      <c r="A46" t="s">
        <v>2387</v>
      </c>
      <c r="B46">
        <v>1033129.21</v>
      </c>
      <c r="C46">
        <v>472539.5</v>
      </c>
      <c r="D46">
        <v>62917.72</v>
      </c>
      <c r="G46">
        <v>197837.1</v>
      </c>
      <c r="H46">
        <v>212521.8</v>
      </c>
      <c r="K46">
        <v>14332</v>
      </c>
      <c r="L46">
        <v>34810.5</v>
      </c>
      <c r="N46">
        <v>4485.5</v>
      </c>
      <c r="R46">
        <v>1865590.33</v>
      </c>
      <c r="S46">
        <v>1606269.64</v>
      </c>
      <c r="T46">
        <v>589355.93999999994</v>
      </c>
      <c r="V46">
        <v>7651.4</v>
      </c>
      <c r="Y46">
        <v>1000</v>
      </c>
      <c r="Z46">
        <v>41050</v>
      </c>
      <c r="AA46">
        <v>7900</v>
      </c>
      <c r="AB46">
        <v>3262</v>
      </c>
      <c r="AC46">
        <v>1987665.37</v>
      </c>
      <c r="AD46">
        <v>66152.61</v>
      </c>
      <c r="AF46">
        <v>38520</v>
      </c>
    </row>
    <row r="47" spans="1:32" x14ac:dyDescent="0.25">
      <c r="A47" t="s">
        <v>2388</v>
      </c>
      <c r="B47">
        <v>318604.39</v>
      </c>
      <c r="C47">
        <v>156500</v>
      </c>
      <c r="D47">
        <v>32512.45</v>
      </c>
      <c r="G47">
        <v>325444.38</v>
      </c>
      <c r="H47">
        <v>160334.04999999999</v>
      </c>
      <c r="K47">
        <v>12500</v>
      </c>
      <c r="L47">
        <v>26984.880000000001</v>
      </c>
      <c r="N47">
        <v>11039</v>
      </c>
      <c r="R47">
        <v>-1585712.99</v>
      </c>
      <c r="S47">
        <v>2640334.33</v>
      </c>
      <c r="T47">
        <v>396803.62</v>
      </c>
      <c r="V47">
        <v>669.17</v>
      </c>
      <c r="Y47">
        <v>1500</v>
      </c>
      <c r="AA47">
        <v>8125</v>
      </c>
      <c r="AB47">
        <v>1402</v>
      </c>
      <c r="AC47">
        <v>439648.42</v>
      </c>
      <c r="AD47">
        <v>61547.32</v>
      </c>
    </row>
    <row r="48" spans="1:32" x14ac:dyDescent="0.25">
      <c r="A48" t="s">
        <v>2389</v>
      </c>
      <c r="B48">
        <v>963206.35</v>
      </c>
      <c r="C48">
        <v>87669.119999999995</v>
      </c>
      <c r="D48">
        <v>22242.49</v>
      </c>
      <c r="G48">
        <v>881370.17</v>
      </c>
      <c r="H48">
        <v>202061.04</v>
      </c>
      <c r="K48">
        <v>11540</v>
      </c>
      <c r="L48">
        <v>26167.279999999999</v>
      </c>
      <c r="N48">
        <v>2288</v>
      </c>
      <c r="R48">
        <v>307548.71999999997</v>
      </c>
      <c r="S48">
        <v>2029021.21</v>
      </c>
      <c r="T48">
        <v>344389.28</v>
      </c>
      <c r="V48">
        <v>1984.61</v>
      </c>
      <c r="Z48">
        <v>101620</v>
      </c>
      <c r="AA48">
        <v>7085</v>
      </c>
      <c r="AB48">
        <v>2062</v>
      </c>
      <c r="AC48">
        <v>381350.8</v>
      </c>
      <c r="AD48">
        <v>74272.13</v>
      </c>
    </row>
    <row r="49" spans="1:32" x14ac:dyDescent="0.25">
      <c r="A49" t="s">
        <v>2390</v>
      </c>
      <c r="B49">
        <v>544518.72</v>
      </c>
      <c r="C49">
        <v>0</v>
      </c>
      <c r="D49">
        <v>44238.17</v>
      </c>
      <c r="G49">
        <v>1681508.01</v>
      </c>
      <c r="H49">
        <v>93312.71</v>
      </c>
      <c r="K49">
        <v>8000</v>
      </c>
      <c r="L49">
        <v>30685</v>
      </c>
      <c r="N49">
        <v>0</v>
      </c>
      <c r="R49">
        <v>1571544.91</v>
      </c>
      <c r="S49">
        <v>849648.43</v>
      </c>
      <c r="T49">
        <v>351361.37</v>
      </c>
      <c r="X49">
        <v>206200</v>
      </c>
      <c r="Y49">
        <v>7500</v>
      </c>
      <c r="Z49">
        <v>260310</v>
      </c>
      <c r="AA49">
        <v>5720</v>
      </c>
      <c r="AB49">
        <v>5042</v>
      </c>
      <c r="AC49">
        <v>315422.28000000003</v>
      </c>
      <c r="AD49">
        <v>73867.820000000007</v>
      </c>
      <c r="AF49">
        <v>1000</v>
      </c>
    </row>
    <row r="50" spans="1:32" x14ac:dyDescent="0.25">
      <c r="A50" t="s">
        <v>2391</v>
      </c>
      <c r="B50">
        <v>481021.89</v>
      </c>
      <c r="C50">
        <v>0</v>
      </c>
      <c r="D50">
        <v>24994.82</v>
      </c>
      <c r="G50">
        <v>169553.57</v>
      </c>
      <c r="H50">
        <v>93156.4</v>
      </c>
      <c r="K50">
        <v>23240</v>
      </c>
      <c r="L50">
        <v>10745</v>
      </c>
      <c r="N50">
        <v>0</v>
      </c>
      <c r="R50">
        <v>580467.26</v>
      </c>
      <c r="S50">
        <v>236925.61</v>
      </c>
      <c r="T50">
        <v>354949.67</v>
      </c>
      <c r="X50">
        <v>1126927.5</v>
      </c>
      <c r="Y50">
        <v>25700</v>
      </c>
      <c r="Z50">
        <v>1223425.5</v>
      </c>
      <c r="AC50">
        <v>342646.43</v>
      </c>
      <c r="AD50">
        <v>24156.43</v>
      </c>
    </row>
    <row r="51" spans="1:32" x14ac:dyDescent="0.25">
      <c r="A51" t="s">
        <v>2392</v>
      </c>
      <c r="B51">
        <v>529520.55000000005</v>
      </c>
      <c r="C51">
        <v>0</v>
      </c>
      <c r="D51">
        <v>72125.759999999995</v>
      </c>
      <c r="G51">
        <v>1247998.74</v>
      </c>
      <c r="H51">
        <v>101292.89</v>
      </c>
      <c r="K51">
        <v>16660</v>
      </c>
      <c r="L51">
        <v>42998.96</v>
      </c>
      <c r="N51">
        <v>0</v>
      </c>
      <c r="R51">
        <v>-116801.49</v>
      </c>
      <c r="S51">
        <v>1982889.72</v>
      </c>
      <c r="T51">
        <v>441707.23</v>
      </c>
      <c r="X51">
        <v>594632.5</v>
      </c>
      <c r="Y51">
        <v>101100</v>
      </c>
      <c r="Z51">
        <v>684458.5</v>
      </c>
      <c r="AA51">
        <v>3270</v>
      </c>
      <c r="AB51">
        <v>840</v>
      </c>
      <c r="AC51">
        <v>363918.83</v>
      </c>
      <c r="AD51">
        <v>59761.65</v>
      </c>
    </row>
    <row r="52" spans="1:32" x14ac:dyDescent="0.25">
      <c r="A52" t="s">
        <v>2393</v>
      </c>
      <c r="B52">
        <v>468661.35</v>
      </c>
      <c r="C52">
        <v>0</v>
      </c>
      <c r="D52">
        <v>79613.75</v>
      </c>
      <c r="G52">
        <v>194714.92</v>
      </c>
      <c r="H52">
        <v>68446.03</v>
      </c>
      <c r="K52">
        <v>18202</v>
      </c>
      <c r="L52">
        <v>24194.720000000001</v>
      </c>
      <c r="N52">
        <v>0</v>
      </c>
      <c r="P52">
        <v>90100</v>
      </c>
      <c r="R52">
        <v>-1551781.79</v>
      </c>
      <c r="S52">
        <v>2283492.7400000002</v>
      </c>
      <c r="T52">
        <v>449175.51</v>
      </c>
      <c r="X52">
        <v>561185</v>
      </c>
      <c r="Y52">
        <v>7500</v>
      </c>
      <c r="Z52">
        <v>717460</v>
      </c>
      <c r="AA52">
        <v>840</v>
      </c>
      <c r="AC52">
        <v>322813.76</v>
      </c>
      <c r="AD52">
        <v>28518.37</v>
      </c>
      <c r="AF52">
        <v>1000</v>
      </c>
    </row>
    <row r="53" spans="1:32" x14ac:dyDescent="0.25">
      <c r="A53" t="s">
        <v>2395</v>
      </c>
      <c r="B53">
        <v>235331.01</v>
      </c>
      <c r="C53">
        <v>354655.5</v>
      </c>
      <c r="D53">
        <v>31248.7</v>
      </c>
      <c r="G53">
        <v>582572.35</v>
      </c>
      <c r="H53">
        <v>92118.62</v>
      </c>
      <c r="K53">
        <v>23000</v>
      </c>
      <c r="L53">
        <v>28497.17</v>
      </c>
      <c r="N53">
        <v>468.5</v>
      </c>
      <c r="R53">
        <v>526110.28</v>
      </c>
      <c r="S53">
        <v>547255.34</v>
      </c>
      <c r="T53">
        <v>676533.7</v>
      </c>
      <c r="U53">
        <v>31200</v>
      </c>
      <c r="X53">
        <v>915982.5</v>
      </c>
      <c r="Y53">
        <v>175080</v>
      </c>
      <c r="Z53">
        <v>1022512.5</v>
      </c>
      <c r="AA53">
        <v>12220</v>
      </c>
      <c r="AB53">
        <v>3544</v>
      </c>
      <c r="AC53">
        <v>549273.1</v>
      </c>
      <c r="AD53">
        <v>35651.71</v>
      </c>
      <c r="AF53">
        <v>5000</v>
      </c>
    </row>
    <row r="54" spans="1:32" x14ac:dyDescent="0.25">
      <c r="A54" t="s">
        <v>2394</v>
      </c>
      <c r="B54">
        <v>289438.73</v>
      </c>
      <c r="C54">
        <v>0</v>
      </c>
      <c r="D54">
        <v>18954.5</v>
      </c>
      <c r="G54">
        <v>168261.42</v>
      </c>
      <c r="H54">
        <v>-68839.78</v>
      </c>
      <c r="K54">
        <v>12460</v>
      </c>
      <c r="L54">
        <v>13860</v>
      </c>
      <c r="N54">
        <v>0</v>
      </c>
      <c r="R54">
        <v>127499.01</v>
      </c>
      <c r="S54">
        <v>355552.49</v>
      </c>
      <c r="T54">
        <v>284321.5</v>
      </c>
      <c r="X54">
        <v>526470</v>
      </c>
      <c r="Z54">
        <v>573331</v>
      </c>
      <c r="AA54">
        <v>3030</v>
      </c>
      <c r="AB54">
        <v>1240</v>
      </c>
      <c r="AC54">
        <v>255161.16</v>
      </c>
      <c r="AD54">
        <v>79585.97</v>
      </c>
    </row>
    <row r="55" spans="1:32" x14ac:dyDescent="0.25">
      <c r="A55" t="s">
        <v>2396</v>
      </c>
      <c r="B55">
        <v>326852.69</v>
      </c>
      <c r="C55">
        <v>430460.6</v>
      </c>
      <c r="D55">
        <v>38805.629999999997</v>
      </c>
      <c r="G55">
        <v>66839.740000000005</v>
      </c>
      <c r="H55">
        <v>68171.08</v>
      </c>
      <c r="K55">
        <v>17000</v>
      </c>
      <c r="L55">
        <v>34418.97</v>
      </c>
      <c r="M55">
        <v>54000</v>
      </c>
      <c r="N55">
        <v>54.95</v>
      </c>
      <c r="R55">
        <v>153452.99</v>
      </c>
      <c r="S55">
        <v>432862.99</v>
      </c>
      <c r="T55">
        <v>665305.65</v>
      </c>
      <c r="U55">
        <v>68760</v>
      </c>
      <c r="X55">
        <v>340070.5</v>
      </c>
      <c r="Y55">
        <v>152598</v>
      </c>
      <c r="Z55">
        <v>411816.5</v>
      </c>
      <c r="AA55">
        <v>11140</v>
      </c>
      <c r="AB55">
        <v>10904</v>
      </c>
      <c r="AC55">
        <v>527679.75</v>
      </c>
      <c r="AD55">
        <v>20854.060000000001</v>
      </c>
      <c r="AF55">
        <v>5000</v>
      </c>
    </row>
    <row r="56" spans="1:32" x14ac:dyDescent="0.25">
      <c r="A56" t="s">
        <v>2397</v>
      </c>
      <c r="B56">
        <v>157089.76</v>
      </c>
      <c r="C56">
        <v>47874</v>
      </c>
      <c r="D56">
        <v>23573.84</v>
      </c>
      <c r="G56">
        <v>262523.48</v>
      </c>
      <c r="H56">
        <v>23533.91</v>
      </c>
      <c r="K56">
        <v>28200</v>
      </c>
      <c r="L56">
        <v>35023.93</v>
      </c>
      <c r="M56">
        <v>31500</v>
      </c>
      <c r="N56">
        <v>4355.88</v>
      </c>
      <c r="R56">
        <v>-545206.59</v>
      </c>
      <c r="S56">
        <v>923490.75</v>
      </c>
      <c r="T56">
        <v>453528.35</v>
      </c>
      <c r="U56">
        <v>52500</v>
      </c>
      <c r="X56">
        <v>575858.5</v>
      </c>
      <c r="Y56">
        <v>44100</v>
      </c>
      <c r="Z56">
        <v>583358.5</v>
      </c>
      <c r="AA56">
        <v>14360</v>
      </c>
      <c r="AB56">
        <v>4440</v>
      </c>
      <c r="AC56">
        <v>461200.58</v>
      </c>
      <c r="AD56">
        <v>19742.75</v>
      </c>
      <c r="AF56">
        <v>5654</v>
      </c>
    </row>
    <row r="57" spans="1:32" x14ac:dyDescent="0.25">
      <c r="A57" t="s">
        <v>2398</v>
      </c>
      <c r="B57">
        <v>467135.93</v>
      </c>
      <c r="C57">
        <v>291658</v>
      </c>
      <c r="D57">
        <v>20453.78</v>
      </c>
      <c r="G57">
        <v>32770.019999999997</v>
      </c>
      <c r="H57">
        <v>54748.25</v>
      </c>
      <c r="K57">
        <v>11500</v>
      </c>
      <c r="L57">
        <v>65260.53</v>
      </c>
      <c r="M57">
        <v>7800</v>
      </c>
      <c r="N57">
        <v>7696.54</v>
      </c>
      <c r="R57">
        <v>-102841.49</v>
      </c>
      <c r="S57">
        <v>606181.84</v>
      </c>
      <c r="T57">
        <v>550109.37</v>
      </c>
      <c r="U57">
        <v>15598.2</v>
      </c>
      <c r="X57">
        <v>182077</v>
      </c>
      <c r="Y57">
        <v>299328</v>
      </c>
      <c r="Z57">
        <v>387565</v>
      </c>
      <c r="AA57">
        <v>21700</v>
      </c>
      <c r="AB57">
        <v>9260</v>
      </c>
      <c r="AC57">
        <v>319389.01</v>
      </c>
      <c r="AD57">
        <v>32170</v>
      </c>
      <c r="AF57">
        <v>5860</v>
      </c>
    </row>
    <row r="58" spans="1:32" x14ac:dyDescent="0.25">
      <c r="A58" t="s">
        <v>2399</v>
      </c>
      <c r="B58">
        <v>544400.57999999996</v>
      </c>
      <c r="C58">
        <v>359823.73</v>
      </c>
      <c r="D58">
        <v>26725.29</v>
      </c>
      <c r="G58">
        <v>265988.38</v>
      </c>
      <c r="H58">
        <v>372648.76</v>
      </c>
      <c r="K58">
        <v>22700</v>
      </c>
      <c r="L58">
        <v>82409.289999999994</v>
      </c>
      <c r="N58">
        <v>15931.2</v>
      </c>
      <c r="R58">
        <v>-818103.61</v>
      </c>
      <c r="S58">
        <v>1832865.74</v>
      </c>
      <c r="T58">
        <v>958662.6</v>
      </c>
      <c r="X58">
        <v>819497.1</v>
      </c>
      <c r="Y58">
        <v>289700</v>
      </c>
      <c r="Z58">
        <v>957584.1</v>
      </c>
      <c r="AA58">
        <v>17631</v>
      </c>
      <c r="AB58">
        <v>5848</v>
      </c>
      <c r="AC58">
        <v>581530.22</v>
      </c>
      <c r="AD58">
        <v>66482.259999999995</v>
      </c>
      <c r="AF58">
        <v>5000</v>
      </c>
    </row>
    <row r="59" spans="1:32" x14ac:dyDescent="0.25">
      <c r="A59" t="s">
        <v>2400</v>
      </c>
      <c r="B59">
        <v>808592.74</v>
      </c>
      <c r="C59">
        <v>0</v>
      </c>
      <c r="D59">
        <v>15982.44</v>
      </c>
      <c r="G59">
        <v>495606.81</v>
      </c>
      <c r="H59">
        <v>385502.97</v>
      </c>
      <c r="K59">
        <v>0</v>
      </c>
      <c r="L59">
        <v>40040.879999999997</v>
      </c>
      <c r="M59">
        <v>2020</v>
      </c>
      <c r="N59">
        <v>178.54</v>
      </c>
      <c r="R59">
        <v>1139481.32</v>
      </c>
      <c r="T59">
        <v>351757.75</v>
      </c>
      <c r="Y59">
        <v>522130</v>
      </c>
      <c r="Z59">
        <v>45500</v>
      </c>
      <c r="AA59">
        <v>1426.56</v>
      </c>
      <c r="AB59">
        <v>11094.6</v>
      </c>
      <c r="AC59">
        <v>233547.64</v>
      </c>
      <c r="AD59">
        <v>53572.73</v>
      </c>
      <c r="AF59">
        <v>4782</v>
      </c>
    </row>
    <row r="60" spans="1:32" x14ac:dyDescent="0.25">
      <c r="A60" t="s">
        <v>2401</v>
      </c>
      <c r="B60">
        <v>596086.97</v>
      </c>
      <c r="C60">
        <v>0</v>
      </c>
      <c r="D60">
        <v>5037.8500000000004</v>
      </c>
      <c r="G60">
        <v>49370.21</v>
      </c>
      <c r="H60">
        <v>238549.36</v>
      </c>
      <c r="K60">
        <v>20830</v>
      </c>
      <c r="L60">
        <v>62290.02</v>
      </c>
      <c r="N60">
        <v>614.19000000000005</v>
      </c>
      <c r="P60">
        <v>48000</v>
      </c>
      <c r="R60">
        <v>763811.7</v>
      </c>
      <c r="T60">
        <v>564717.85</v>
      </c>
      <c r="X60">
        <v>14500300</v>
      </c>
      <c r="Z60">
        <v>14540573</v>
      </c>
      <c r="AA60">
        <v>6528</v>
      </c>
      <c r="AB60">
        <v>7612</v>
      </c>
      <c r="AC60">
        <v>490539.25</v>
      </c>
      <c r="AD60">
        <v>26267.119999999999</v>
      </c>
    </row>
    <row r="61" spans="1:32" x14ac:dyDescent="0.25">
      <c r="A61" t="s">
        <v>2402</v>
      </c>
      <c r="B61">
        <v>659888.19999999995</v>
      </c>
      <c r="C61">
        <v>0</v>
      </c>
      <c r="D61">
        <v>15629.23</v>
      </c>
      <c r="G61">
        <v>179663.47</v>
      </c>
      <c r="H61">
        <v>1027898</v>
      </c>
      <c r="K61">
        <v>61770</v>
      </c>
      <c r="L61">
        <v>94398.93</v>
      </c>
      <c r="N61">
        <v>7273.85</v>
      </c>
      <c r="R61">
        <v>-245737.32</v>
      </c>
      <c r="S61">
        <v>2038156.59</v>
      </c>
      <c r="T61">
        <v>265950.01</v>
      </c>
      <c r="X61">
        <v>488800</v>
      </c>
      <c r="Y61">
        <v>1004845.16</v>
      </c>
      <c r="Z61">
        <v>794701</v>
      </c>
      <c r="AA61">
        <v>1880</v>
      </c>
      <c r="AC61">
        <v>969454.94</v>
      </c>
      <c r="AD61">
        <v>65070.38</v>
      </c>
      <c r="AF61">
        <v>1272</v>
      </c>
    </row>
    <row r="62" spans="1:32" x14ac:dyDescent="0.25">
      <c r="A62" t="s">
        <v>2403</v>
      </c>
      <c r="B62">
        <v>352495.46</v>
      </c>
      <c r="C62">
        <v>0</v>
      </c>
      <c r="D62">
        <v>2000</v>
      </c>
      <c r="G62">
        <v>720626.45</v>
      </c>
      <c r="H62">
        <v>128716.9</v>
      </c>
      <c r="L62">
        <v>5382.62</v>
      </c>
      <c r="N62">
        <v>20</v>
      </c>
      <c r="R62">
        <v>1115333.1200000001</v>
      </c>
      <c r="T62">
        <v>500561.17</v>
      </c>
      <c r="X62">
        <v>579730</v>
      </c>
      <c r="Y62">
        <v>1850</v>
      </c>
      <c r="Z62">
        <v>722767</v>
      </c>
      <c r="AA62">
        <v>4080</v>
      </c>
      <c r="AB62">
        <v>7596</v>
      </c>
      <c r="AC62">
        <v>176091.2</v>
      </c>
      <c r="AD62">
        <v>87503.9</v>
      </c>
      <c r="AF62">
        <v>1000</v>
      </c>
    </row>
    <row r="63" spans="1:32" x14ac:dyDescent="0.25">
      <c r="A63" t="s">
        <v>2404</v>
      </c>
      <c r="B63">
        <v>375144.67</v>
      </c>
      <c r="C63">
        <v>0</v>
      </c>
      <c r="D63">
        <v>2000</v>
      </c>
      <c r="G63">
        <v>148827.70000000001</v>
      </c>
      <c r="H63">
        <v>194346.18</v>
      </c>
      <c r="K63">
        <v>0</v>
      </c>
      <c r="L63">
        <v>26992.04</v>
      </c>
      <c r="N63">
        <v>40.68</v>
      </c>
      <c r="R63">
        <v>638742.09</v>
      </c>
      <c r="T63">
        <v>293728.75</v>
      </c>
      <c r="X63">
        <v>333100</v>
      </c>
      <c r="Z63">
        <v>378968</v>
      </c>
      <c r="AA63">
        <v>760</v>
      </c>
      <c r="AB63">
        <v>160</v>
      </c>
      <c r="AC63">
        <v>151665.09</v>
      </c>
      <c r="AD63">
        <v>39731.919999999998</v>
      </c>
      <c r="AF63">
        <v>1000</v>
      </c>
    </row>
    <row r="64" spans="1:32" x14ac:dyDescent="0.25">
      <c r="A64" t="s">
        <v>2405</v>
      </c>
      <c r="B64">
        <v>676302.89</v>
      </c>
      <c r="C64">
        <v>0</v>
      </c>
      <c r="D64">
        <v>24005.06</v>
      </c>
      <c r="G64">
        <v>106680.32000000001</v>
      </c>
      <c r="H64">
        <v>288374.09999999998</v>
      </c>
      <c r="L64">
        <v>36186.36</v>
      </c>
      <c r="N64">
        <v>284</v>
      </c>
      <c r="P64">
        <v>33600</v>
      </c>
      <c r="R64">
        <v>1006437</v>
      </c>
      <c r="T64">
        <v>338281.86</v>
      </c>
      <c r="X64">
        <v>104700</v>
      </c>
      <c r="Y64">
        <v>870</v>
      </c>
      <c r="Z64">
        <v>176167</v>
      </c>
      <c r="AA64">
        <v>8984</v>
      </c>
      <c r="AB64">
        <v>962</v>
      </c>
      <c r="AC64">
        <v>155262.9</v>
      </c>
      <c r="AD64">
        <v>82620.95</v>
      </c>
      <c r="AF64">
        <v>1000</v>
      </c>
    </row>
    <row r="65" spans="1:32" x14ac:dyDescent="0.25">
      <c r="A65" t="s">
        <v>2406</v>
      </c>
      <c r="B65">
        <v>532131.17000000004</v>
      </c>
      <c r="C65">
        <v>0</v>
      </c>
      <c r="D65">
        <v>10500.9</v>
      </c>
      <c r="G65">
        <v>212924.46</v>
      </c>
      <c r="H65">
        <v>119462.92</v>
      </c>
      <c r="K65">
        <v>0</v>
      </c>
      <c r="L65">
        <v>45607.17</v>
      </c>
      <c r="N65">
        <v>97.77</v>
      </c>
      <c r="R65">
        <v>811804.63</v>
      </c>
      <c r="T65">
        <v>332321.5</v>
      </c>
      <c r="X65">
        <v>618750</v>
      </c>
      <c r="Y65">
        <v>90</v>
      </c>
      <c r="Z65">
        <v>688502</v>
      </c>
      <c r="AA65">
        <v>11001</v>
      </c>
      <c r="AC65">
        <v>199740.22</v>
      </c>
      <c r="AD65">
        <v>33408.400000000001</v>
      </c>
      <c r="AF65">
        <v>1000</v>
      </c>
    </row>
    <row r="66" spans="1:32" x14ac:dyDescent="0.25">
      <c r="A66" t="s">
        <v>2407</v>
      </c>
      <c r="B66">
        <v>598937.55000000005</v>
      </c>
      <c r="C66">
        <v>0</v>
      </c>
      <c r="D66">
        <v>98071.97</v>
      </c>
      <c r="G66">
        <v>793836.55</v>
      </c>
      <c r="H66">
        <v>477851.14</v>
      </c>
      <c r="K66">
        <v>0</v>
      </c>
      <c r="N66">
        <v>9387</v>
      </c>
      <c r="R66">
        <v>1058791.5900000001</v>
      </c>
      <c r="S66">
        <v>1047464</v>
      </c>
      <c r="T66">
        <v>459531.92</v>
      </c>
      <c r="X66">
        <v>362900</v>
      </c>
      <c r="Y66">
        <v>30</v>
      </c>
      <c r="Z66">
        <v>655360</v>
      </c>
      <c r="AC66">
        <v>269214.27</v>
      </c>
      <c r="AD66">
        <v>44833.03</v>
      </c>
    </row>
    <row r="67" spans="1:32" x14ac:dyDescent="0.25">
      <c r="A67" t="s">
        <v>2408</v>
      </c>
      <c r="B67">
        <v>101460.16</v>
      </c>
      <c r="C67">
        <v>0</v>
      </c>
      <c r="D67">
        <v>45480.58</v>
      </c>
      <c r="G67">
        <v>1674880.35</v>
      </c>
      <c r="H67">
        <v>-2412908.9700000002</v>
      </c>
      <c r="N67">
        <v>2718</v>
      </c>
      <c r="R67">
        <v>-1707344.86</v>
      </c>
      <c r="S67">
        <v>1212550.31</v>
      </c>
      <c r="T67">
        <v>549943.91</v>
      </c>
      <c r="X67">
        <v>1687566.7</v>
      </c>
      <c r="Z67">
        <v>1880328.7</v>
      </c>
      <c r="AC67">
        <v>339801.84</v>
      </c>
      <c r="AD67">
        <v>116391.4</v>
      </c>
    </row>
    <row r="68" spans="1:32" x14ac:dyDescent="0.25">
      <c r="A68" t="s">
        <v>2409</v>
      </c>
      <c r="B68">
        <v>220422.25</v>
      </c>
      <c r="C68">
        <v>0</v>
      </c>
      <c r="D68">
        <v>560929.98</v>
      </c>
      <c r="G68">
        <v>4098735.22</v>
      </c>
      <c r="H68">
        <v>752576.25</v>
      </c>
      <c r="N68">
        <v>0</v>
      </c>
      <c r="R68">
        <v>4687768.2300000004</v>
      </c>
      <c r="S68">
        <v>1047464</v>
      </c>
      <c r="T68">
        <v>628820.27</v>
      </c>
      <c r="X68">
        <v>946905</v>
      </c>
      <c r="Z68">
        <v>1162855</v>
      </c>
      <c r="AB68">
        <v>1088</v>
      </c>
      <c r="AC68">
        <v>209334.58</v>
      </c>
      <c r="AD68">
        <v>224156.22</v>
      </c>
      <c r="AF68">
        <v>80860</v>
      </c>
    </row>
    <row r="69" spans="1:32" x14ac:dyDescent="0.25">
      <c r="A69" t="s">
        <v>2410</v>
      </c>
      <c r="B69">
        <v>312041.03999999998</v>
      </c>
      <c r="C69">
        <v>5460</v>
      </c>
      <c r="D69">
        <v>1044143.82</v>
      </c>
      <c r="G69">
        <v>1115981.27</v>
      </c>
      <c r="H69">
        <v>825890.29</v>
      </c>
      <c r="K69">
        <v>187500</v>
      </c>
      <c r="M69">
        <v>1800</v>
      </c>
      <c r="N69">
        <v>339.64</v>
      </c>
      <c r="R69">
        <v>549592.86</v>
      </c>
      <c r="S69">
        <v>2617329.11</v>
      </c>
      <c r="T69">
        <v>596095.42000000004</v>
      </c>
      <c r="X69">
        <v>969540</v>
      </c>
      <c r="Z69">
        <v>1223259</v>
      </c>
      <c r="AC69">
        <v>277394.82</v>
      </c>
      <c r="AD69">
        <v>118026.79</v>
      </c>
    </row>
    <row r="70" spans="1:32" x14ac:dyDescent="0.25">
      <c r="A70" t="s">
        <v>2411</v>
      </c>
      <c r="B70">
        <v>1144636.04</v>
      </c>
      <c r="C70">
        <v>3720</v>
      </c>
      <c r="D70">
        <v>99965.03</v>
      </c>
      <c r="G70">
        <v>-12041523.24</v>
      </c>
      <c r="H70">
        <v>-6560922.7000000002</v>
      </c>
      <c r="M70">
        <v>24649.42</v>
      </c>
      <c r="N70">
        <v>7547.72</v>
      </c>
      <c r="R70">
        <v>-18283261.559999999</v>
      </c>
      <c r="S70">
        <v>1047464</v>
      </c>
      <c r="T70">
        <v>295726.26</v>
      </c>
      <c r="Z70">
        <v>97935</v>
      </c>
      <c r="AC70">
        <v>156523.26</v>
      </c>
      <c r="AD70">
        <v>191792.45</v>
      </c>
    </row>
    <row r="71" spans="1:32" x14ac:dyDescent="0.25">
      <c r="A71" t="s">
        <v>2412</v>
      </c>
      <c r="B71">
        <v>34575.279999999999</v>
      </c>
      <c r="C71">
        <v>0</v>
      </c>
      <c r="D71">
        <v>1158018.76</v>
      </c>
      <c r="G71">
        <v>1448671.2</v>
      </c>
      <c r="H71">
        <v>563710.22</v>
      </c>
      <c r="K71">
        <v>0</v>
      </c>
      <c r="L71">
        <v>226767.58</v>
      </c>
      <c r="M71">
        <v>711006</v>
      </c>
      <c r="N71">
        <v>2318</v>
      </c>
      <c r="Q71">
        <v>1212977.1599999999</v>
      </c>
      <c r="R71">
        <v>-8469.3700000000008</v>
      </c>
      <c r="S71">
        <v>1215671.21</v>
      </c>
      <c r="T71">
        <v>652716.54</v>
      </c>
      <c r="X71">
        <v>1160143.1499999999</v>
      </c>
      <c r="Z71">
        <v>1248567.78</v>
      </c>
      <c r="AA71">
        <v>5776</v>
      </c>
      <c r="AB71">
        <v>940</v>
      </c>
      <c r="AC71">
        <v>509362.2</v>
      </c>
      <c r="AD71">
        <v>153508.82999999999</v>
      </c>
      <c r="AF71">
        <v>50000</v>
      </c>
    </row>
    <row r="72" spans="1:32" x14ac:dyDescent="0.25">
      <c r="A72" t="s">
        <v>2413</v>
      </c>
      <c r="B72">
        <v>573200.6</v>
      </c>
      <c r="C72">
        <v>1612.5</v>
      </c>
      <c r="D72">
        <v>401161.22</v>
      </c>
      <c r="G72">
        <v>550687.80000000005</v>
      </c>
      <c r="H72">
        <v>-188957.54</v>
      </c>
      <c r="K72">
        <v>0</v>
      </c>
      <c r="N72">
        <v>1854</v>
      </c>
      <c r="R72">
        <v>-391322.15</v>
      </c>
      <c r="S72">
        <v>1684096.73</v>
      </c>
      <c r="T72">
        <v>328723.15000000002</v>
      </c>
      <c r="X72">
        <v>727641.9</v>
      </c>
      <c r="Z72">
        <v>838714.9</v>
      </c>
      <c r="AC72">
        <v>151941.99</v>
      </c>
      <c r="AD72">
        <v>22632.16</v>
      </c>
    </row>
    <row r="73" spans="1:32" x14ac:dyDescent="0.25">
      <c r="A73" t="s">
        <v>2414</v>
      </c>
      <c r="B73">
        <v>116115</v>
      </c>
      <c r="C73">
        <v>0</v>
      </c>
      <c r="D73">
        <v>396034.4</v>
      </c>
      <c r="G73">
        <v>3331195.2</v>
      </c>
      <c r="H73">
        <v>6409620.25</v>
      </c>
      <c r="M73">
        <v>28776.5</v>
      </c>
      <c r="N73">
        <v>106.95</v>
      </c>
      <c r="R73">
        <v>7393557.6900000004</v>
      </c>
      <c r="S73">
        <v>2812906.16</v>
      </c>
      <c r="T73">
        <v>386354.56</v>
      </c>
      <c r="Z73">
        <v>79869</v>
      </c>
      <c r="AA73">
        <v>2000</v>
      </c>
      <c r="AB73">
        <v>640</v>
      </c>
      <c r="AC73">
        <v>277603.71000000002</v>
      </c>
      <c r="AD73">
        <v>8624.2999999999993</v>
      </c>
    </row>
    <row r="74" spans="1:32" x14ac:dyDescent="0.25">
      <c r="A74" t="s">
        <v>2415</v>
      </c>
      <c r="B74">
        <v>393597.05</v>
      </c>
      <c r="C74">
        <v>0</v>
      </c>
      <c r="D74">
        <v>1069654.29</v>
      </c>
      <c r="G74">
        <v>2172534.4700000002</v>
      </c>
      <c r="H74">
        <v>349906.42</v>
      </c>
      <c r="N74">
        <v>0</v>
      </c>
      <c r="R74">
        <v>2935306.18</v>
      </c>
      <c r="S74">
        <v>1047464</v>
      </c>
      <c r="T74">
        <v>379782.94</v>
      </c>
      <c r="X74">
        <v>804748</v>
      </c>
      <c r="Z74">
        <v>916935</v>
      </c>
      <c r="AC74">
        <v>197756.45</v>
      </c>
      <c r="AD74">
        <v>66917.440000000002</v>
      </c>
    </row>
    <row r="75" spans="1:32" x14ac:dyDescent="0.25">
      <c r="A75" t="s">
        <v>2416</v>
      </c>
      <c r="B75">
        <v>259993.19</v>
      </c>
      <c r="C75">
        <v>0</v>
      </c>
      <c r="D75">
        <v>32944.339999999997</v>
      </c>
      <c r="G75">
        <v>380983.67</v>
      </c>
      <c r="H75">
        <v>868729.44</v>
      </c>
      <c r="K75">
        <v>0</v>
      </c>
      <c r="N75">
        <v>0</v>
      </c>
      <c r="P75">
        <v>631550</v>
      </c>
      <c r="R75">
        <v>-260380.86</v>
      </c>
      <c r="S75">
        <v>1334838.29</v>
      </c>
      <c r="T75">
        <v>444768.35</v>
      </c>
      <c r="Z75">
        <v>91369</v>
      </c>
      <c r="AC75">
        <v>398782.14</v>
      </c>
      <c r="AD75">
        <v>117974</v>
      </c>
    </row>
    <row r="76" spans="1:32" x14ac:dyDescent="0.25">
      <c r="A76" t="s">
        <v>2417</v>
      </c>
      <c r="B76">
        <v>678777.95</v>
      </c>
      <c r="C76">
        <v>0</v>
      </c>
      <c r="D76">
        <v>1322.85</v>
      </c>
      <c r="G76">
        <v>1846516.81</v>
      </c>
      <c r="H76">
        <v>1895271</v>
      </c>
      <c r="N76">
        <v>0</v>
      </c>
      <c r="P76">
        <v>119554</v>
      </c>
      <c r="Q76">
        <v>2886108.02</v>
      </c>
      <c r="R76">
        <v>1461225.45</v>
      </c>
      <c r="T76">
        <v>598098.31000000006</v>
      </c>
      <c r="Z76">
        <v>337995</v>
      </c>
      <c r="AA76">
        <v>586</v>
      </c>
      <c r="AB76">
        <v>1768</v>
      </c>
      <c r="AC76">
        <v>302227.17</v>
      </c>
      <c r="AD76">
        <v>521</v>
      </c>
    </row>
    <row r="77" spans="1:32" x14ac:dyDescent="0.25">
      <c r="A77" t="s">
        <v>2418</v>
      </c>
      <c r="B77">
        <v>423792.14</v>
      </c>
      <c r="C77">
        <v>101066.65</v>
      </c>
      <c r="D77">
        <v>125569.01</v>
      </c>
      <c r="G77">
        <v>3968220.76</v>
      </c>
      <c r="H77">
        <v>783599.11</v>
      </c>
      <c r="N77">
        <v>0</v>
      </c>
      <c r="P77">
        <v>370</v>
      </c>
      <c r="R77">
        <v>4367205.7300000004</v>
      </c>
      <c r="S77">
        <v>1047464</v>
      </c>
      <c r="T77">
        <v>816884.47</v>
      </c>
      <c r="U77">
        <v>26490</v>
      </c>
      <c r="Z77">
        <v>137269</v>
      </c>
      <c r="AA77">
        <v>1056</v>
      </c>
      <c r="AC77">
        <v>301285.07</v>
      </c>
      <c r="AD77">
        <v>343496.46</v>
      </c>
      <c r="AF77">
        <v>73060</v>
      </c>
    </row>
    <row r="78" spans="1:32" x14ac:dyDescent="0.25">
      <c r="A78" t="s">
        <v>2419</v>
      </c>
      <c r="B78">
        <v>152764.31</v>
      </c>
      <c r="C78">
        <v>14800</v>
      </c>
      <c r="D78">
        <v>807682.86</v>
      </c>
      <c r="G78">
        <v>599149.64</v>
      </c>
      <c r="H78">
        <v>34961.96</v>
      </c>
      <c r="N78">
        <v>2762</v>
      </c>
      <c r="R78">
        <v>-159953.42000000001</v>
      </c>
      <c r="S78">
        <v>1768225.65</v>
      </c>
      <c r="T78">
        <v>424748.15</v>
      </c>
      <c r="Z78">
        <v>111476</v>
      </c>
      <c r="AA78">
        <v>440</v>
      </c>
      <c r="AC78">
        <v>165541.01999999999</v>
      </c>
      <c r="AD78">
        <v>110615.12</v>
      </c>
      <c r="AF78">
        <v>38351.47</v>
      </c>
    </row>
    <row r="79" spans="1:32" x14ac:dyDescent="0.25">
      <c r="A79" t="s">
        <v>2420</v>
      </c>
      <c r="B79">
        <v>2860592.18</v>
      </c>
      <c r="C79">
        <v>513766.48</v>
      </c>
      <c r="D79">
        <v>127605.5</v>
      </c>
      <c r="G79">
        <v>367467.6</v>
      </c>
      <c r="H79">
        <v>423744.28</v>
      </c>
      <c r="N79">
        <v>14365.18</v>
      </c>
      <c r="P79">
        <v>1326134</v>
      </c>
      <c r="R79">
        <v>816612.43</v>
      </c>
      <c r="S79">
        <v>2439714</v>
      </c>
      <c r="T79">
        <v>1785711.8</v>
      </c>
      <c r="X79">
        <v>468600</v>
      </c>
      <c r="Z79">
        <v>1174716</v>
      </c>
      <c r="AA79">
        <v>7950</v>
      </c>
      <c r="AB79">
        <v>6312</v>
      </c>
      <c r="AC79">
        <v>1319257.6100000001</v>
      </c>
      <c r="AD79">
        <v>49725.760000000002</v>
      </c>
    </row>
    <row r="80" spans="1:32" x14ac:dyDescent="0.25">
      <c r="A80" t="s">
        <v>2421</v>
      </c>
      <c r="B80">
        <v>1339474.1399999999</v>
      </c>
      <c r="C80">
        <v>18202.52</v>
      </c>
      <c r="D80">
        <v>352200.91</v>
      </c>
      <c r="G80">
        <v>294207.2</v>
      </c>
      <c r="H80">
        <v>249865.51</v>
      </c>
      <c r="L80">
        <v>33076.71</v>
      </c>
      <c r="N80">
        <v>775</v>
      </c>
      <c r="R80">
        <v>-414576.68</v>
      </c>
      <c r="S80">
        <v>3137825</v>
      </c>
      <c r="T80">
        <v>445869.76</v>
      </c>
      <c r="X80">
        <v>1158800</v>
      </c>
      <c r="Y80">
        <v>18500</v>
      </c>
      <c r="Z80">
        <v>1368187</v>
      </c>
      <c r="AA80">
        <v>10308</v>
      </c>
      <c r="AB80">
        <v>846</v>
      </c>
      <c r="AC80">
        <v>683459.24</v>
      </c>
      <c r="AD80">
        <v>63519.27</v>
      </c>
    </row>
    <row r="81" spans="1:32" x14ac:dyDescent="0.25">
      <c r="A81" t="s">
        <v>2422</v>
      </c>
      <c r="B81">
        <v>135040.69</v>
      </c>
      <c r="C81">
        <v>18662.75</v>
      </c>
      <c r="D81">
        <v>233162.89</v>
      </c>
      <c r="G81">
        <v>4927366.82</v>
      </c>
      <c r="H81">
        <v>113835.07</v>
      </c>
      <c r="L81">
        <v>34280.46</v>
      </c>
      <c r="N81">
        <v>13146.97</v>
      </c>
      <c r="R81">
        <v>3750730.39</v>
      </c>
      <c r="S81">
        <v>1687514</v>
      </c>
      <c r="T81">
        <v>527562.21</v>
      </c>
      <c r="X81">
        <v>573700</v>
      </c>
      <c r="Y81">
        <v>215000</v>
      </c>
      <c r="Z81">
        <v>935363.45</v>
      </c>
      <c r="AA81">
        <v>10804</v>
      </c>
      <c r="AC81">
        <v>258688.82</v>
      </c>
      <c r="AD81">
        <v>169009.54</v>
      </c>
    </row>
    <row r="82" spans="1:32" x14ac:dyDescent="0.25">
      <c r="A82" t="s">
        <v>2423</v>
      </c>
      <c r="B82">
        <v>489601.34</v>
      </c>
      <c r="C82">
        <v>0</v>
      </c>
      <c r="D82">
        <v>47258.99</v>
      </c>
      <c r="G82">
        <v>142589.9</v>
      </c>
      <c r="H82">
        <v>132129.01999999999</v>
      </c>
      <c r="K82">
        <v>0</v>
      </c>
      <c r="L82">
        <v>21300</v>
      </c>
      <c r="N82">
        <v>274.57</v>
      </c>
      <c r="P82">
        <v>90000</v>
      </c>
      <c r="R82">
        <v>-1497463.45</v>
      </c>
      <c r="S82">
        <v>2346487</v>
      </c>
      <c r="T82">
        <v>152092.71</v>
      </c>
      <c r="X82">
        <v>749431.1</v>
      </c>
      <c r="Y82">
        <v>30600</v>
      </c>
      <c r="Z82">
        <v>782631.1</v>
      </c>
      <c r="AA82">
        <v>1320</v>
      </c>
      <c r="AC82">
        <v>225737.99</v>
      </c>
      <c r="AD82">
        <v>71453.59</v>
      </c>
    </row>
    <row r="83" spans="1:32" x14ac:dyDescent="0.25">
      <c r="A83" t="s">
        <v>2424</v>
      </c>
      <c r="B83">
        <v>830858.65</v>
      </c>
      <c r="C83">
        <v>0</v>
      </c>
      <c r="D83">
        <v>86984.67</v>
      </c>
      <c r="G83">
        <v>488171.51</v>
      </c>
      <c r="H83">
        <v>767635.09</v>
      </c>
      <c r="K83">
        <v>0</v>
      </c>
      <c r="L83">
        <v>61852.26</v>
      </c>
      <c r="N83">
        <v>46.54</v>
      </c>
      <c r="P83">
        <v>62295</v>
      </c>
      <c r="R83">
        <v>196978.25</v>
      </c>
      <c r="S83">
        <v>2125037.4300000002</v>
      </c>
      <c r="T83">
        <v>419317.64</v>
      </c>
      <c r="X83">
        <v>700841</v>
      </c>
      <c r="Y83">
        <v>47580</v>
      </c>
      <c r="Z83">
        <v>812879</v>
      </c>
      <c r="AA83">
        <v>2410</v>
      </c>
      <c r="AB83">
        <v>5992</v>
      </c>
      <c r="AC83">
        <v>459870.87</v>
      </c>
      <c r="AD83">
        <v>159146.32999999999</v>
      </c>
    </row>
    <row r="84" spans="1:32" x14ac:dyDescent="0.25">
      <c r="A84" t="s">
        <v>2425</v>
      </c>
      <c r="B84">
        <v>562743.89</v>
      </c>
      <c r="C84">
        <v>0</v>
      </c>
      <c r="D84">
        <v>41596.519999999997</v>
      </c>
      <c r="G84">
        <v>3499379.77</v>
      </c>
      <c r="H84">
        <v>235149.32</v>
      </c>
      <c r="L84">
        <v>90234.62</v>
      </c>
      <c r="N84">
        <v>154.38</v>
      </c>
      <c r="R84">
        <v>3406844.5</v>
      </c>
      <c r="S84">
        <v>1196485.3400000001</v>
      </c>
      <c r="T84">
        <v>229367.74</v>
      </c>
      <c r="X84">
        <v>877010</v>
      </c>
      <c r="Y84">
        <v>60200</v>
      </c>
      <c r="Z84">
        <v>985334</v>
      </c>
      <c r="AA84">
        <v>9314</v>
      </c>
      <c r="AC84">
        <v>378163.93</v>
      </c>
      <c r="AD84">
        <v>148615.15</v>
      </c>
    </row>
    <row r="85" spans="1:32" x14ac:dyDescent="0.25">
      <c r="A85" t="s">
        <v>2426</v>
      </c>
      <c r="B85">
        <v>150771.79</v>
      </c>
      <c r="C85">
        <v>0</v>
      </c>
      <c r="D85">
        <v>33292.29</v>
      </c>
      <c r="G85">
        <v>142394.38</v>
      </c>
      <c r="H85">
        <v>112056.39</v>
      </c>
      <c r="N85">
        <v>18.5</v>
      </c>
      <c r="P85">
        <v>78000</v>
      </c>
      <c r="R85">
        <v>-537626.52</v>
      </c>
      <c r="S85">
        <v>1169693.49</v>
      </c>
      <c r="T85">
        <v>200479.35999999999</v>
      </c>
      <c r="X85">
        <v>402929.9</v>
      </c>
      <c r="Y85">
        <v>28600</v>
      </c>
      <c r="Z85">
        <v>446929.9</v>
      </c>
      <c r="AA85">
        <v>320</v>
      </c>
      <c r="AC85">
        <v>411138.75</v>
      </c>
      <c r="AD85">
        <v>45191.23</v>
      </c>
    </row>
    <row r="86" spans="1:32" x14ac:dyDescent="0.25">
      <c r="A86" t="s">
        <v>2427</v>
      </c>
      <c r="B86">
        <v>1328144.29</v>
      </c>
      <c r="C86">
        <v>61803.88</v>
      </c>
      <c r="D86">
        <v>44112.21</v>
      </c>
      <c r="G86">
        <v>1724176.2</v>
      </c>
      <c r="H86">
        <v>671452.99</v>
      </c>
      <c r="K86">
        <v>0</v>
      </c>
      <c r="L86">
        <v>46520</v>
      </c>
      <c r="M86">
        <v>1053346</v>
      </c>
      <c r="N86">
        <v>506.07</v>
      </c>
      <c r="R86">
        <v>2245501.63</v>
      </c>
      <c r="S86">
        <v>620039.24</v>
      </c>
      <c r="T86">
        <v>818313.35</v>
      </c>
      <c r="W86">
        <v>1570</v>
      </c>
      <c r="X86">
        <v>1112617.5</v>
      </c>
      <c r="Y86">
        <v>153450</v>
      </c>
      <c r="Z86">
        <v>1342196.5</v>
      </c>
      <c r="AA86">
        <v>5980</v>
      </c>
      <c r="AB86">
        <v>3344</v>
      </c>
      <c r="AC86">
        <v>654730.86</v>
      </c>
      <c r="AD86">
        <v>215915.86</v>
      </c>
      <c r="AE86">
        <v>7</v>
      </c>
    </row>
    <row r="87" spans="1:32" x14ac:dyDescent="0.25">
      <c r="A87" t="s">
        <v>2428</v>
      </c>
      <c r="B87">
        <v>435330.84</v>
      </c>
      <c r="C87">
        <v>15200</v>
      </c>
      <c r="D87">
        <v>14498.53</v>
      </c>
      <c r="G87">
        <v>8124436.6900000004</v>
      </c>
      <c r="H87">
        <v>321280.43</v>
      </c>
      <c r="N87">
        <v>1500</v>
      </c>
      <c r="P87">
        <v>43700</v>
      </c>
      <c r="R87">
        <v>8674467.4299999997</v>
      </c>
      <c r="T87">
        <v>800267.29</v>
      </c>
      <c r="W87">
        <v>485</v>
      </c>
      <c r="X87">
        <v>561040.80000000005</v>
      </c>
      <c r="Y87">
        <v>42400</v>
      </c>
      <c r="Z87">
        <v>840788.8</v>
      </c>
      <c r="AA87">
        <v>1929</v>
      </c>
      <c r="AC87">
        <v>307217.44</v>
      </c>
      <c r="AD87">
        <v>63178.79</v>
      </c>
    </row>
    <row r="88" spans="1:32" x14ac:dyDescent="0.25">
      <c r="A88" t="s">
        <v>2429</v>
      </c>
      <c r="B88">
        <v>169392.45</v>
      </c>
      <c r="C88">
        <v>14398.6</v>
      </c>
      <c r="D88">
        <v>27056.75</v>
      </c>
      <c r="G88">
        <v>221113.76</v>
      </c>
      <c r="H88">
        <v>564001.88</v>
      </c>
      <c r="K88">
        <v>0</v>
      </c>
      <c r="N88">
        <v>450</v>
      </c>
      <c r="R88">
        <v>1029297.97</v>
      </c>
      <c r="T88">
        <v>393591.27</v>
      </c>
      <c r="X88">
        <v>370320</v>
      </c>
      <c r="Y88">
        <v>36600</v>
      </c>
      <c r="Z88">
        <v>460084</v>
      </c>
      <c r="AA88">
        <v>18070</v>
      </c>
      <c r="AB88">
        <v>1184</v>
      </c>
      <c r="AC88">
        <v>262124.85</v>
      </c>
      <c r="AD88">
        <v>92832.95</v>
      </c>
    </row>
    <row r="89" spans="1:32" x14ac:dyDescent="0.25">
      <c r="A89" t="s">
        <v>2430</v>
      </c>
      <c r="B89">
        <v>384942.88</v>
      </c>
      <c r="C89">
        <v>12088.78</v>
      </c>
      <c r="D89">
        <v>75339.05</v>
      </c>
      <c r="G89">
        <v>3177930.1</v>
      </c>
      <c r="H89">
        <v>1653414.11</v>
      </c>
      <c r="K89">
        <v>0</v>
      </c>
      <c r="M89">
        <v>22636.400000000001</v>
      </c>
      <c r="N89">
        <v>136</v>
      </c>
      <c r="R89">
        <v>3798189.72</v>
      </c>
      <c r="S89">
        <v>1221990.08</v>
      </c>
      <c r="T89">
        <v>711172.58</v>
      </c>
      <c r="U89">
        <v>16200</v>
      </c>
      <c r="W89">
        <v>280</v>
      </c>
      <c r="X89">
        <v>773500</v>
      </c>
      <c r="Y89">
        <v>182290</v>
      </c>
      <c r="Z89">
        <v>897600</v>
      </c>
      <c r="AA89">
        <v>4708</v>
      </c>
      <c r="AC89">
        <v>501695.01</v>
      </c>
      <c r="AD89">
        <v>18666.849999999999</v>
      </c>
      <c r="AE89">
        <v>10</v>
      </c>
    </row>
    <row r="90" spans="1:32" x14ac:dyDescent="0.25">
      <c r="A90" t="s">
        <v>2431</v>
      </c>
      <c r="B90">
        <v>1085333.44</v>
      </c>
      <c r="C90">
        <v>0</v>
      </c>
      <c r="D90">
        <v>137849.04999999999</v>
      </c>
      <c r="G90">
        <v>95697.41</v>
      </c>
      <c r="H90">
        <v>196216.43</v>
      </c>
      <c r="L90">
        <v>66650</v>
      </c>
      <c r="M90">
        <v>90720</v>
      </c>
      <c r="N90">
        <v>0</v>
      </c>
      <c r="R90">
        <v>13324.56</v>
      </c>
      <c r="S90">
        <v>1247302.3600000001</v>
      </c>
      <c r="T90">
        <v>498822.53</v>
      </c>
      <c r="V90">
        <v>2645.72</v>
      </c>
      <c r="X90">
        <v>454500</v>
      </c>
      <c r="Y90">
        <v>182400</v>
      </c>
      <c r="Z90">
        <v>641950</v>
      </c>
      <c r="AC90">
        <v>304899.18</v>
      </c>
      <c r="AD90">
        <v>94419.66</v>
      </c>
    </row>
    <row r="91" spans="1:32" x14ac:dyDescent="0.25">
      <c r="A91" t="s">
        <v>2432</v>
      </c>
      <c r="B91">
        <v>1085813.78</v>
      </c>
      <c r="C91">
        <v>2553</v>
      </c>
      <c r="D91">
        <v>77078.42</v>
      </c>
      <c r="G91">
        <v>195401.72</v>
      </c>
      <c r="H91">
        <v>136141.44</v>
      </c>
      <c r="L91">
        <v>52554.7</v>
      </c>
      <c r="N91">
        <v>6340.4</v>
      </c>
      <c r="P91">
        <v>625859.69999999995</v>
      </c>
      <c r="R91">
        <v>-945045.79</v>
      </c>
      <c r="S91">
        <v>1693308.65</v>
      </c>
      <c r="T91">
        <v>477445.5</v>
      </c>
      <c r="X91">
        <v>902678.5</v>
      </c>
      <c r="Z91">
        <v>974178.5</v>
      </c>
      <c r="AA91">
        <v>200</v>
      </c>
      <c r="AB91">
        <v>2008</v>
      </c>
      <c r="AC91">
        <v>289478.32</v>
      </c>
      <c r="AD91">
        <v>33635.480000000003</v>
      </c>
      <c r="AF91">
        <v>16653</v>
      </c>
    </row>
    <row r="92" spans="1:32" x14ac:dyDescent="0.25">
      <c r="A92" t="s">
        <v>2433</v>
      </c>
      <c r="B92">
        <v>755203.62</v>
      </c>
      <c r="C92">
        <v>0</v>
      </c>
      <c r="D92">
        <v>127805.54</v>
      </c>
      <c r="G92">
        <v>2110793.9</v>
      </c>
      <c r="H92">
        <v>73770.34</v>
      </c>
      <c r="K92">
        <v>0</v>
      </c>
      <c r="L92">
        <v>31632</v>
      </c>
      <c r="M92">
        <v>69600</v>
      </c>
      <c r="N92">
        <v>2449</v>
      </c>
      <c r="P92">
        <v>385906</v>
      </c>
      <c r="R92">
        <v>2194972.65</v>
      </c>
      <c r="S92">
        <v>345503.07</v>
      </c>
      <c r="T92">
        <v>306571.58</v>
      </c>
      <c r="X92">
        <v>304006</v>
      </c>
      <c r="Z92">
        <v>379006</v>
      </c>
      <c r="AC92">
        <v>157834.89000000001</v>
      </c>
      <c r="AD92">
        <v>36226.01</v>
      </c>
    </row>
    <row r="93" spans="1:32" x14ac:dyDescent="0.25">
      <c r="A93" t="s">
        <v>2434</v>
      </c>
      <c r="B93">
        <v>1102335.3400000001</v>
      </c>
      <c r="C93">
        <v>0</v>
      </c>
      <c r="D93">
        <v>113888.45</v>
      </c>
      <c r="E93">
        <v>0</v>
      </c>
      <c r="F93">
        <v>0</v>
      </c>
      <c r="G93">
        <v>32960.660000000003</v>
      </c>
      <c r="H93">
        <v>122730.18</v>
      </c>
      <c r="I93">
        <v>0</v>
      </c>
      <c r="J93">
        <v>0</v>
      </c>
      <c r="K93">
        <v>0</v>
      </c>
      <c r="L93">
        <v>42684.24</v>
      </c>
      <c r="M93">
        <v>169409</v>
      </c>
      <c r="N93">
        <v>0</v>
      </c>
      <c r="O93">
        <v>0</v>
      </c>
      <c r="P93">
        <v>444154</v>
      </c>
      <c r="Q93">
        <v>0</v>
      </c>
      <c r="R93">
        <v>-1774650.11</v>
      </c>
      <c r="S93">
        <v>2439641.09</v>
      </c>
      <c r="T93">
        <v>228868.25</v>
      </c>
      <c r="X93">
        <v>506000</v>
      </c>
      <c r="Y93">
        <v>110400</v>
      </c>
      <c r="Z93">
        <v>585400</v>
      </c>
      <c r="AB93">
        <v>544</v>
      </c>
      <c r="AC93">
        <v>189825.61</v>
      </c>
      <c r="AD93">
        <v>18822.23</v>
      </c>
    </row>
    <row r="94" spans="1:32" x14ac:dyDescent="0.25">
      <c r="A94" t="s">
        <v>2435</v>
      </c>
      <c r="B94">
        <v>800787.26</v>
      </c>
      <c r="C94">
        <v>0</v>
      </c>
      <c r="D94">
        <v>63029.85</v>
      </c>
      <c r="G94">
        <v>745350.1</v>
      </c>
      <c r="H94">
        <v>167758.03</v>
      </c>
      <c r="K94">
        <v>0</v>
      </c>
      <c r="L94">
        <v>46463.03</v>
      </c>
      <c r="M94">
        <v>165693.5</v>
      </c>
      <c r="N94">
        <v>0</v>
      </c>
      <c r="P94">
        <v>389284</v>
      </c>
      <c r="R94">
        <v>-1901180.49</v>
      </c>
      <c r="S94">
        <v>3118920.11</v>
      </c>
      <c r="T94">
        <v>444824.18</v>
      </c>
      <c r="X94">
        <v>149229.79999999999</v>
      </c>
      <c r="Z94">
        <v>308229.8</v>
      </c>
      <c r="AC94">
        <v>240256.93</v>
      </c>
      <c r="AD94">
        <v>87822.16</v>
      </c>
    </row>
    <row r="95" spans="1:32" x14ac:dyDescent="0.25">
      <c r="A95" t="s">
        <v>2436</v>
      </c>
      <c r="B95">
        <v>62774.21</v>
      </c>
      <c r="C95">
        <v>0</v>
      </c>
      <c r="D95">
        <v>11436.29</v>
      </c>
      <c r="G95">
        <v>889012.21</v>
      </c>
      <c r="H95">
        <v>86413.83</v>
      </c>
      <c r="L95">
        <v>79234.16</v>
      </c>
      <c r="M95">
        <v>472860</v>
      </c>
      <c r="N95">
        <v>2303.5</v>
      </c>
      <c r="P95">
        <v>106999</v>
      </c>
      <c r="R95">
        <v>-1758475.35</v>
      </c>
      <c r="S95">
        <v>2656385</v>
      </c>
      <c r="T95">
        <v>216169.43</v>
      </c>
      <c r="X95">
        <v>197785.32</v>
      </c>
      <c r="Z95">
        <v>488900.32</v>
      </c>
      <c r="AA95">
        <v>432</v>
      </c>
      <c r="AC95">
        <v>294358.51</v>
      </c>
      <c r="AD95">
        <v>139933.69</v>
      </c>
    </row>
    <row r="96" spans="1:32" x14ac:dyDescent="0.25">
      <c r="A96" t="s">
        <v>2437</v>
      </c>
      <c r="B96">
        <v>91434.89</v>
      </c>
      <c r="C96">
        <v>0</v>
      </c>
      <c r="D96">
        <v>11763.48</v>
      </c>
      <c r="G96">
        <v>290563.76</v>
      </c>
      <c r="H96">
        <v>27309.360000000001</v>
      </c>
      <c r="L96">
        <v>87581.02</v>
      </c>
      <c r="M96">
        <v>161264</v>
      </c>
      <c r="N96">
        <v>74</v>
      </c>
      <c r="P96">
        <v>56355</v>
      </c>
      <c r="R96">
        <v>-2380351.23</v>
      </c>
      <c r="S96">
        <v>2668500</v>
      </c>
      <c r="T96">
        <v>62511.69</v>
      </c>
      <c r="X96">
        <v>549518</v>
      </c>
      <c r="Y96">
        <v>73582.62</v>
      </c>
      <c r="Z96">
        <v>639211</v>
      </c>
      <c r="AA96">
        <v>688</v>
      </c>
      <c r="AC96">
        <v>193241.11</v>
      </c>
      <c r="AD96">
        <v>24823.5</v>
      </c>
    </row>
    <row r="97" spans="1:30" x14ac:dyDescent="0.25">
      <c r="A97" t="s">
        <v>2438</v>
      </c>
      <c r="B97">
        <v>1304929.8899999999</v>
      </c>
      <c r="C97">
        <v>0</v>
      </c>
      <c r="D97">
        <v>23729.93</v>
      </c>
      <c r="G97">
        <v>2695357.04</v>
      </c>
      <c r="H97">
        <v>128206.67</v>
      </c>
      <c r="L97">
        <v>64966.58</v>
      </c>
      <c r="N97">
        <v>950.5</v>
      </c>
      <c r="P97">
        <v>1171348.46</v>
      </c>
      <c r="R97">
        <v>-6353420.4800000004</v>
      </c>
      <c r="S97">
        <v>9526566.6699999999</v>
      </c>
      <c r="T97">
        <v>466607.32</v>
      </c>
      <c r="U97">
        <v>428122</v>
      </c>
      <c r="X97">
        <v>761387.7</v>
      </c>
      <c r="Y97">
        <v>292968.90999999997</v>
      </c>
      <c r="Z97">
        <v>1200573.8400000001</v>
      </c>
      <c r="AA97">
        <v>28247.79</v>
      </c>
      <c r="AB97">
        <v>1320</v>
      </c>
      <c r="AC97">
        <v>783099.32</v>
      </c>
      <c r="AD97">
        <v>194033.18</v>
      </c>
    </row>
    <row r="98" spans="1:30" x14ac:dyDescent="0.25">
      <c r="A98" t="s">
        <v>2439</v>
      </c>
      <c r="B98">
        <v>657431.19999999995</v>
      </c>
      <c r="C98">
        <v>0</v>
      </c>
      <c r="D98">
        <v>0</v>
      </c>
      <c r="G98">
        <v>299037.77</v>
      </c>
      <c r="H98">
        <v>173.17</v>
      </c>
      <c r="L98">
        <v>49688.56</v>
      </c>
      <c r="M98">
        <v>4450</v>
      </c>
      <c r="N98">
        <v>18.5</v>
      </c>
      <c r="P98">
        <v>90120</v>
      </c>
      <c r="R98">
        <v>-1575328.6</v>
      </c>
      <c r="S98">
        <v>2647000</v>
      </c>
      <c r="T98">
        <v>119166.25</v>
      </c>
      <c r="X98">
        <v>533297.19999999995</v>
      </c>
      <c r="Y98">
        <v>3122.42</v>
      </c>
      <c r="Z98">
        <v>670851.19999999995</v>
      </c>
      <c r="AA98">
        <v>5148</v>
      </c>
      <c r="AB98">
        <v>1624</v>
      </c>
      <c r="AC98">
        <v>215753.19</v>
      </c>
      <c r="AD98">
        <v>21515.8</v>
      </c>
    </row>
    <row r="99" spans="1:30" x14ac:dyDescent="0.25">
      <c r="A99" t="s">
        <v>2440</v>
      </c>
      <c r="B99">
        <v>721928.39</v>
      </c>
      <c r="C99">
        <v>0</v>
      </c>
      <c r="D99">
        <v>0</v>
      </c>
      <c r="G99">
        <v>85164.18</v>
      </c>
      <c r="H99">
        <v>78438.13</v>
      </c>
      <c r="L99">
        <v>88731.3</v>
      </c>
      <c r="M99">
        <v>5500</v>
      </c>
      <c r="N99">
        <v>1350.67</v>
      </c>
      <c r="P99">
        <v>657216</v>
      </c>
      <c r="R99">
        <v>-1432886.66</v>
      </c>
      <c r="S99">
        <v>1913700</v>
      </c>
      <c r="T99">
        <v>144503.67000000001</v>
      </c>
      <c r="V99">
        <v>1359.91</v>
      </c>
      <c r="X99">
        <v>365086</v>
      </c>
      <c r="Z99">
        <v>507986</v>
      </c>
      <c r="AA99">
        <v>13576</v>
      </c>
      <c r="AC99">
        <v>323473.51</v>
      </c>
      <c r="AD99">
        <v>13994.68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P188"/>
  <sheetViews>
    <sheetView topLeftCell="AC1" zoomScale="94" zoomScaleNormal="94" workbookViewId="0">
      <selection activeCell="AO22" sqref="AO22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35" width="8.796875"/>
    <col min="36" max="36" width="31" bestFit="1" customWidth="1"/>
    <col min="37" max="37" width="16.3984375" style="123" customWidth="1"/>
    <col min="38" max="38" width="15.8984375" style="144" bestFit="1" customWidth="1"/>
    <col min="39" max="39" width="17.3984375" style="138" bestFit="1" customWidth="1"/>
    <col min="40" max="40" width="17.59765625" style="140" bestFit="1" customWidth="1"/>
    <col min="41" max="41" width="19.09765625" style="141" bestFit="1" customWidth="1"/>
    <col min="42" max="42" width="14.59765625" style="145" bestFit="1" customWidth="1"/>
    <col min="43" max="16384" width="9" style="44"/>
  </cols>
  <sheetData>
    <row r="1" spans="1:42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2121</v>
      </c>
      <c r="J1" t="s">
        <v>2122</v>
      </c>
      <c r="K1" t="s">
        <v>2060</v>
      </c>
      <c r="L1" t="s">
        <v>2061</v>
      </c>
      <c r="M1" t="s">
        <v>2062</v>
      </c>
      <c r="N1" t="s">
        <v>2123</v>
      </c>
      <c r="O1" t="s">
        <v>2063</v>
      </c>
      <c r="P1" t="s">
        <v>2064</v>
      </c>
      <c r="Q1" t="s">
        <v>2066</v>
      </c>
      <c r="R1" t="s">
        <v>2067</v>
      </c>
      <c r="S1" t="s">
        <v>2124</v>
      </c>
      <c r="T1" t="s">
        <v>2068</v>
      </c>
      <c r="U1" t="s">
        <v>2125</v>
      </c>
      <c r="V1" t="s">
        <v>2069</v>
      </c>
      <c r="W1" t="s">
        <v>2070</v>
      </c>
      <c r="X1" t="s">
        <v>2072</v>
      </c>
      <c r="Y1" t="s">
        <v>2073</v>
      </c>
      <c r="Z1" t="s">
        <v>2074</v>
      </c>
      <c r="AA1" t="s">
        <v>2127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2128</v>
      </c>
      <c r="AJ1" t="s">
        <v>2084</v>
      </c>
      <c r="AK1" s="123" t="s">
        <v>0</v>
      </c>
      <c r="AL1" s="124" t="s">
        <v>1</v>
      </c>
      <c r="AM1" s="138" t="s">
        <v>2</v>
      </c>
      <c r="AN1" s="139" t="s">
        <v>3</v>
      </c>
      <c r="AO1" s="126" t="s">
        <v>4</v>
      </c>
      <c r="AP1" s="128" t="s">
        <v>5</v>
      </c>
    </row>
    <row r="2" spans="1:42" ht="25.8" customHeight="1" x14ac:dyDescent="0.25">
      <c r="A2" s="106"/>
      <c r="B2" s="106"/>
      <c r="C2" s="42" t="s">
        <v>578</v>
      </c>
      <c r="E2" t="s">
        <v>2086</v>
      </c>
      <c r="F2" t="s">
        <v>2087</v>
      </c>
      <c r="G2" t="s">
        <v>2088</v>
      </c>
      <c r="H2" t="s">
        <v>2089</v>
      </c>
      <c r="I2" t="s">
        <v>2129</v>
      </c>
      <c r="J2" t="s">
        <v>2130</v>
      </c>
      <c r="K2" t="s">
        <v>2090</v>
      </c>
      <c r="L2" t="s">
        <v>2091</v>
      </c>
      <c r="M2" t="s">
        <v>2092</v>
      </c>
      <c r="N2" t="s">
        <v>2131</v>
      </c>
      <c r="O2" t="s">
        <v>2093</v>
      </c>
      <c r="P2" t="s">
        <v>2094</v>
      </c>
      <c r="Q2" t="s">
        <v>2096</v>
      </c>
      <c r="R2" t="s">
        <v>2097</v>
      </c>
      <c r="S2" t="s">
        <v>2132</v>
      </c>
      <c r="T2" t="s">
        <v>2098</v>
      </c>
      <c r="U2" t="s">
        <v>2133</v>
      </c>
      <c r="V2" t="s">
        <v>2099</v>
      </c>
      <c r="W2" t="s">
        <v>2100</v>
      </c>
      <c r="X2" t="s">
        <v>2102</v>
      </c>
      <c r="Y2" t="s">
        <v>2103</v>
      </c>
      <c r="Z2" t="s">
        <v>2104</v>
      </c>
      <c r="AA2" t="s">
        <v>2135</v>
      </c>
      <c r="AB2" t="s">
        <v>2105</v>
      </c>
      <c r="AC2" t="s">
        <v>2106</v>
      </c>
      <c r="AD2" t="s">
        <v>2107</v>
      </c>
      <c r="AE2" t="s">
        <v>2108</v>
      </c>
      <c r="AF2" t="s">
        <v>2109</v>
      </c>
      <c r="AG2" t="s">
        <v>2110</v>
      </c>
      <c r="AH2" t="s">
        <v>2111</v>
      </c>
      <c r="AI2" t="s">
        <v>2136</v>
      </c>
      <c r="AJ2" t="s">
        <v>2114</v>
      </c>
      <c r="AL2" s="124"/>
      <c r="AP2" s="125"/>
    </row>
    <row r="3" spans="1:42" ht="31.8" customHeight="1" thickBot="1" x14ac:dyDescent="0.3">
      <c r="A3" s="106"/>
      <c r="B3" s="106"/>
      <c r="E3" t="s">
        <v>2116</v>
      </c>
      <c r="F3">
        <v>73926584.859999999</v>
      </c>
      <c r="G3">
        <v>5839155.2300000004</v>
      </c>
      <c r="H3">
        <v>11873363.83</v>
      </c>
      <c r="I3">
        <v>0</v>
      </c>
      <c r="J3">
        <v>0</v>
      </c>
      <c r="K3">
        <v>77768423.170000002</v>
      </c>
      <c r="L3">
        <v>23152629.59</v>
      </c>
      <c r="M3">
        <v>0</v>
      </c>
      <c r="N3">
        <v>0</v>
      </c>
      <c r="O3">
        <v>614819</v>
      </c>
      <c r="P3">
        <v>2562074.2999999998</v>
      </c>
      <c r="Q3">
        <v>5161865.28</v>
      </c>
      <c r="R3">
        <v>209642.34</v>
      </c>
      <c r="S3">
        <v>0</v>
      </c>
      <c r="T3">
        <v>10625046.4</v>
      </c>
      <c r="U3">
        <v>3863506.83</v>
      </c>
      <c r="V3">
        <v>33361913.370000001</v>
      </c>
      <c r="W3">
        <v>144447352.61000001</v>
      </c>
      <c r="X3">
        <v>48140746.740000002</v>
      </c>
      <c r="Y3">
        <v>1282310.3999999999</v>
      </c>
      <c r="Z3">
        <v>48538.36</v>
      </c>
      <c r="AA3">
        <v>2335</v>
      </c>
      <c r="AB3">
        <v>65324034.57</v>
      </c>
      <c r="AC3">
        <v>6990085.6200000001</v>
      </c>
      <c r="AD3">
        <v>81253452.840000004</v>
      </c>
      <c r="AE3">
        <v>559061.35</v>
      </c>
      <c r="AF3">
        <v>177352.21</v>
      </c>
      <c r="AG3">
        <v>38292433.090000004</v>
      </c>
      <c r="AH3">
        <v>8552336.5800000001</v>
      </c>
      <c r="AI3">
        <v>17</v>
      </c>
      <c r="AJ3">
        <v>1239461.07</v>
      </c>
      <c r="AK3" s="123">
        <f t="shared" ref="AK3:AP3" si="0">SUM(AK4:AK66)</f>
        <v>62696932.130000032</v>
      </c>
      <c r="AL3" s="124">
        <f t="shared" si="0"/>
        <v>4192466.7899999991</v>
      </c>
      <c r="AM3" s="138">
        <f t="shared" si="0"/>
        <v>58504465.340000004</v>
      </c>
      <c r="AN3" s="140">
        <f t="shared" si="0"/>
        <v>85512482.100000009</v>
      </c>
      <c r="AO3" s="141">
        <f t="shared" si="0"/>
        <v>90107732.019999996</v>
      </c>
      <c r="AP3" s="125">
        <f t="shared" si="0"/>
        <v>-4595249.9200000018</v>
      </c>
    </row>
    <row r="4" spans="1:42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2345</v>
      </c>
      <c r="F4">
        <v>4015764.14</v>
      </c>
      <c r="G4">
        <v>12010</v>
      </c>
      <c r="H4">
        <v>103987.1</v>
      </c>
      <c r="K4">
        <v>1969689.34</v>
      </c>
      <c r="L4">
        <v>337116.49</v>
      </c>
      <c r="O4">
        <v>0</v>
      </c>
      <c r="Q4">
        <v>91066</v>
      </c>
      <c r="R4">
        <v>1839.94</v>
      </c>
      <c r="V4">
        <v>5094453.07</v>
      </c>
      <c r="W4">
        <v>1723269</v>
      </c>
      <c r="X4">
        <v>367828.55</v>
      </c>
      <c r="Y4">
        <v>17500</v>
      </c>
      <c r="AB4">
        <v>1742847.98</v>
      </c>
      <c r="AC4">
        <v>88800</v>
      </c>
      <c r="AD4">
        <v>2098147.98</v>
      </c>
      <c r="AE4">
        <v>43870</v>
      </c>
      <c r="AF4">
        <v>15220</v>
      </c>
      <c r="AG4">
        <v>386477.3</v>
      </c>
      <c r="AH4">
        <v>145322.19</v>
      </c>
      <c r="AK4" s="123">
        <f>SUM(F4:I4)</f>
        <v>4131761.24</v>
      </c>
      <c r="AL4" s="181">
        <f>SUM(O4:S4)</f>
        <v>92905.94</v>
      </c>
      <c r="AM4" s="142">
        <f>AK4-AL4</f>
        <v>4038855.3000000003</v>
      </c>
      <c r="AN4" s="182">
        <f>SUM(X4:AC4)</f>
        <v>2216976.5299999998</v>
      </c>
      <c r="AO4" s="183">
        <f>SUM(AD4:AJ4)</f>
        <v>2689037.4699999997</v>
      </c>
      <c r="AP4" s="125">
        <f>AN4-AO4</f>
        <v>-472060.93999999994</v>
      </c>
    </row>
    <row r="5" spans="1:42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2346</v>
      </c>
      <c r="F5">
        <v>281937.90000000002</v>
      </c>
      <c r="G5">
        <v>20075.349999999999</v>
      </c>
      <c r="H5">
        <v>92158.74</v>
      </c>
      <c r="K5">
        <v>321714.93</v>
      </c>
      <c r="L5">
        <v>78092.73</v>
      </c>
      <c r="O5">
        <v>0</v>
      </c>
      <c r="P5">
        <v>0</v>
      </c>
      <c r="R5">
        <v>0</v>
      </c>
      <c r="T5">
        <v>50400</v>
      </c>
      <c r="V5">
        <v>-873581.13</v>
      </c>
      <c r="W5">
        <v>1740746.12</v>
      </c>
      <c r="X5">
        <v>232602.7</v>
      </c>
      <c r="AB5">
        <v>673720</v>
      </c>
      <c r="AC5">
        <v>54800</v>
      </c>
      <c r="AD5">
        <v>731287</v>
      </c>
      <c r="AG5">
        <v>316490.87</v>
      </c>
      <c r="AH5">
        <v>36930.17</v>
      </c>
      <c r="AK5" s="123">
        <f t="shared" ref="AK5:AK68" si="1">SUM(F5:I5)</f>
        <v>394171.99</v>
      </c>
      <c r="AL5" s="181">
        <f t="shared" ref="AL5:AL68" si="2">SUM(O5:S5)</f>
        <v>0</v>
      </c>
      <c r="AM5" s="142">
        <f t="shared" ref="AM5:AM68" si="3">AK5-AL5</f>
        <v>394171.99</v>
      </c>
      <c r="AN5" s="182">
        <f t="shared" ref="AN5:AN68" si="4">SUM(X5:AC5)</f>
        <v>961122.7</v>
      </c>
      <c r="AO5" s="183">
        <f t="shared" ref="AO5:AO68" si="5">SUM(AD5:AJ5)</f>
        <v>1084708.04</v>
      </c>
      <c r="AP5" s="125">
        <f t="shared" ref="AP5:AP52" si="6">AN5-AO5</f>
        <v>-123585.34000000008</v>
      </c>
    </row>
    <row r="6" spans="1:42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2347</v>
      </c>
      <c r="F6">
        <v>2103780.16</v>
      </c>
      <c r="G6">
        <v>10360</v>
      </c>
      <c r="H6">
        <v>129169.02</v>
      </c>
      <c r="K6">
        <v>399434.51</v>
      </c>
      <c r="L6">
        <v>323532.52</v>
      </c>
      <c r="O6">
        <v>0</v>
      </c>
      <c r="P6">
        <v>1274.58</v>
      </c>
      <c r="Q6">
        <v>49151</v>
      </c>
      <c r="R6">
        <v>1845.25</v>
      </c>
      <c r="V6">
        <v>1213769.83</v>
      </c>
      <c r="W6">
        <v>2169071.4500000002</v>
      </c>
      <c r="X6">
        <v>1289578.43</v>
      </c>
      <c r="Y6">
        <v>7200</v>
      </c>
      <c r="AB6">
        <v>1467074.12</v>
      </c>
      <c r="AC6">
        <v>132300</v>
      </c>
      <c r="AD6">
        <v>2064160.12</v>
      </c>
      <c r="AE6">
        <v>24160</v>
      </c>
      <c r="AF6">
        <v>344</v>
      </c>
      <c r="AG6">
        <v>756783.76</v>
      </c>
      <c r="AH6">
        <v>50490.47</v>
      </c>
      <c r="AJ6">
        <v>469050.1</v>
      </c>
      <c r="AK6" s="123">
        <f t="shared" si="1"/>
        <v>2243309.1800000002</v>
      </c>
      <c r="AL6" s="181">
        <f t="shared" si="2"/>
        <v>52270.83</v>
      </c>
      <c r="AM6" s="142">
        <f t="shared" si="3"/>
        <v>2191038.35</v>
      </c>
      <c r="AN6" s="182">
        <f t="shared" si="4"/>
        <v>2896152.55</v>
      </c>
      <c r="AO6" s="183">
        <f t="shared" si="5"/>
        <v>3364988.45</v>
      </c>
      <c r="AP6" s="125">
        <f t="shared" si="6"/>
        <v>-468835.90000000037</v>
      </c>
    </row>
    <row r="7" spans="1:42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2348</v>
      </c>
      <c r="F7">
        <v>907065.07</v>
      </c>
      <c r="G7">
        <v>3120</v>
      </c>
      <c r="H7">
        <v>73691.25</v>
      </c>
      <c r="K7">
        <v>248979.73</v>
      </c>
      <c r="L7">
        <v>86817</v>
      </c>
      <c r="R7">
        <v>21.5</v>
      </c>
      <c r="T7">
        <v>162797</v>
      </c>
      <c r="V7">
        <v>850530.93</v>
      </c>
      <c r="W7">
        <v>235221.96</v>
      </c>
      <c r="X7">
        <v>318781.84999999998</v>
      </c>
      <c r="Y7">
        <v>135900</v>
      </c>
      <c r="AB7">
        <v>1268467.6599999999</v>
      </c>
      <c r="AC7">
        <v>287537.81</v>
      </c>
      <c r="AD7">
        <v>1404003.66</v>
      </c>
      <c r="AG7">
        <v>506380.24</v>
      </c>
      <c r="AH7">
        <v>29201.759999999998</v>
      </c>
      <c r="AK7" s="123">
        <f t="shared" si="1"/>
        <v>983876.32</v>
      </c>
      <c r="AL7" s="181">
        <f t="shared" si="2"/>
        <v>21.5</v>
      </c>
      <c r="AM7" s="142">
        <f t="shared" si="3"/>
        <v>983854.82</v>
      </c>
      <c r="AN7" s="182">
        <f t="shared" si="4"/>
        <v>2010687.3199999998</v>
      </c>
      <c r="AO7" s="183">
        <f t="shared" si="5"/>
        <v>1939585.66</v>
      </c>
      <c r="AP7" s="125">
        <f t="shared" si="6"/>
        <v>71101.659999999916</v>
      </c>
    </row>
    <row r="8" spans="1:42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2349</v>
      </c>
      <c r="F8">
        <v>668236.30000000005</v>
      </c>
      <c r="G8">
        <v>107411.63</v>
      </c>
      <c r="H8">
        <v>324856.95</v>
      </c>
      <c r="K8">
        <v>440772.27</v>
      </c>
      <c r="L8">
        <v>267205.96999999997</v>
      </c>
      <c r="P8">
        <v>25049.59</v>
      </c>
      <c r="Q8">
        <v>189850</v>
      </c>
      <c r="R8">
        <v>8505.49</v>
      </c>
      <c r="T8">
        <v>6490</v>
      </c>
      <c r="U8">
        <v>-235297.35</v>
      </c>
      <c r="W8">
        <v>1649277.25</v>
      </c>
      <c r="X8">
        <v>623461.39</v>
      </c>
      <c r="AB8">
        <v>822393.28</v>
      </c>
      <c r="AC8">
        <v>154900</v>
      </c>
      <c r="AD8">
        <v>1012584.28</v>
      </c>
      <c r="AG8">
        <v>376026.21</v>
      </c>
      <c r="AH8">
        <v>47536.04</v>
      </c>
      <c r="AK8" s="123">
        <f t="shared" si="1"/>
        <v>1100504.8800000001</v>
      </c>
      <c r="AL8" s="181">
        <f t="shared" si="2"/>
        <v>223405.08</v>
      </c>
      <c r="AM8" s="142">
        <f t="shared" si="3"/>
        <v>877099.80000000016</v>
      </c>
      <c r="AN8" s="182">
        <f t="shared" si="4"/>
        <v>1600754.67</v>
      </c>
      <c r="AO8" s="183">
        <f t="shared" si="5"/>
        <v>1436146.53</v>
      </c>
      <c r="AP8" s="125">
        <f t="shared" si="6"/>
        <v>164608.1399999999</v>
      </c>
    </row>
    <row r="9" spans="1:42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2350</v>
      </c>
      <c r="F9">
        <v>922992.92</v>
      </c>
      <c r="G9">
        <v>11194.56</v>
      </c>
      <c r="H9">
        <v>77310.39</v>
      </c>
      <c r="K9">
        <v>12840.19</v>
      </c>
      <c r="L9">
        <v>279690.87</v>
      </c>
      <c r="Q9">
        <v>454086</v>
      </c>
      <c r="R9">
        <v>362.5</v>
      </c>
      <c r="T9">
        <v>207034</v>
      </c>
      <c r="V9">
        <v>513667.61</v>
      </c>
      <c r="W9">
        <v>169383.81</v>
      </c>
      <c r="X9">
        <v>333578.82</v>
      </c>
      <c r="AB9">
        <v>418071.01</v>
      </c>
      <c r="AC9">
        <v>41700</v>
      </c>
      <c r="AD9">
        <v>547000.01</v>
      </c>
      <c r="AG9">
        <v>218534.39999999999</v>
      </c>
      <c r="AH9">
        <v>67320.41</v>
      </c>
      <c r="AJ9">
        <v>1000</v>
      </c>
      <c r="AK9" s="123">
        <f t="shared" si="1"/>
        <v>1011497.8700000001</v>
      </c>
      <c r="AL9" s="181">
        <f t="shared" si="2"/>
        <v>454448.5</v>
      </c>
      <c r="AM9" s="142">
        <f t="shared" si="3"/>
        <v>557049.37000000011</v>
      </c>
      <c r="AN9" s="182">
        <f t="shared" si="4"/>
        <v>793349.83000000007</v>
      </c>
      <c r="AO9" s="183">
        <f t="shared" si="5"/>
        <v>833854.82000000007</v>
      </c>
      <c r="AP9" s="125">
        <f t="shared" si="6"/>
        <v>-40504.989999999991</v>
      </c>
    </row>
    <row r="10" spans="1:42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2351</v>
      </c>
      <c r="F10">
        <v>1398150.8</v>
      </c>
      <c r="G10">
        <v>89126.05</v>
      </c>
      <c r="H10">
        <v>30544.1</v>
      </c>
      <c r="K10">
        <v>739092.92</v>
      </c>
      <c r="L10">
        <v>225985.94</v>
      </c>
      <c r="R10">
        <v>900</v>
      </c>
      <c r="V10">
        <v>1193295.31</v>
      </c>
      <c r="W10">
        <v>1442563.02</v>
      </c>
      <c r="X10">
        <v>478194.27</v>
      </c>
      <c r="AB10">
        <v>968674</v>
      </c>
      <c r="AC10">
        <v>201200</v>
      </c>
      <c r="AD10">
        <v>1279825</v>
      </c>
      <c r="AG10">
        <v>379738.9</v>
      </c>
      <c r="AH10">
        <v>141362.89000000001</v>
      </c>
      <c r="AJ10">
        <v>1000</v>
      </c>
      <c r="AK10" s="123">
        <f t="shared" si="1"/>
        <v>1517820.9500000002</v>
      </c>
      <c r="AL10" s="181">
        <f t="shared" si="2"/>
        <v>900</v>
      </c>
      <c r="AM10" s="142">
        <f t="shared" si="3"/>
        <v>1516920.9500000002</v>
      </c>
      <c r="AN10" s="182">
        <f t="shared" si="4"/>
        <v>1648068.27</v>
      </c>
      <c r="AO10" s="183">
        <f t="shared" si="5"/>
        <v>1801926.79</v>
      </c>
      <c r="AP10" s="125">
        <f t="shared" si="6"/>
        <v>-153858.52000000002</v>
      </c>
    </row>
    <row r="11" spans="1:42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2352</v>
      </c>
      <c r="F11">
        <v>418784.07</v>
      </c>
      <c r="G11">
        <v>8273</v>
      </c>
      <c r="H11">
        <v>130592.57</v>
      </c>
      <c r="K11">
        <v>165286.51999999999</v>
      </c>
      <c r="L11">
        <v>160473.65</v>
      </c>
      <c r="O11">
        <v>0</v>
      </c>
      <c r="P11">
        <v>40475</v>
      </c>
      <c r="Q11">
        <v>49600</v>
      </c>
      <c r="R11">
        <v>592.99</v>
      </c>
      <c r="V11">
        <v>458927.4</v>
      </c>
      <c r="W11">
        <v>484200</v>
      </c>
      <c r="X11">
        <v>323781.78999999998</v>
      </c>
      <c r="AB11">
        <v>978046.2</v>
      </c>
      <c r="AC11">
        <v>130800</v>
      </c>
      <c r="AD11">
        <v>1174371.2</v>
      </c>
      <c r="AE11">
        <v>1500</v>
      </c>
      <c r="AG11">
        <v>323335.83</v>
      </c>
      <c r="AH11">
        <v>83806.539999999994</v>
      </c>
      <c r="AK11" s="123">
        <f t="shared" si="1"/>
        <v>557649.64</v>
      </c>
      <c r="AL11" s="181">
        <f t="shared" si="2"/>
        <v>90667.99</v>
      </c>
      <c r="AM11" s="142">
        <f t="shared" si="3"/>
        <v>466981.65</v>
      </c>
      <c r="AN11" s="182">
        <f t="shared" si="4"/>
        <v>1432627.99</v>
      </c>
      <c r="AO11" s="183">
        <f t="shared" si="5"/>
        <v>1583013.57</v>
      </c>
      <c r="AP11" s="125">
        <f t="shared" si="6"/>
        <v>-150385.58000000007</v>
      </c>
    </row>
    <row r="12" spans="1:42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2353</v>
      </c>
      <c r="F12">
        <v>1201641.33</v>
      </c>
      <c r="G12">
        <v>23507</v>
      </c>
      <c r="H12">
        <v>174523.3</v>
      </c>
      <c r="K12">
        <v>344795.36</v>
      </c>
      <c r="L12">
        <v>223431.29</v>
      </c>
      <c r="Q12">
        <v>26400</v>
      </c>
      <c r="R12">
        <v>3309</v>
      </c>
      <c r="T12">
        <v>262700</v>
      </c>
      <c r="V12">
        <v>-89335.49</v>
      </c>
      <c r="W12">
        <v>1884119.29</v>
      </c>
      <c r="X12">
        <v>683153.97</v>
      </c>
      <c r="AB12">
        <v>832895</v>
      </c>
      <c r="AC12">
        <v>211200</v>
      </c>
      <c r="AD12">
        <v>1195634</v>
      </c>
      <c r="AE12">
        <v>24808</v>
      </c>
      <c r="AG12">
        <v>560330.34</v>
      </c>
      <c r="AH12">
        <v>64771.15</v>
      </c>
      <c r="AJ12">
        <v>1000</v>
      </c>
      <c r="AK12" s="123">
        <f t="shared" si="1"/>
        <v>1399671.6300000001</v>
      </c>
      <c r="AL12" s="181">
        <f t="shared" si="2"/>
        <v>29709</v>
      </c>
      <c r="AM12" s="142">
        <f t="shared" si="3"/>
        <v>1369962.6300000001</v>
      </c>
      <c r="AN12" s="182">
        <f t="shared" si="4"/>
        <v>1727248.97</v>
      </c>
      <c r="AO12" s="183">
        <f t="shared" si="5"/>
        <v>1846543.4899999998</v>
      </c>
      <c r="AP12" s="125">
        <f t="shared" si="6"/>
        <v>-119294.51999999979</v>
      </c>
    </row>
    <row r="13" spans="1:42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2354</v>
      </c>
      <c r="F13">
        <v>860993.3</v>
      </c>
      <c r="G13">
        <v>20318.82</v>
      </c>
      <c r="H13">
        <v>104136.41</v>
      </c>
      <c r="K13">
        <v>6546351.8700000001</v>
      </c>
      <c r="L13">
        <v>356593.61</v>
      </c>
      <c r="O13">
        <v>0</v>
      </c>
      <c r="R13">
        <v>3884.6</v>
      </c>
      <c r="V13">
        <v>7479296.71</v>
      </c>
      <c r="W13">
        <v>684118.79</v>
      </c>
      <c r="X13">
        <v>427498.46</v>
      </c>
      <c r="AB13">
        <v>952375</v>
      </c>
      <c r="AC13">
        <v>189600</v>
      </c>
      <c r="AD13">
        <v>1256693</v>
      </c>
      <c r="AG13">
        <v>366568.98</v>
      </c>
      <c r="AH13">
        <v>225117.57</v>
      </c>
      <c r="AK13" s="123">
        <f t="shared" si="1"/>
        <v>985448.53</v>
      </c>
      <c r="AL13" s="181">
        <f t="shared" si="2"/>
        <v>3884.6</v>
      </c>
      <c r="AM13" s="142">
        <f t="shared" si="3"/>
        <v>981563.93</v>
      </c>
      <c r="AN13" s="182">
        <f t="shared" si="4"/>
        <v>1569473.46</v>
      </c>
      <c r="AO13" s="183">
        <f t="shared" si="5"/>
        <v>1848379.55</v>
      </c>
      <c r="AP13" s="125">
        <f t="shared" si="6"/>
        <v>-278906.09000000008</v>
      </c>
    </row>
    <row r="14" spans="1:42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2355</v>
      </c>
      <c r="F14">
        <v>815104.32</v>
      </c>
      <c r="G14">
        <v>219746</v>
      </c>
      <c r="H14">
        <v>68924.320000000007</v>
      </c>
      <c r="K14">
        <v>1479620.76</v>
      </c>
      <c r="L14">
        <v>689992.97</v>
      </c>
      <c r="R14">
        <v>74</v>
      </c>
      <c r="V14">
        <v>2302990.59</v>
      </c>
      <c r="W14">
        <v>865361.67</v>
      </c>
      <c r="X14">
        <v>532888.01</v>
      </c>
      <c r="AB14">
        <v>1018295.7</v>
      </c>
      <c r="AC14">
        <v>14600</v>
      </c>
      <c r="AD14">
        <v>1084674.7</v>
      </c>
      <c r="AG14">
        <v>290484.5</v>
      </c>
      <c r="AH14">
        <v>85662.399999999994</v>
      </c>
      <c r="AK14" s="123">
        <f t="shared" si="1"/>
        <v>1103774.6399999999</v>
      </c>
      <c r="AL14" s="181">
        <f t="shared" si="2"/>
        <v>74</v>
      </c>
      <c r="AM14" s="142">
        <f t="shared" si="3"/>
        <v>1103700.6399999999</v>
      </c>
      <c r="AN14" s="182">
        <f t="shared" si="4"/>
        <v>1565783.71</v>
      </c>
      <c r="AO14" s="183">
        <f t="shared" si="5"/>
        <v>1460821.5999999999</v>
      </c>
      <c r="AP14" s="125">
        <f t="shared" si="6"/>
        <v>104962.1100000001</v>
      </c>
    </row>
    <row r="15" spans="1:42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2356</v>
      </c>
      <c r="F15">
        <v>571719.52</v>
      </c>
      <c r="G15">
        <v>7185.5</v>
      </c>
      <c r="H15">
        <v>127492.6</v>
      </c>
      <c r="K15">
        <v>249429.07</v>
      </c>
      <c r="L15">
        <v>146873.62</v>
      </c>
      <c r="Q15">
        <v>29200</v>
      </c>
      <c r="R15">
        <v>903</v>
      </c>
      <c r="V15">
        <v>-503604.68</v>
      </c>
      <c r="W15">
        <v>1709548.67</v>
      </c>
      <c r="X15">
        <v>319230.32</v>
      </c>
      <c r="AB15">
        <v>284811.40000000002</v>
      </c>
      <c r="AC15">
        <v>82000</v>
      </c>
      <c r="AD15">
        <v>559513.4</v>
      </c>
      <c r="AG15">
        <v>215058.68</v>
      </c>
      <c r="AH15">
        <v>44816.32</v>
      </c>
      <c r="AK15" s="123">
        <f t="shared" si="1"/>
        <v>706397.62</v>
      </c>
      <c r="AL15" s="181">
        <f t="shared" si="2"/>
        <v>30103</v>
      </c>
      <c r="AM15" s="142">
        <f t="shared" si="3"/>
        <v>676294.62</v>
      </c>
      <c r="AN15" s="182">
        <f t="shared" si="4"/>
        <v>686041.72</v>
      </c>
      <c r="AO15" s="183">
        <f t="shared" si="5"/>
        <v>819388.4</v>
      </c>
      <c r="AP15" s="125">
        <f t="shared" si="6"/>
        <v>-133346.68000000005</v>
      </c>
    </row>
    <row r="16" spans="1:42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2357</v>
      </c>
      <c r="F16">
        <v>932367.34</v>
      </c>
      <c r="G16">
        <v>66855.649999999994</v>
      </c>
      <c r="H16">
        <v>143820.76999999999</v>
      </c>
      <c r="K16">
        <v>500518.62</v>
      </c>
      <c r="L16">
        <v>179423.67</v>
      </c>
      <c r="P16">
        <v>0</v>
      </c>
      <c r="Q16">
        <v>323702</v>
      </c>
      <c r="R16">
        <v>43</v>
      </c>
      <c r="U16">
        <v>-131</v>
      </c>
      <c r="V16">
        <v>-737364.69</v>
      </c>
      <c r="W16">
        <v>2287426.9300000002</v>
      </c>
      <c r="X16">
        <v>250170.38</v>
      </c>
      <c r="AB16">
        <v>431917.5</v>
      </c>
      <c r="AC16">
        <v>181000</v>
      </c>
      <c r="AD16">
        <v>571690.5</v>
      </c>
      <c r="AE16">
        <v>500</v>
      </c>
      <c r="AG16">
        <v>294138.90000000002</v>
      </c>
      <c r="AH16">
        <v>47448.67</v>
      </c>
      <c r="AK16" s="123">
        <f t="shared" si="1"/>
        <v>1143043.76</v>
      </c>
      <c r="AL16" s="181">
        <f t="shared" si="2"/>
        <v>323745</v>
      </c>
      <c r="AM16" s="142">
        <f t="shared" si="3"/>
        <v>819298.76</v>
      </c>
      <c r="AN16" s="182">
        <f t="shared" si="4"/>
        <v>863087.88</v>
      </c>
      <c r="AO16" s="183">
        <f t="shared" si="5"/>
        <v>913778.07000000007</v>
      </c>
      <c r="AP16" s="125">
        <f t="shared" si="6"/>
        <v>-50690.190000000061</v>
      </c>
    </row>
    <row r="17" spans="1:42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2358</v>
      </c>
      <c r="F17">
        <v>348505.4</v>
      </c>
      <c r="G17">
        <v>0</v>
      </c>
      <c r="H17">
        <v>88174.06</v>
      </c>
      <c r="K17">
        <v>345441.23</v>
      </c>
      <c r="L17">
        <v>116612.21</v>
      </c>
      <c r="O17">
        <v>0</v>
      </c>
      <c r="R17">
        <v>808.6</v>
      </c>
      <c r="V17">
        <v>-1198221.3899999999</v>
      </c>
      <c r="W17">
        <v>2091979.99</v>
      </c>
      <c r="X17">
        <v>543368.77</v>
      </c>
      <c r="AB17">
        <v>479469.1</v>
      </c>
      <c r="AC17">
        <v>71572.36</v>
      </c>
      <c r="AD17">
        <v>653925.1</v>
      </c>
      <c r="AE17">
        <v>20414</v>
      </c>
      <c r="AG17">
        <v>302153.76</v>
      </c>
      <c r="AH17">
        <v>61391.6</v>
      </c>
      <c r="AJ17">
        <v>52360.07</v>
      </c>
      <c r="AK17" s="123">
        <f t="shared" si="1"/>
        <v>436679.46</v>
      </c>
      <c r="AL17" s="181">
        <f t="shared" si="2"/>
        <v>808.6</v>
      </c>
      <c r="AM17" s="142">
        <f t="shared" si="3"/>
        <v>435870.86000000004</v>
      </c>
      <c r="AN17" s="182">
        <f t="shared" si="4"/>
        <v>1094410.23</v>
      </c>
      <c r="AO17" s="183">
        <f t="shared" si="5"/>
        <v>1090244.53</v>
      </c>
      <c r="AP17" s="125">
        <f t="shared" si="6"/>
        <v>4165.6999999999534</v>
      </c>
    </row>
    <row r="18" spans="1:42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2359</v>
      </c>
      <c r="F18">
        <v>192666.8</v>
      </c>
      <c r="G18">
        <v>0</v>
      </c>
      <c r="H18">
        <v>16794.04</v>
      </c>
      <c r="K18">
        <v>199781.14</v>
      </c>
      <c r="L18">
        <v>27792.03</v>
      </c>
      <c r="P18">
        <v>22699.5</v>
      </c>
      <c r="R18">
        <v>18.5</v>
      </c>
      <c r="V18">
        <v>-1558869.74</v>
      </c>
      <c r="W18">
        <v>1967042.37</v>
      </c>
      <c r="X18">
        <v>273201.71000000002</v>
      </c>
      <c r="AB18">
        <v>267452.5</v>
      </c>
      <c r="AC18">
        <v>26146.27</v>
      </c>
      <c r="AD18">
        <v>274952.5</v>
      </c>
      <c r="AE18">
        <v>9708</v>
      </c>
      <c r="AG18">
        <v>240964.75</v>
      </c>
      <c r="AH18">
        <v>35031.85</v>
      </c>
      <c r="AK18" s="123">
        <f t="shared" si="1"/>
        <v>209460.84</v>
      </c>
      <c r="AL18" s="181">
        <f t="shared" si="2"/>
        <v>22718</v>
      </c>
      <c r="AM18" s="142">
        <f t="shared" si="3"/>
        <v>186742.84</v>
      </c>
      <c r="AN18" s="182">
        <f t="shared" si="4"/>
        <v>566800.48</v>
      </c>
      <c r="AO18" s="183">
        <f t="shared" si="5"/>
        <v>560657.1</v>
      </c>
      <c r="AP18" s="125">
        <f t="shared" si="6"/>
        <v>6143.3800000000047</v>
      </c>
    </row>
    <row r="19" spans="1:42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2360</v>
      </c>
      <c r="F19">
        <v>310359.81</v>
      </c>
      <c r="G19">
        <v>0</v>
      </c>
      <c r="H19">
        <v>15196.88</v>
      </c>
      <c r="K19">
        <v>649783.72</v>
      </c>
      <c r="L19">
        <v>70121.399999999994</v>
      </c>
      <c r="R19">
        <v>919.5</v>
      </c>
      <c r="V19">
        <v>-735511.68</v>
      </c>
      <c r="W19">
        <v>1776680.82</v>
      </c>
      <c r="X19">
        <v>257433.29</v>
      </c>
      <c r="AB19">
        <v>593267.54</v>
      </c>
      <c r="AC19">
        <v>287574</v>
      </c>
      <c r="AD19">
        <v>777671.54</v>
      </c>
      <c r="AE19">
        <v>22908</v>
      </c>
      <c r="AG19">
        <v>286590.34999999998</v>
      </c>
      <c r="AH19">
        <v>47731.77</v>
      </c>
      <c r="AK19" s="123">
        <f t="shared" si="1"/>
        <v>325556.69</v>
      </c>
      <c r="AL19" s="181">
        <f t="shared" si="2"/>
        <v>919.5</v>
      </c>
      <c r="AM19" s="142">
        <f t="shared" si="3"/>
        <v>324637.19</v>
      </c>
      <c r="AN19" s="182">
        <f t="shared" si="4"/>
        <v>1138274.83</v>
      </c>
      <c r="AO19" s="183">
        <f t="shared" si="5"/>
        <v>1134901.6600000001</v>
      </c>
      <c r="AP19" s="125">
        <f t="shared" si="6"/>
        <v>3373.1699999999255</v>
      </c>
    </row>
    <row r="20" spans="1:42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2361</v>
      </c>
      <c r="F20">
        <v>1736775.24</v>
      </c>
      <c r="G20">
        <v>18624.02</v>
      </c>
      <c r="H20">
        <v>101951.03999999999</v>
      </c>
      <c r="K20">
        <v>560290.91</v>
      </c>
      <c r="L20">
        <v>667701.52</v>
      </c>
      <c r="P20">
        <v>0</v>
      </c>
      <c r="Q20">
        <v>119774</v>
      </c>
      <c r="R20">
        <v>31.81</v>
      </c>
      <c r="T20">
        <v>334742.82</v>
      </c>
      <c r="V20">
        <v>472627.44</v>
      </c>
      <c r="W20">
        <v>2074982.75</v>
      </c>
      <c r="X20">
        <v>654997.37</v>
      </c>
      <c r="Z20">
        <v>134.02000000000001</v>
      </c>
      <c r="AB20">
        <v>820222</v>
      </c>
      <c r="AC20">
        <v>4500</v>
      </c>
      <c r="AD20">
        <v>916059</v>
      </c>
      <c r="AE20">
        <v>1000</v>
      </c>
      <c r="AG20">
        <v>347787.17</v>
      </c>
      <c r="AH20">
        <v>131823.31</v>
      </c>
      <c r="AK20" s="123">
        <f t="shared" si="1"/>
        <v>1857350.3</v>
      </c>
      <c r="AL20" s="181">
        <f t="shared" si="2"/>
        <v>119805.81</v>
      </c>
      <c r="AM20" s="142">
        <f t="shared" si="3"/>
        <v>1737544.49</v>
      </c>
      <c r="AN20" s="182">
        <f t="shared" si="4"/>
        <v>1479853.3900000001</v>
      </c>
      <c r="AO20" s="183">
        <f t="shared" si="5"/>
        <v>1396669.48</v>
      </c>
      <c r="AP20" s="125">
        <f t="shared" si="6"/>
        <v>83183.910000000149</v>
      </c>
    </row>
    <row r="21" spans="1:42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2362</v>
      </c>
      <c r="F21">
        <v>452660.52</v>
      </c>
      <c r="G21">
        <v>28891.5</v>
      </c>
      <c r="H21">
        <v>106307.89</v>
      </c>
      <c r="K21">
        <v>56669.26</v>
      </c>
      <c r="L21">
        <v>100243.46</v>
      </c>
      <c r="P21">
        <v>8600</v>
      </c>
      <c r="Q21">
        <v>285500.15999999997</v>
      </c>
      <c r="R21">
        <v>295.62</v>
      </c>
      <c r="V21">
        <v>-587938.16</v>
      </c>
      <c r="W21">
        <v>1108892.57</v>
      </c>
      <c r="X21">
        <v>322190.49</v>
      </c>
      <c r="AB21">
        <v>552650</v>
      </c>
      <c r="AC21">
        <v>32200</v>
      </c>
      <c r="AD21">
        <v>696100</v>
      </c>
      <c r="AG21">
        <v>244255.5</v>
      </c>
      <c r="AH21">
        <v>37262.550000000003</v>
      </c>
      <c r="AK21" s="123">
        <f t="shared" si="1"/>
        <v>587859.91</v>
      </c>
      <c r="AL21" s="181">
        <f t="shared" si="2"/>
        <v>294395.77999999997</v>
      </c>
      <c r="AM21" s="142">
        <f t="shared" si="3"/>
        <v>293464.13000000006</v>
      </c>
      <c r="AN21" s="182">
        <f t="shared" si="4"/>
        <v>907040.49</v>
      </c>
      <c r="AO21" s="183">
        <f t="shared" si="5"/>
        <v>977618.05</v>
      </c>
      <c r="AP21" s="125">
        <f t="shared" si="6"/>
        <v>-70577.560000000056</v>
      </c>
    </row>
    <row r="22" spans="1:42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2363</v>
      </c>
      <c r="F22">
        <v>1419726.75</v>
      </c>
      <c r="G22">
        <v>6537</v>
      </c>
      <c r="H22">
        <v>58520.67</v>
      </c>
      <c r="K22">
        <v>229093.94</v>
      </c>
      <c r="L22">
        <v>262971.07</v>
      </c>
      <c r="P22">
        <v>37768.92</v>
      </c>
      <c r="R22">
        <v>19.5</v>
      </c>
      <c r="T22">
        <v>100264.82</v>
      </c>
      <c r="V22">
        <v>1132551.25</v>
      </c>
      <c r="W22">
        <v>1357301.45</v>
      </c>
      <c r="X22">
        <v>562258.68999999994</v>
      </c>
      <c r="AB22">
        <v>861800.5</v>
      </c>
      <c r="AC22">
        <v>12500</v>
      </c>
      <c r="AD22">
        <v>911500.5</v>
      </c>
      <c r="AE22">
        <v>1040</v>
      </c>
      <c r="AF22">
        <v>2040</v>
      </c>
      <c r="AG22">
        <v>372997.8</v>
      </c>
      <c r="AH22">
        <v>800037.4</v>
      </c>
      <c r="AK22" s="123">
        <f t="shared" si="1"/>
        <v>1484784.42</v>
      </c>
      <c r="AL22" s="181">
        <f t="shared" si="2"/>
        <v>37788.42</v>
      </c>
      <c r="AM22" s="142">
        <f t="shared" si="3"/>
        <v>1446996</v>
      </c>
      <c r="AN22" s="182">
        <f t="shared" si="4"/>
        <v>1436559.19</v>
      </c>
      <c r="AO22" s="183">
        <f t="shared" si="5"/>
        <v>2087615.7000000002</v>
      </c>
      <c r="AP22" s="125">
        <f t="shared" si="6"/>
        <v>-651056.51000000024</v>
      </c>
    </row>
    <row r="23" spans="1:42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2364</v>
      </c>
      <c r="F23">
        <v>406255.24</v>
      </c>
      <c r="G23">
        <v>2534.5</v>
      </c>
      <c r="H23">
        <v>107817.72</v>
      </c>
      <c r="K23">
        <v>50901.98</v>
      </c>
      <c r="L23">
        <v>285072.58</v>
      </c>
      <c r="O23">
        <v>0</v>
      </c>
      <c r="P23">
        <v>35574.5</v>
      </c>
      <c r="Q23">
        <v>0.19</v>
      </c>
      <c r="R23">
        <v>139.06</v>
      </c>
      <c r="T23">
        <v>117040.66</v>
      </c>
      <c r="V23">
        <v>-198771.35</v>
      </c>
      <c r="W23">
        <v>1339755.76</v>
      </c>
      <c r="X23">
        <v>468321.31</v>
      </c>
      <c r="AB23">
        <v>914485</v>
      </c>
      <c r="AC23">
        <v>15000</v>
      </c>
      <c r="AD23">
        <v>1071665</v>
      </c>
      <c r="AE23">
        <v>720</v>
      </c>
      <c r="AF23">
        <v>2008</v>
      </c>
      <c r="AG23">
        <v>447988.17</v>
      </c>
      <c r="AH23">
        <v>315581.94</v>
      </c>
      <c r="AJ23">
        <v>1000</v>
      </c>
      <c r="AK23" s="123">
        <f t="shared" si="1"/>
        <v>516607.45999999996</v>
      </c>
      <c r="AL23" s="181">
        <f t="shared" si="2"/>
        <v>35713.75</v>
      </c>
      <c r="AM23" s="142">
        <f t="shared" si="3"/>
        <v>480893.70999999996</v>
      </c>
      <c r="AN23" s="182">
        <f t="shared" si="4"/>
        <v>1397806.31</v>
      </c>
      <c r="AO23" s="183">
        <f t="shared" si="5"/>
        <v>1838963.1099999999</v>
      </c>
      <c r="AP23" s="125">
        <f t="shared" si="6"/>
        <v>-441156.79999999981</v>
      </c>
    </row>
    <row r="24" spans="1:42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2365</v>
      </c>
      <c r="F24">
        <v>236272.58</v>
      </c>
      <c r="G24">
        <v>0</v>
      </c>
      <c r="H24">
        <v>33620.31</v>
      </c>
      <c r="K24">
        <v>3099901.55</v>
      </c>
      <c r="L24">
        <v>184663.38</v>
      </c>
      <c r="P24">
        <v>1739.25</v>
      </c>
      <c r="Q24">
        <v>53800</v>
      </c>
      <c r="R24">
        <v>18.5</v>
      </c>
      <c r="V24">
        <v>3290773.76</v>
      </c>
      <c r="W24">
        <v>391756.52</v>
      </c>
      <c r="X24">
        <v>255145.44</v>
      </c>
      <c r="Z24">
        <v>24.52</v>
      </c>
      <c r="AB24">
        <v>588488.19999999995</v>
      </c>
      <c r="AC24">
        <v>6000</v>
      </c>
      <c r="AD24">
        <v>651068.19999999995</v>
      </c>
      <c r="AG24">
        <v>279286.46000000002</v>
      </c>
      <c r="AH24">
        <v>102933.71</v>
      </c>
      <c r="AK24" s="123">
        <f t="shared" si="1"/>
        <v>269892.89</v>
      </c>
      <c r="AL24" s="181">
        <f t="shared" si="2"/>
        <v>55557.75</v>
      </c>
      <c r="AM24" s="142">
        <f t="shared" si="3"/>
        <v>214335.14</v>
      </c>
      <c r="AN24" s="182">
        <f t="shared" si="4"/>
        <v>849658.15999999992</v>
      </c>
      <c r="AO24" s="183">
        <f t="shared" si="5"/>
        <v>1033288.3699999999</v>
      </c>
      <c r="AP24" s="125">
        <f t="shared" si="6"/>
        <v>-183630.20999999996</v>
      </c>
    </row>
    <row r="25" spans="1:42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2366</v>
      </c>
      <c r="F25">
        <v>193311.61</v>
      </c>
      <c r="G25">
        <v>4814</v>
      </c>
      <c r="H25">
        <v>41438.79</v>
      </c>
      <c r="K25">
        <v>1107296.92</v>
      </c>
      <c r="L25">
        <v>216029.03</v>
      </c>
      <c r="P25">
        <v>6825</v>
      </c>
      <c r="R25">
        <v>257.70999999999998</v>
      </c>
      <c r="T25">
        <v>205514.88</v>
      </c>
      <c r="V25">
        <v>1173065.1299999999</v>
      </c>
      <c r="W25">
        <v>459399.49</v>
      </c>
      <c r="X25">
        <v>151357.46</v>
      </c>
      <c r="AB25">
        <v>494987.5</v>
      </c>
      <c r="AD25">
        <v>564087.5</v>
      </c>
      <c r="AG25">
        <v>244710.11</v>
      </c>
      <c r="AH25">
        <v>119719.21</v>
      </c>
      <c r="AK25" s="123">
        <f t="shared" si="1"/>
        <v>239564.4</v>
      </c>
      <c r="AL25" s="181">
        <f t="shared" si="2"/>
        <v>7082.71</v>
      </c>
      <c r="AM25" s="142">
        <f t="shared" si="3"/>
        <v>232481.69</v>
      </c>
      <c r="AN25" s="182">
        <f t="shared" si="4"/>
        <v>646344.95999999996</v>
      </c>
      <c r="AO25" s="183">
        <f t="shared" si="5"/>
        <v>928516.82</v>
      </c>
      <c r="AP25" s="125">
        <f t="shared" si="6"/>
        <v>-282171.86</v>
      </c>
    </row>
    <row r="26" spans="1:42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2367</v>
      </c>
      <c r="F26">
        <v>590340</v>
      </c>
      <c r="G26">
        <v>3401</v>
      </c>
      <c r="H26">
        <v>78462.38</v>
      </c>
      <c r="K26">
        <v>85073.77</v>
      </c>
      <c r="L26">
        <v>291653.53999999998</v>
      </c>
      <c r="O26">
        <v>0</v>
      </c>
      <c r="P26">
        <v>0</v>
      </c>
      <c r="R26">
        <v>638.5</v>
      </c>
      <c r="T26">
        <v>439608.1</v>
      </c>
      <c r="V26">
        <v>306983.71999999997</v>
      </c>
      <c r="W26">
        <v>556569.79</v>
      </c>
      <c r="X26">
        <v>319871.23</v>
      </c>
      <c r="AB26">
        <v>702979.8</v>
      </c>
      <c r="AC26">
        <v>34900</v>
      </c>
      <c r="AD26">
        <v>926974.8</v>
      </c>
      <c r="AG26">
        <v>260896.1</v>
      </c>
      <c r="AH26">
        <v>124749.55</v>
      </c>
      <c r="AK26" s="123">
        <f t="shared" si="1"/>
        <v>672203.38</v>
      </c>
      <c r="AL26" s="181">
        <f t="shared" si="2"/>
        <v>638.5</v>
      </c>
      <c r="AM26" s="142">
        <f t="shared" si="3"/>
        <v>671564.88</v>
      </c>
      <c r="AN26" s="182">
        <f t="shared" si="4"/>
        <v>1057751.03</v>
      </c>
      <c r="AO26" s="183">
        <f t="shared" si="5"/>
        <v>1312620.4500000002</v>
      </c>
      <c r="AP26" s="125">
        <f t="shared" si="6"/>
        <v>-254869.42000000016</v>
      </c>
    </row>
    <row r="27" spans="1:42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2368</v>
      </c>
      <c r="F27">
        <v>466396.08</v>
      </c>
      <c r="G27">
        <v>2425</v>
      </c>
      <c r="H27">
        <v>36216.550000000003</v>
      </c>
      <c r="K27">
        <v>12850.92</v>
      </c>
      <c r="L27">
        <v>96312.93</v>
      </c>
      <c r="P27">
        <v>0</v>
      </c>
      <c r="Q27">
        <v>47979.07</v>
      </c>
      <c r="R27">
        <v>18.5</v>
      </c>
      <c r="T27">
        <v>260979.81</v>
      </c>
      <c r="V27">
        <v>-1302848.6000000001</v>
      </c>
      <c r="W27">
        <v>1714928.69</v>
      </c>
      <c r="X27">
        <v>244361.12</v>
      </c>
      <c r="AB27">
        <v>399768.5</v>
      </c>
      <c r="AC27">
        <v>4600</v>
      </c>
      <c r="AD27">
        <v>474468.5</v>
      </c>
      <c r="AG27">
        <v>251590.47</v>
      </c>
      <c r="AH27">
        <v>29526.639999999999</v>
      </c>
      <c r="AK27" s="123">
        <f t="shared" si="1"/>
        <v>505037.63</v>
      </c>
      <c r="AL27" s="181">
        <f t="shared" si="2"/>
        <v>47997.57</v>
      </c>
      <c r="AM27" s="142">
        <f t="shared" si="3"/>
        <v>457040.06</v>
      </c>
      <c r="AN27" s="182">
        <f t="shared" si="4"/>
        <v>648729.62</v>
      </c>
      <c r="AO27" s="183">
        <f t="shared" si="5"/>
        <v>755585.61</v>
      </c>
      <c r="AP27" s="125">
        <f t="shared" si="6"/>
        <v>-106855.98999999999</v>
      </c>
    </row>
    <row r="28" spans="1:42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2369</v>
      </c>
      <c r="F28">
        <v>276130.81</v>
      </c>
      <c r="G28">
        <v>3756.5</v>
      </c>
      <c r="H28">
        <v>71960.36</v>
      </c>
      <c r="K28">
        <v>47802.74</v>
      </c>
      <c r="L28">
        <v>106719.5</v>
      </c>
      <c r="P28">
        <v>37843.269999999997</v>
      </c>
      <c r="R28">
        <v>18.5</v>
      </c>
      <c r="T28">
        <v>617565</v>
      </c>
      <c r="V28">
        <v>-2226918.7999999998</v>
      </c>
      <c r="W28">
        <v>2179663.7000000002</v>
      </c>
      <c r="X28">
        <v>305263.28000000003</v>
      </c>
      <c r="AB28">
        <v>279047.5</v>
      </c>
      <c r="AD28">
        <v>314847.5</v>
      </c>
      <c r="AG28">
        <v>333975.33</v>
      </c>
      <c r="AH28">
        <v>37289.71</v>
      </c>
      <c r="AK28" s="123">
        <f t="shared" si="1"/>
        <v>351847.67</v>
      </c>
      <c r="AL28" s="181">
        <f t="shared" si="2"/>
        <v>37861.769999999997</v>
      </c>
      <c r="AM28" s="142">
        <f t="shared" si="3"/>
        <v>313985.89999999997</v>
      </c>
      <c r="AN28" s="182">
        <f t="shared" si="4"/>
        <v>584310.78</v>
      </c>
      <c r="AO28" s="183">
        <f t="shared" si="5"/>
        <v>686112.54</v>
      </c>
      <c r="AP28" s="125">
        <f t="shared" si="6"/>
        <v>-101801.76000000001</v>
      </c>
    </row>
    <row r="29" spans="1:42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2370</v>
      </c>
      <c r="F29">
        <v>993441.84</v>
      </c>
      <c r="G29">
        <v>4846.5</v>
      </c>
      <c r="H29">
        <v>99684.73</v>
      </c>
      <c r="K29">
        <v>107408.09</v>
      </c>
      <c r="L29">
        <v>150426.37</v>
      </c>
      <c r="P29">
        <v>0</v>
      </c>
      <c r="Q29">
        <v>310540</v>
      </c>
      <c r="R29">
        <v>0</v>
      </c>
      <c r="T29">
        <v>971638</v>
      </c>
      <c r="V29">
        <v>-1552345.15</v>
      </c>
      <c r="W29">
        <v>1560653.49</v>
      </c>
      <c r="X29">
        <v>376367.62</v>
      </c>
      <c r="AB29">
        <v>539951.01</v>
      </c>
      <c r="AC29">
        <v>9900</v>
      </c>
      <c r="AD29">
        <v>585831.01</v>
      </c>
      <c r="AE29">
        <v>1000</v>
      </c>
      <c r="AG29">
        <v>218968.55</v>
      </c>
      <c r="AH29">
        <v>55097.88</v>
      </c>
      <c r="AK29" s="123">
        <f t="shared" si="1"/>
        <v>1097973.07</v>
      </c>
      <c r="AL29" s="181">
        <f t="shared" si="2"/>
        <v>310540</v>
      </c>
      <c r="AM29" s="142">
        <f t="shared" si="3"/>
        <v>787433.07000000007</v>
      </c>
      <c r="AN29" s="182">
        <f t="shared" si="4"/>
        <v>926218.63</v>
      </c>
      <c r="AO29" s="183">
        <f t="shared" si="5"/>
        <v>860897.44000000006</v>
      </c>
      <c r="AP29" s="125">
        <f t="shared" si="6"/>
        <v>65321.189999999944</v>
      </c>
    </row>
    <row r="30" spans="1:42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2371</v>
      </c>
      <c r="F30">
        <v>529933.9</v>
      </c>
      <c r="G30">
        <v>96557</v>
      </c>
      <c r="H30">
        <v>110645.94</v>
      </c>
      <c r="K30">
        <v>494766.13</v>
      </c>
      <c r="L30">
        <v>120704.46</v>
      </c>
      <c r="O30">
        <v>0</v>
      </c>
      <c r="P30">
        <v>21525</v>
      </c>
      <c r="R30">
        <v>352.38</v>
      </c>
      <c r="T30">
        <v>120084.15</v>
      </c>
      <c r="V30">
        <v>995645.41</v>
      </c>
      <c r="X30">
        <v>1082733.8700000001</v>
      </c>
      <c r="Z30">
        <v>0.39</v>
      </c>
      <c r="AB30">
        <v>690056.2</v>
      </c>
      <c r="AC30">
        <v>56964</v>
      </c>
      <c r="AD30">
        <v>1167374.2</v>
      </c>
      <c r="AE30">
        <v>660</v>
      </c>
      <c r="AF30">
        <v>350</v>
      </c>
      <c r="AG30">
        <v>385813.66</v>
      </c>
      <c r="AH30">
        <v>60556.11</v>
      </c>
      <c r="AK30" s="123">
        <f t="shared" si="1"/>
        <v>737136.84000000008</v>
      </c>
      <c r="AL30" s="181">
        <f t="shared" si="2"/>
        <v>21877.38</v>
      </c>
      <c r="AM30" s="142">
        <f t="shared" si="3"/>
        <v>715259.46000000008</v>
      </c>
      <c r="AN30" s="182">
        <f t="shared" si="4"/>
        <v>1829754.46</v>
      </c>
      <c r="AO30" s="183">
        <f t="shared" si="5"/>
        <v>1614753.97</v>
      </c>
      <c r="AP30" s="125">
        <f t="shared" si="6"/>
        <v>215000.49</v>
      </c>
    </row>
    <row r="31" spans="1:42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2372</v>
      </c>
      <c r="F31">
        <v>1545968.81</v>
      </c>
      <c r="G31">
        <v>651932.1</v>
      </c>
      <c r="H31">
        <v>186682.91</v>
      </c>
      <c r="K31">
        <v>550533.86</v>
      </c>
      <c r="L31">
        <v>214746.43</v>
      </c>
      <c r="O31">
        <v>0</v>
      </c>
      <c r="P31">
        <v>44187.5</v>
      </c>
      <c r="R31">
        <v>731</v>
      </c>
      <c r="V31">
        <v>-525113.53</v>
      </c>
      <c r="W31">
        <v>2580473.12</v>
      </c>
      <c r="X31">
        <v>2185270.0099999998</v>
      </c>
      <c r="AB31">
        <v>780855.1</v>
      </c>
      <c r="AC31">
        <v>162730</v>
      </c>
      <c r="AD31">
        <v>1239019.1000000001</v>
      </c>
      <c r="AE31">
        <v>5540</v>
      </c>
      <c r="AF31">
        <v>4236</v>
      </c>
      <c r="AG31">
        <v>746658.5</v>
      </c>
      <c r="AH31">
        <v>83763.759999999995</v>
      </c>
      <c r="AJ31">
        <v>51.73</v>
      </c>
      <c r="AK31" s="123">
        <f t="shared" si="1"/>
        <v>2384583.8200000003</v>
      </c>
      <c r="AL31" s="181">
        <f t="shared" si="2"/>
        <v>44918.5</v>
      </c>
      <c r="AM31" s="142">
        <f t="shared" si="3"/>
        <v>2339665.3200000003</v>
      </c>
      <c r="AN31" s="182">
        <f t="shared" si="4"/>
        <v>3128855.11</v>
      </c>
      <c r="AO31" s="183">
        <f t="shared" si="5"/>
        <v>2079269.09</v>
      </c>
      <c r="AP31" s="125">
        <f t="shared" si="6"/>
        <v>1049586.0199999998</v>
      </c>
    </row>
    <row r="32" spans="1:42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2373</v>
      </c>
      <c r="F32">
        <v>895253.37</v>
      </c>
      <c r="G32">
        <v>44633</v>
      </c>
      <c r="H32">
        <v>150305.37</v>
      </c>
      <c r="K32">
        <v>541881.91</v>
      </c>
      <c r="L32">
        <v>61066.69</v>
      </c>
      <c r="P32">
        <v>20325</v>
      </c>
      <c r="R32">
        <v>0</v>
      </c>
      <c r="V32">
        <v>-247574.91</v>
      </c>
      <c r="W32">
        <v>1664645.88</v>
      </c>
      <c r="X32">
        <v>748982.58</v>
      </c>
      <c r="AB32">
        <v>579652.5</v>
      </c>
      <c r="AC32">
        <v>10500</v>
      </c>
      <c r="AD32">
        <v>786895.5</v>
      </c>
      <c r="AE32">
        <v>8580</v>
      </c>
      <c r="AF32">
        <v>3158</v>
      </c>
      <c r="AG32">
        <v>227769.46</v>
      </c>
      <c r="AH32">
        <v>56987.75</v>
      </c>
      <c r="AK32" s="123">
        <f t="shared" si="1"/>
        <v>1090191.74</v>
      </c>
      <c r="AL32" s="181">
        <f t="shared" si="2"/>
        <v>20325</v>
      </c>
      <c r="AM32" s="142">
        <f t="shared" si="3"/>
        <v>1069866.74</v>
      </c>
      <c r="AN32" s="182">
        <f t="shared" si="4"/>
        <v>1339135.08</v>
      </c>
      <c r="AO32" s="183">
        <f t="shared" si="5"/>
        <v>1083390.71</v>
      </c>
      <c r="AP32" s="125">
        <f t="shared" si="6"/>
        <v>255744.37000000011</v>
      </c>
    </row>
    <row r="33" spans="1:42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2374</v>
      </c>
      <c r="F33">
        <v>870935.26</v>
      </c>
      <c r="G33">
        <v>22639.9</v>
      </c>
      <c r="H33">
        <v>141304.46</v>
      </c>
      <c r="K33">
        <v>2465208.84</v>
      </c>
      <c r="L33">
        <v>204113.23</v>
      </c>
      <c r="O33">
        <v>0</v>
      </c>
      <c r="P33">
        <v>35450</v>
      </c>
      <c r="R33">
        <v>900</v>
      </c>
      <c r="V33">
        <v>3114814.99</v>
      </c>
      <c r="W33">
        <v>349948.56</v>
      </c>
      <c r="X33">
        <v>949713.09</v>
      </c>
      <c r="AB33">
        <v>746111.6</v>
      </c>
      <c r="AC33">
        <v>235186.05</v>
      </c>
      <c r="AD33">
        <v>1021785.6</v>
      </c>
      <c r="AE33">
        <v>520</v>
      </c>
      <c r="AF33">
        <v>1676</v>
      </c>
      <c r="AG33">
        <v>543141.35</v>
      </c>
      <c r="AH33">
        <v>160799.65</v>
      </c>
      <c r="AK33" s="123">
        <f t="shared" si="1"/>
        <v>1034879.62</v>
      </c>
      <c r="AL33" s="181">
        <f t="shared" si="2"/>
        <v>36350</v>
      </c>
      <c r="AM33" s="142">
        <f t="shared" si="3"/>
        <v>998529.62</v>
      </c>
      <c r="AN33" s="182">
        <f t="shared" si="4"/>
        <v>1931010.74</v>
      </c>
      <c r="AO33" s="183">
        <f t="shared" si="5"/>
        <v>1727922.5999999999</v>
      </c>
      <c r="AP33" s="125">
        <f t="shared" si="6"/>
        <v>203088.14000000013</v>
      </c>
    </row>
    <row r="34" spans="1:42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2375</v>
      </c>
      <c r="F34">
        <v>212956.44</v>
      </c>
      <c r="G34">
        <v>20420</v>
      </c>
      <c r="H34">
        <v>71770.33</v>
      </c>
      <c r="K34">
        <v>627121.54</v>
      </c>
      <c r="L34">
        <v>107623.05</v>
      </c>
      <c r="O34">
        <v>0</v>
      </c>
      <c r="P34">
        <v>22215</v>
      </c>
      <c r="R34">
        <v>0</v>
      </c>
      <c r="V34">
        <v>-587358.68999999994</v>
      </c>
      <c r="W34">
        <v>1610762.41</v>
      </c>
      <c r="X34">
        <v>629083.37</v>
      </c>
      <c r="AB34">
        <v>730322.5</v>
      </c>
      <c r="AC34">
        <v>58290</v>
      </c>
      <c r="AD34">
        <v>1010336.5</v>
      </c>
      <c r="AE34">
        <v>2480</v>
      </c>
      <c r="AF34">
        <v>4060</v>
      </c>
      <c r="AG34">
        <v>345403.87</v>
      </c>
      <c r="AH34">
        <v>61142.86</v>
      </c>
      <c r="AK34" s="123">
        <f t="shared" si="1"/>
        <v>305146.77</v>
      </c>
      <c r="AL34" s="181">
        <f t="shared" si="2"/>
        <v>22215</v>
      </c>
      <c r="AM34" s="142">
        <f t="shared" si="3"/>
        <v>282931.77</v>
      </c>
      <c r="AN34" s="182">
        <f t="shared" si="4"/>
        <v>1417695.87</v>
      </c>
      <c r="AO34" s="183">
        <f t="shared" si="5"/>
        <v>1423423.2300000002</v>
      </c>
      <c r="AP34" s="125">
        <f t="shared" si="6"/>
        <v>-5727.3600000001024</v>
      </c>
    </row>
    <row r="35" spans="1:42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2376</v>
      </c>
      <c r="F35">
        <v>1432378.41</v>
      </c>
      <c r="G35">
        <v>28801.3</v>
      </c>
      <c r="H35">
        <v>147172.13</v>
      </c>
      <c r="K35">
        <v>387832.32000000001</v>
      </c>
      <c r="L35">
        <v>257578.04</v>
      </c>
      <c r="O35">
        <v>0</v>
      </c>
      <c r="P35">
        <v>25375</v>
      </c>
      <c r="Q35">
        <v>54186.04</v>
      </c>
      <c r="R35">
        <v>14975</v>
      </c>
      <c r="V35">
        <v>-1212365.6200000001</v>
      </c>
      <c r="W35">
        <v>2707380.46</v>
      </c>
      <c r="X35">
        <v>1368546.83</v>
      </c>
      <c r="AB35">
        <v>523597</v>
      </c>
      <c r="AC35">
        <v>24310</v>
      </c>
      <c r="AD35">
        <v>832567</v>
      </c>
      <c r="AE35">
        <v>4160</v>
      </c>
      <c r="AF35">
        <v>3142</v>
      </c>
      <c r="AG35">
        <v>335553.1</v>
      </c>
      <c r="AH35">
        <v>75498.710000000006</v>
      </c>
      <c r="AJ35">
        <v>1321.7</v>
      </c>
      <c r="AK35" s="123">
        <f t="shared" si="1"/>
        <v>1608351.8399999999</v>
      </c>
      <c r="AL35" s="181">
        <f t="shared" si="2"/>
        <v>94536.040000000008</v>
      </c>
      <c r="AM35" s="142">
        <f t="shared" si="3"/>
        <v>1513815.7999999998</v>
      </c>
      <c r="AN35" s="182">
        <f t="shared" si="4"/>
        <v>1916453.83</v>
      </c>
      <c r="AO35" s="183">
        <f t="shared" si="5"/>
        <v>1252242.51</v>
      </c>
      <c r="AP35" s="125">
        <f t="shared" si="6"/>
        <v>664211.32000000007</v>
      </c>
    </row>
    <row r="36" spans="1:42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2377</v>
      </c>
      <c r="F36">
        <v>906651.38</v>
      </c>
      <c r="G36">
        <v>32772</v>
      </c>
      <c r="H36">
        <v>20462.05</v>
      </c>
      <c r="K36">
        <v>501251.6</v>
      </c>
      <c r="L36">
        <v>107247.15</v>
      </c>
      <c r="O36">
        <v>0</v>
      </c>
      <c r="P36">
        <v>16675</v>
      </c>
      <c r="R36">
        <v>0</v>
      </c>
      <c r="T36">
        <v>317642</v>
      </c>
      <c r="U36">
        <v>-150</v>
      </c>
      <c r="V36">
        <v>-1259725.82</v>
      </c>
      <c r="W36">
        <v>2321309.19</v>
      </c>
      <c r="X36">
        <v>587349.18999999994</v>
      </c>
      <c r="AB36">
        <v>313277.5</v>
      </c>
      <c r="AC36">
        <v>46560</v>
      </c>
      <c r="AD36">
        <v>403576.5</v>
      </c>
      <c r="AE36">
        <v>480</v>
      </c>
      <c r="AF36">
        <v>2172</v>
      </c>
      <c r="AG36">
        <v>237164.41</v>
      </c>
      <c r="AH36">
        <v>43694.97</v>
      </c>
      <c r="AJ36">
        <v>87465</v>
      </c>
      <c r="AK36" s="123">
        <f t="shared" si="1"/>
        <v>959885.43</v>
      </c>
      <c r="AL36" s="181">
        <f t="shared" si="2"/>
        <v>16675</v>
      </c>
      <c r="AM36" s="142">
        <f t="shared" si="3"/>
        <v>943210.43</v>
      </c>
      <c r="AN36" s="182">
        <f t="shared" si="4"/>
        <v>947186.69</v>
      </c>
      <c r="AO36" s="183">
        <f t="shared" si="5"/>
        <v>774552.88</v>
      </c>
      <c r="AP36" s="125">
        <f t="shared" si="6"/>
        <v>172633.80999999994</v>
      </c>
    </row>
    <row r="37" spans="1:42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2378</v>
      </c>
      <c r="F37">
        <v>775677.5</v>
      </c>
      <c r="G37">
        <v>72592.5</v>
      </c>
      <c r="H37">
        <v>28672.32</v>
      </c>
      <c r="K37">
        <v>222107.59</v>
      </c>
      <c r="L37">
        <v>216622.9</v>
      </c>
      <c r="O37">
        <v>13500</v>
      </c>
      <c r="P37">
        <v>28256.07</v>
      </c>
      <c r="R37">
        <v>2388</v>
      </c>
      <c r="V37">
        <v>-744586.93</v>
      </c>
      <c r="W37">
        <v>2139773.89</v>
      </c>
      <c r="X37">
        <v>339612.76</v>
      </c>
      <c r="Z37">
        <v>2016.91</v>
      </c>
      <c r="AC37">
        <v>1000</v>
      </c>
      <c r="AD37">
        <v>100679</v>
      </c>
      <c r="AE37">
        <v>6845</v>
      </c>
      <c r="AF37">
        <v>1102</v>
      </c>
      <c r="AG37">
        <v>275098.23</v>
      </c>
      <c r="AH37">
        <v>82563.66</v>
      </c>
      <c r="AK37" s="123">
        <f t="shared" si="1"/>
        <v>876942.32</v>
      </c>
      <c r="AL37" s="181">
        <f t="shared" si="2"/>
        <v>44144.07</v>
      </c>
      <c r="AM37" s="142">
        <f t="shared" si="3"/>
        <v>832798.25</v>
      </c>
      <c r="AN37" s="182">
        <f t="shared" si="4"/>
        <v>342629.67</v>
      </c>
      <c r="AO37" s="183">
        <f t="shared" si="5"/>
        <v>466287.89</v>
      </c>
      <c r="AP37" s="125">
        <f t="shared" si="6"/>
        <v>-123658.22000000003</v>
      </c>
    </row>
    <row r="38" spans="1:42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2379</v>
      </c>
      <c r="F38">
        <v>916675.59</v>
      </c>
      <c r="G38">
        <v>29442.68</v>
      </c>
      <c r="H38">
        <v>28666.21</v>
      </c>
      <c r="K38">
        <v>228233.56</v>
      </c>
      <c r="L38">
        <v>182525.76</v>
      </c>
      <c r="O38">
        <v>7000</v>
      </c>
      <c r="P38">
        <v>15394.95</v>
      </c>
      <c r="R38">
        <v>972</v>
      </c>
      <c r="V38">
        <v>1060172.7</v>
      </c>
      <c r="W38">
        <v>293207.49</v>
      </c>
      <c r="X38">
        <v>272383.76</v>
      </c>
      <c r="Z38">
        <v>2605.5500000000002</v>
      </c>
      <c r="AC38">
        <v>3000</v>
      </c>
      <c r="AE38">
        <v>9145</v>
      </c>
      <c r="AF38">
        <v>1702</v>
      </c>
      <c r="AG38">
        <v>218785.57</v>
      </c>
      <c r="AH38">
        <v>39560.080000000002</v>
      </c>
      <c r="AK38" s="123">
        <f t="shared" si="1"/>
        <v>974784.48</v>
      </c>
      <c r="AL38" s="181">
        <f t="shared" si="2"/>
        <v>23366.95</v>
      </c>
      <c r="AM38" s="142">
        <f t="shared" si="3"/>
        <v>951417.53</v>
      </c>
      <c r="AN38" s="182">
        <f t="shared" si="4"/>
        <v>277989.31</v>
      </c>
      <c r="AO38" s="183">
        <f t="shared" si="5"/>
        <v>269192.65000000002</v>
      </c>
      <c r="AP38" s="125">
        <f t="shared" si="6"/>
        <v>8796.6599999999744</v>
      </c>
    </row>
    <row r="39" spans="1:42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2380</v>
      </c>
      <c r="F39">
        <v>2322139.29</v>
      </c>
      <c r="G39">
        <v>133701.56</v>
      </c>
      <c r="H39">
        <v>84160.320000000007</v>
      </c>
      <c r="K39">
        <v>495741.16</v>
      </c>
      <c r="L39">
        <v>256887.86</v>
      </c>
      <c r="O39">
        <v>13300</v>
      </c>
      <c r="P39">
        <v>39972.97</v>
      </c>
      <c r="R39">
        <v>6227</v>
      </c>
      <c r="V39">
        <v>1087964.29</v>
      </c>
      <c r="W39">
        <v>2217512.62</v>
      </c>
      <c r="X39">
        <v>555924.31999999995</v>
      </c>
      <c r="Z39">
        <v>6322.59</v>
      </c>
      <c r="AC39">
        <v>0.01</v>
      </c>
      <c r="AD39">
        <v>55917</v>
      </c>
      <c r="AE39">
        <v>2040</v>
      </c>
      <c r="AF39">
        <v>2900</v>
      </c>
      <c r="AG39">
        <v>486756.13</v>
      </c>
      <c r="AH39">
        <v>86980.479999999996</v>
      </c>
      <c r="AK39" s="123">
        <f t="shared" si="1"/>
        <v>2540001.17</v>
      </c>
      <c r="AL39" s="181">
        <f t="shared" si="2"/>
        <v>59499.97</v>
      </c>
      <c r="AM39" s="142">
        <f t="shared" si="3"/>
        <v>2480501.1999999997</v>
      </c>
      <c r="AN39" s="182">
        <f t="shared" si="4"/>
        <v>562246.91999999993</v>
      </c>
      <c r="AO39" s="183">
        <f t="shared" si="5"/>
        <v>634593.61</v>
      </c>
      <c r="AP39" s="125">
        <f t="shared" si="6"/>
        <v>-72346.690000000061</v>
      </c>
    </row>
    <row r="40" spans="1:42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2381</v>
      </c>
      <c r="F40">
        <v>287097.28000000003</v>
      </c>
      <c r="G40">
        <v>82011.48</v>
      </c>
      <c r="H40">
        <v>128835.52</v>
      </c>
      <c r="K40">
        <v>360170.53</v>
      </c>
      <c r="L40">
        <v>350523.05</v>
      </c>
      <c r="O40">
        <v>15800</v>
      </c>
      <c r="P40">
        <v>28884.23</v>
      </c>
      <c r="R40">
        <v>7341</v>
      </c>
      <c r="V40">
        <v>-322495.01</v>
      </c>
      <c r="W40">
        <v>1921030.3</v>
      </c>
      <c r="X40">
        <v>507060.3</v>
      </c>
      <c r="Z40">
        <v>1208.69</v>
      </c>
      <c r="AD40">
        <v>256614</v>
      </c>
      <c r="AE40">
        <v>26415</v>
      </c>
      <c r="AF40">
        <v>13403.61</v>
      </c>
      <c r="AG40">
        <v>479209.69</v>
      </c>
      <c r="AH40">
        <v>79549.350000000006</v>
      </c>
      <c r="AJ40">
        <v>95000</v>
      </c>
      <c r="AK40" s="123">
        <f t="shared" si="1"/>
        <v>497944.28</v>
      </c>
      <c r="AL40" s="181">
        <f t="shared" si="2"/>
        <v>52025.229999999996</v>
      </c>
      <c r="AM40" s="142">
        <f t="shared" si="3"/>
        <v>445919.05000000005</v>
      </c>
      <c r="AN40" s="182">
        <f t="shared" si="4"/>
        <v>508268.99</v>
      </c>
      <c r="AO40" s="183">
        <f t="shared" si="5"/>
        <v>950191.65</v>
      </c>
      <c r="AP40" s="125">
        <f t="shared" si="6"/>
        <v>-441922.66000000003</v>
      </c>
    </row>
    <row r="41" spans="1:42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2382</v>
      </c>
      <c r="F41">
        <v>275932.40999999997</v>
      </c>
      <c r="G41">
        <v>13130.8</v>
      </c>
      <c r="H41">
        <v>47976.99</v>
      </c>
      <c r="K41">
        <v>357820.55</v>
      </c>
      <c r="L41">
        <v>311595.01</v>
      </c>
      <c r="O41">
        <v>15619</v>
      </c>
      <c r="P41">
        <v>30422.5</v>
      </c>
      <c r="R41">
        <v>1337.35</v>
      </c>
      <c r="V41">
        <v>-664263.6</v>
      </c>
      <c r="W41">
        <v>1915444.77</v>
      </c>
      <c r="X41">
        <v>498776.33</v>
      </c>
      <c r="Y41">
        <v>43306</v>
      </c>
      <c r="Z41">
        <v>171.27</v>
      </c>
      <c r="AD41">
        <v>290965</v>
      </c>
      <c r="AE41">
        <v>7165</v>
      </c>
      <c r="AF41">
        <v>3054</v>
      </c>
      <c r="AG41">
        <v>423227.85</v>
      </c>
      <c r="AH41">
        <v>109946.01</v>
      </c>
      <c r="AK41" s="123">
        <f t="shared" si="1"/>
        <v>337040.19999999995</v>
      </c>
      <c r="AL41" s="181">
        <f t="shared" si="2"/>
        <v>47378.85</v>
      </c>
      <c r="AM41" s="142">
        <f t="shared" si="3"/>
        <v>289661.34999999998</v>
      </c>
      <c r="AN41" s="182">
        <f t="shared" si="4"/>
        <v>542253.60000000009</v>
      </c>
      <c r="AO41" s="183">
        <f t="shared" si="5"/>
        <v>834357.86</v>
      </c>
      <c r="AP41" s="125">
        <f t="shared" si="6"/>
        <v>-292104.25999999989</v>
      </c>
    </row>
    <row r="42" spans="1:42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2383</v>
      </c>
      <c r="F42">
        <v>868116.82</v>
      </c>
      <c r="G42">
        <v>76573</v>
      </c>
      <c r="H42">
        <v>21809.09</v>
      </c>
      <c r="K42">
        <v>373386.9</v>
      </c>
      <c r="L42">
        <v>187815.41</v>
      </c>
      <c r="O42">
        <v>15064</v>
      </c>
      <c r="P42">
        <v>20125</v>
      </c>
      <c r="R42">
        <v>1809</v>
      </c>
      <c r="V42">
        <v>139223.92000000001</v>
      </c>
      <c r="W42">
        <v>1650781.52</v>
      </c>
      <c r="X42">
        <v>326789.75</v>
      </c>
      <c r="Z42">
        <v>1847.07</v>
      </c>
      <c r="AD42">
        <v>277578</v>
      </c>
      <c r="AE42">
        <v>7660</v>
      </c>
      <c r="AF42">
        <v>2102</v>
      </c>
      <c r="AG42">
        <v>284033.59000000003</v>
      </c>
      <c r="AH42">
        <v>56565.45</v>
      </c>
      <c r="AK42" s="123">
        <f t="shared" si="1"/>
        <v>966498.90999999992</v>
      </c>
      <c r="AL42" s="181">
        <f t="shared" si="2"/>
        <v>36998</v>
      </c>
      <c r="AM42" s="142">
        <f t="shared" si="3"/>
        <v>929500.90999999992</v>
      </c>
      <c r="AN42" s="182">
        <f t="shared" si="4"/>
        <v>328636.82</v>
      </c>
      <c r="AO42" s="183">
        <f t="shared" si="5"/>
        <v>627939.04</v>
      </c>
      <c r="AP42" s="125">
        <f t="shared" si="6"/>
        <v>-299302.22000000003</v>
      </c>
    </row>
    <row r="43" spans="1:42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2384</v>
      </c>
      <c r="F43">
        <v>2211326.5299999998</v>
      </c>
      <c r="G43">
        <v>89803.28</v>
      </c>
      <c r="H43">
        <v>81719.41</v>
      </c>
      <c r="K43">
        <v>370890.42</v>
      </c>
      <c r="L43">
        <v>185118.76</v>
      </c>
      <c r="O43">
        <v>12202</v>
      </c>
      <c r="P43">
        <v>24351.69</v>
      </c>
      <c r="R43">
        <v>1456</v>
      </c>
      <c r="V43">
        <v>637281.39</v>
      </c>
      <c r="W43">
        <v>2032099.69</v>
      </c>
      <c r="X43">
        <v>598690.37</v>
      </c>
      <c r="Y43">
        <v>91806.2</v>
      </c>
      <c r="Z43">
        <v>3134.06</v>
      </c>
      <c r="AC43">
        <v>1000.01</v>
      </c>
      <c r="AD43">
        <v>43361</v>
      </c>
      <c r="AE43">
        <v>8565</v>
      </c>
      <c r="AF43">
        <v>902</v>
      </c>
      <c r="AG43">
        <v>334836.51</v>
      </c>
      <c r="AH43">
        <v>65098.5</v>
      </c>
      <c r="AJ43">
        <v>10400</v>
      </c>
      <c r="AK43" s="123">
        <f t="shared" si="1"/>
        <v>2382849.2199999997</v>
      </c>
      <c r="AL43" s="181">
        <f t="shared" si="2"/>
        <v>38009.69</v>
      </c>
      <c r="AM43" s="142">
        <f t="shared" si="3"/>
        <v>2344839.5299999998</v>
      </c>
      <c r="AN43" s="182">
        <f t="shared" si="4"/>
        <v>694630.64</v>
      </c>
      <c r="AO43" s="183">
        <f t="shared" si="5"/>
        <v>463163.01</v>
      </c>
      <c r="AP43" s="125">
        <f t="shared" si="6"/>
        <v>231467.63</v>
      </c>
    </row>
    <row r="44" spans="1:42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2385</v>
      </c>
      <c r="F44">
        <v>1621941.18</v>
      </c>
      <c r="G44">
        <v>186189.44</v>
      </c>
      <c r="H44">
        <v>18959.939999999999</v>
      </c>
      <c r="K44">
        <v>1018982.95</v>
      </c>
      <c r="L44">
        <v>217832.7</v>
      </c>
      <c r="O44">
        <v>17200</v>
      </c>
      <c r="P44">
        <v>38765.699999999997</v>
      </c>
      <c r="R44">
        <v>9817.35</v>
      </c>
      <c r="V44">
        <v>3941624.83</v>
      </c>
      <c r="W44">
        <v>1174038.5</v>
      </c>
      <c r="X44">
        <v>576320.25</v>
      </c>
      <c r="Y44">
        <v>177985</v>
      </c>
      <c r="Z44">
        <v>7854.66</v>
      </c>
      <c r="AD44">
        <v>176410.05</v>
      </c>
      <c r="AE44">
        <v>14250</v>
      </c>
      <c r="AF44">
        <v>4704</v>
      </c>
      <c r="AG44">
        <v>2405820.79</v>
      </c>
      <c r="AH44">
        <v>94715.24</v>
      </c>
      <c r="AJ44">
        <v>183800</v>
      </c>
      <c r="AK44" s="123">
        <f t="shared" si="1"/>
        <v>1827090.5599999998</v>
      </c>
      <c r="AL44" s="181">
        <f t="shared" si="2"/>
        <v>65783.05</v>
      </c>
      <c r="AM44" s="142">
        <f t="shared" si="3"/>
        <v>1761307.5099999998</v>
      </c>
      <c r="AN44" s="182">
        <f t="shared" si="4"/>
        <v>762159.91</v>
      </c>
      <c r="AO44" s="183">
        <f t="shared" si="5"/>
        <v>2879700.08</v>
      </c>
      <c r="AP44" s="125">
        <f t="shared" si="6"/>
        <v>-2117540.17</v>
      </c>
    </row>
    <row r="45" spans="1:42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2386</v>
      </c>
      <c r="F45">
        <v>3807489.86</v>
      </c>
      <c r="G45">
        <v>598426</v>
      </c>
      <c r="H45">
        <v>102637.09</v>
      </c>
      <c r="K45">
        <v>322146.96999999997</v>
      </c>
      <c r="L45">
        <v>321675.01</v>
      </c>
      <c r="O45">
        <v>15700</v>
      </c>
      <c r="P45">
        <v>41127.61</v>
      </c>
      <c r="R45">
        <v>9149</v>
      </c>
      <c r="V45">
        <v>1190780.3</v>
      </c>
      <c r="W45">
        <v>3795531.45</v>
      </c>
      <c r="X45">
        <v>823670.2</v>
      </c>
      <c r="Y45">
        <v>169743</v>
      </c>
      <c r="Z45">
        <v>8907.82</v>
      </c>
      <c r="AC45">
        <v>2600</v>
      </c>
      <c r="AD45">
        <v>255039</v>
      </c>
      <c r="AE45">
        <v>23985</v>
      </c>
      <c r="AF45">
        <v>6198</v>
      </c>
      <c r="AG45">
        <v>505571.54</v>
      </c>
      <c r="AH45">
        <v>114040.91</v>
      </c>
      <c r="AK45" s="123">
        <f t="shared" si="1"/>
        <v>4508552.9499999993</v>
      </c>
      <c r="AL45" s="181">
        <f t="shared" si="2"/>
        <v>65976.61</v>
      </c>
      <c r="AM45" s="142">
        <f t="shared" si="3"/>
        <v>4442576.3399999989</v>
      </c>
      <c r="AN45" s="182">
        <f t="shared" si="4"/>
        <v>1004921.0199999999</v>
      </c>
      <c r="AO45" s="183">
        <f t="shared" si="5"/>
        <v>904834.45000000007</v>
      </c>
      <c r="AP45" s="125">
        <f t="shared" si="6"/>
        <v>100086.56999999983</v>
      </c>
    </row>
    <row r="46" spans="1:42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2387</v>
      </c>
      <c r="F46">
        <v>1033129.21</v>
      </c>
      <c r="G46">
        <v>472539.5</v>
      </c>
      <c r="H46">
        <v>62917.72</v>
      </c>
      <c r="K46">
        <v>197837.1</v>
      </c>
      <c r="L46">
        <v>212521.8</v>
      </c>
      <c r="O46">
        <v>14332</v>
      </c>
      <c r="P46">
        <v>34810.5</v>
      </c>
      <c r="R46">
        <v>4485.5</v>
      </c>
      <c r="V46">
        <v>1865590.33</v>
      </c>
      <c r="W46">
        <v>1606269.64</v>
      </c>
      <c r="X46">
        <v>589355.93999999994</v>
      </c>
      <c r="Z46">
        <v>7651.4</v>
      </c>
      <c r="AC46">
        <v>1000</v>
      </c>
      <c r="AD46">
        <v>41050</v>
      </c>
      <c r="AE46">
        <v>7900</v>
      </c>
      <c r="AF46">
        <v>3262</v>
      </c>
      <c r="AG46">
        <v>1987665.37</v>
      </c>
      <c r="AH46">
        <v>66152.61</v>
      </c>
      <c r="AJ46">
        <v>38520</v>
      </c>
      <c r="AK46" s="123">
        <f t="shared" si="1"/>
        <v>1568586.43</v>
      </c>
      <c r="AL46" s="181">
        <f t="shared" si="2"/>
        <v>53628</v>
      </c>
      <c r="AM46" s="142">
        <f t="shared" si="3"/>
        <v>1514958.43</v>
      </c>
      <c r="AN46" s="182">
        <f t="shared" si="4"/>
        <v>598007.34</v>
      </c>
      <c r="AO46" s="183">
        <f t="shared" si="5"/>
        <v>2144549.98</v>
      </c>
      <c r="AP46" s="125">
        <f t="shared" si="6"/>
        <v>-1546542.6400000001</v>
      </c>
    </row>
    <row r="47" spans="1:42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2388</v>
      </c>
      <c r="F47">
        <v>318604.39</v>
      </c>
      <c r="G47">
        <v>156500</v>
      </c>
      <c r="H47">
        <v>32512.45</v>
      </c>
      <c r="K47">
        <v>325444.38</v>
      </c>
      <c r="L47">
        <v>160334.04999999999</v>
      </c>
      <c r="O47">
        <v>12500</v>
      </c>
      <c r="P47">
        <v>26984.880000000001</v>
      </c>
      <c r="R47">
        <v>11039</v>
      </c>
      <c r="V47">
        <v>-1585712.99</v>
      </c>
      <c r="W47">
        <v>2640334.33</v>
      </c>
      <c r="X47">
        <v>396803.62</v>
      </c>
      <c r="Z47">
        <v>669.17</v>
      </c>
      <c r="AC47">
        <v>1500</v>
      </c>
      <c r="AE47">
        <v>8125</v>
      </c>
      <c r="AF47">
        <v>1402</v>
      </c>
      <c r="AG47">
        <v>439648.42</v>
      </c>
      <c r="AH47">
        <v>61547.32</v>
      </c>
      <c r="AK47" s="123">
        <f t="shared" si="1"/>
        <v>507616.84</v>
      </c>
      <c r="AL47" s="181">
        <f t="shared" si="2"/>
        <v>50523.880000000005</v>
      </c>
      <c r="AM47" s="142">
        <f t="shared" si="3"/>
        <v>457092.96</v>
      </c>
      <c r="AN47" s="182">
        <f t="shared" si="4"/>
        <v>398972.79</v>
      </c>
      <c r="AO47" s="183">
        <f t="shared" si="5"/>
        <v>510722.74</v>
      </c>
      <c r="AP47" s="125">
        <f t="shared" si="6"/>
        <v>-111749.95000000001</v>
      </c>
    </row>
    <row r="48" spans="1:42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2389</v>
      </c>
      <c r="F48">
        <v>963206.35</v>
      </c>
      <c r="G48">
        <v>87669.119999999995</v>
      </c>
      <c r="H48">
        <v>22242.49</v>
      </c>
      <c r="K48">
        <v>881370.17</v>
      </c>
      <c r="L48">
        <v>202061.04</v>
      </c>
      <c r="O48">
        <v>11540</v>
      </c>
      <c r="P48">
        <v>26167.279999999999</v>
      </c>
      <c r="R48">
        <v>2288</v>
      </c>
      <c r="V48">
        <v>307548.71999999997</v>
      </c>
      <c r="W48">
        <v>2029021.21</v>
      </c>
      <c r="X48">
        <v>344389.28</v>
      </c>
      <c r="Z48">
        <v>1984.61</v>
      </c>
      <c r="AD48">
        <v>101620</v>
      </c>
      <c r="AE48">
        <v>7085</v>
      </c>
      <c r="AF48">
        <v>2062</v>
      </c>
      <c r="AG48">
        <v>381350.8</v>
      </c>
      <c r="AH48">
        <v>74272.13</v>
      </c>
      <c r="AK48" s="123">
        <f t="shared" si="1"/>
        <v>1073117.96</v>
      </c>
      <c r="AL48" s="181">
        <f t="shared" si="2"/>
        <v>39995.279999999999</v>
      </c>
      <c r="AM48" s="142">
        <f t="shared" si="3"/>
        <v>1033122.6799999999</v>
      </c>
      <c r="AN48" s="182">
        <f t="shared" si="4"/>
        <v>346373.89</v>
      </c>
      <c r="AO48" s="183">
        <f t="shared" si="5"/>
        <v>566389.92999999993</v>
      </c>
      <c r="AP48" s="125">
        <f t="shared" si="6"/>
        <v>-220016.03999999992</v>
      </c>
    </row>
    <row r="49" spans="1:42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2390</v>
      </c>
      <c r="F49">
        <v>544518.72</v>
      </c>
      <c r="G49">
        <v>0</v>
      </c>
      <c r="H49">
        <v>44238.17</v>
      </c>
      <c r="K49">
        <v>1681508.01</v>
      </c>
      <c r="L49">
        <v>93312.71</v>
      </c>
      <c r="O49">
        <v>8000</v>
      </c>
      <c r="P49">
        <v>30685</v>
      </c>
      <c r="R49">
        <v>0</v>
      </c>
      <c r="V49">
        <v>1571544.91</v>
      </c>
      <c r="W49">
        <v>849648.43</v>
      </c>
      <c r="X49">
        <v>351361.37</v>
      </c>
      <c r="AB49">
        <v>206200</v>
      </c>
      <c r="AC49">
        <v>7500</v>
      </c>
      <c r="AD49">
        <v>260310</v>
      </c>
      <c r="AE49">
        <v>5720</v>
      </c>
      <c r="AF49">
        <v>5042</v>
      </c>
      <c r="AG49">
        <v>315422.28000000003</v>
      </c>
      <c r="AH49">
        <v>73867.820000000007</v>
      </c>
      <c r="AJ49">
        <v>1000</v>
      </c>
      <c r="AK49" s="123">
        <f t="shared" si="1"/>
        <v>588756.89</v>
      </c>
      <c r="AL49" s="181">
        <f t="shared" si="2"/>
        <v>38685</v>
      </c>
      <c r="AM49" s="142">
        <f t="shared" si="3"/>
        <v>550071.89</v>
      </c>
      <c r="AN49" s="182">
        <f t="shared" si="4"/>
        <v>565061.37</v>
      </c>
      <c r="AO49" s="183">
        <f t="shared" si="5"/>
        <v>661362.10000000009</v>
      </c>
      <c r="AP49" s="125">
        <f t="shared" si="6"/>
        <v>-96300.730000000098</v>
      </c>
    </row>
    <row r="50" spans="1:42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2391</v>
      </c>
      <c r="F50">
        <v>481021.89</v>
      </c>
      <c r="G50">
        <v>0</v>
      </c>
      <c r="H50">
        <v>24994.82</v>
      </c>
      <c r="K50">
        <v>169553.57</v>
      </c>
      <c r="L50">
        <v>93156.4</v>
      </c>
      <c r="O50">
        <v>23240</v>
      </c>
      <c r="P50">
        <v>10745</v>
      </c>
      <c r="R50">
        <v>0</v>
      </c>
      <c r="V50">
        <v>580467.26</v>
      </c>
      <c r="W50">
        <v>236925.61</v>
      </c>
      <c r="X50">
        <v>354949.67</v>
      </c>
      <c r="AB50">
        <v>1126927.5</v>
      </c>
      <c r="AC50">
        <v>25700</v>
      </c>
      <c r="AD50">
        <v>1223425.5</v>
      </c>
      <c r="AG50">
        <v>342646.43</v>
      </c>
      <c r="AH50">
        <v>24156.43</v>
      </c>
      <c r="AK50" s="123">
        <f t="shared" si="1"/>
        <v>506016.71</v>
      </c>
      <c r="AL50" s="181">
        <f t="shared" si="2"/>
        <v>33985</v>
      </c>
      <c r="AM50" s="142">
        <f t="shared" si="3"/>
        <v>472031.71</v>
      </c>
      <c r="AN50" s="182">
        <f t="shared" si="4"/>
        <v>1507577.17</v>
      </c>
      <c r="AO50" s="183">
        <f t="shared" si="5"/>
        <v>1590228.3599999999</v>
      </c>
      <c r="AP50" s="125">
        <f t="shared" si="6"/>
        <v>-82651.189999999944</v>
      </c>
    </row>
    <row r="51" spans="1:42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2392</v>
      </c>
      <c r="F51">
        <v>529520.55000000005</v>
      </c>
      <c r="G51">
        <v>0</v>
      </c>
      <c r="H51">
        <v>72125.759999999995</v>
      </c>
      <c r="K51">
        <v>1247998.74</v>
      </c>
      <c r="L51">
        <v>101292.89</v>
      </c>
      <c r="O51">
        <v>16660</v>
      </c>
      <c r="P51">
        <v>42998.96</v>
      </c>
      <c r="R51">
        <v>0</v>
      </c>
      <c r="V51">
        <v>-116801.49</v>
      </c>
      <c r="W51">
        <v>1982889.72</v>
      </c>
      <c r="X51">
        <v>441707.23</v>
      </c>
      <c r="AB51">
        <v>594632.5</v>
      </c>
      <c r="AC51">
        <v>101100</v>
      </c>
      <c r="AD51">
        <v>684458.5</v>
      </c>
      <c r="AE51">
        <v>3270</v>
      </c>
      <c r="AF51">
        <v>840</v>
      </c>
      <c r="AG51">
        <v>363918.83</v>
      </c>
      <c r="AH51">
        <v>59761.65</v>
      </c>
      <c r="AK51" s="123">
        <f t="shared" si="1"/>
        <v>601646.31000000006</v>
      </c>
      <c r="AL51" s="181">
        <f t="shared" si="2"/>
        <v>59658.96</v>
      </c>
      <c r="AM51" s="142">
        <f t="shared" si="3"/>
        <v>541987.35000000009</v>
      </c>
      <c r="AN51" s="182">
        <f t="shared" si="4"/>
        <v>1137439.73</v>
      </c>
      <c r="AO51" s="183">
        <f t="shared" si="5"/>
        <v>1112248.98</v>
      </c>
      <c r="AP51" s="125">
        <f t="shared" si="6"/>
        <v>25190.75</v>
      </c>
    </row>
    <row r="52" spans="1:42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2393</v>
      </c>
      <c r="F52">
        <v>468661.35</v>
      </c>
      <c r="G52">
        <v>0</v>
      </c>
      <c r="H52">
        <v>79613.75</v>
      </c>
      <c r="K52">
        <v>194714.92</v>
      </c>
      <c r="L52">
        <v>68446.03</v>
      </c>
      <c r="O52">
        <v>18202</v>
      </c>
      <c r="P52">
        <v>24194.720000000001</v>
      </c>
      <c r="R52">
        <v>0</v>
      </c>
      <c r="T52">
        <v>90100</v>
      </c>
      <c r="V52">
        <v>-1551781.79</v>
      </c>
      <c r="W52">
        <v>2283492.7400000002</v>
      </c>
      <c r="X52">
        <v>449175.51</v>
      </c>
      <c r="AB52">
        <v>561185</v>
      </c>
      <c r="AC52">
        <v>7500</v>
      </c>
      <c r="AD52">
        <v>717460</v>
      </c>
      <c r="AE52">
        <v>840</v>
      </c>
      <c r="AG52">
        <v>322813.76</v>
      </c>
      <c r="AH52">
        <v>28518.37</v>
      </c>
      <c r="AJ52">
        <v>1000</v>
      </c>
      <c r="AK52" s="123">
        <f t="shared" si="1"/>
        <v>548275.1</v>
      </c>
      <c r="AL52" s="181">
        <f t="shared" si="2"/>
        <v>42396.72</v>
      </c>
      <c r="AM52" s="142">
        <f t="shared" si="3"/>
        <v>505878.38</v>
      </c>
      <c r="AN52" s="182">
        <f t="shared" si="4"/>
        <v>1017860.51</v>
      </c>
      <c r="AO52" s="183">
        <f t="shared" si="5"/>
        <v>1070632.1300000001</v>
      </c>
      <c r="AP52" s="125">
        <f t="shared" si="6"/>
        <v>-52771.620000000112</v>
      </c>
    </row>
    <row r="53" spans="1:42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2395</v>
      </c>
      <c r="F53">
        <v>235331.01</v>
      </c>
      <c r="G53">
        <v>354655.5</v>
      </c>
      <c r="H53">
        <v>31248.7</v>
      </c>
      <c r="K53">
        <v>582572.35</v>
      </c>
      <c r="L53">
        <v>92118.62</v>
      </c>
      <c r="O53">
        <v>23000</v>
      </c>
      <c r="P53">
        <v>28497.17</v>
      </c>
      <c r="R53">
        <v>468.5</v>
      </c>
      <c r="V53">
        <v>526110.28</v>
      </c>
      <c r="W53">
        <v>547255.34</v>
      </c>
      <c r="X53">
        <v>676533.7</v>
      </c>
      <c r="Y53">
        <v>31200</v>
      </c>
      <c r="AB53">
        <v>915982.5</v>
      </c>
      <c r="AC53">
        <v>175080</v>
      </c>
      <c r="AD53">
        <v>1022512.5</v>
      </c>
      <c r="AE53">
        <v>12220</v>
      </c>
      <c r="AF53">
        <v>3544</v>
      </c>
      <c r="AG53">
        <v>549273.1</v>
      </c>
      <c r="AH53">
        <v>35651.71</v>
      </c>
      <c r="AJ53">
        <v>5000</v>
      </c>
      <c r="AK53" s="123">
        <f t="shared" si="1"/>
        <v>621235.21</v>
      </c>
      <c r="AL53" s="181">
        <f t="shared" si="2"/>
        <v>51965.67</v>
      </c>
      <c r="AM53" s="142">
        <f t="shared" si="3"/>
        <v>569269.53999999992</v>
      </c>
      <c r="AN53" s="182">
        <f t="shared" si="4"/>
        <v>1798796.2</v>
      </c>
      <c r="AO53" s="183">
        <f t="shared" si="5"/>
        <v>1628201.31</v>
      </c>
      <c r="AP53" s="125">
        <f t="shared" ref="AP53:AP101" si="7">AN53-AO53</f>
        <v>170594.8899999999</v>
      </c>
    </row>
    <row r="54" spans="1:42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2394</v>
      </c>
      <c r="F54">
        <v>289438.73</v>
      </c>
      <c r="G54">
        <v>0</v>
      </c>
      <c r="H54">
        <v>18954.5</v>
      </c>
      <c r="K54">
        <v>168261.42</v>
      </c>
      <c r="L54">
        <v>-68839.78</v>
      </c>
      <c r="O54">
        <v>12460</v>
      </c>
      <c r="P54">
        <v>13860</v>
      </c>
      <c r="R54">
        <v>0</v>
      </c>
      <c r="V54">
        <v>127499.01</v>
      </c>
      <c r="W54">
        <v>355552.49</v>
      </c>
      <c r="X54">
        <v>284321.5</v>
      </c>
      <c r="AB54">
        <v>526470</v>
      </c>
      <c r="AD54">
        <v>573331</v>
      </c>
      <c r="AE54">
        <v>3030</v>
      </c>
      <c r="AF54">
        <v>1240</v>
      </c>
      <c r="AG54">
        <v>255161.16</v>
      </c>
      <c r="AH54">
        <v>79585.97</v>
      </c>
      <c r="AK54" s="123">
        <f t="shared" si="1"/>
        <v>308393.23</v>
      </c>
      <c r="AL54" s="181">
        <f t="shared" si="2"/>
        <v>26320</v>
      </c>
      <c r="AM54" s="142">
        <f t="shared" si="3"/>
        <v>282073.23</v>
      </c>
      <c r="AN54" s="182">
        <f t="shared" si="4"/>
        <v>810791.5</v>
      </c>
      <c r="AO54" s="183">
        <f t="shared" si="5"/>
        <v>912348.13</v>
      </c>
      <c r="AP54" s="125">
        <f t="shared" si="7"/>
        <v>-101556.63</v>
      </c>
    </row>
    <row r="55" spans="1:42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2396</v>
      </c>
      <c r="F55">
        <v>326852.69</v>
      </c>
      <c r="G55">
        <v>430460.6</v>
      </c>
      <c r="H55">
        <v>38805.629999999997</v>
      </c>
      <c r="K55">
        <v>66839.740000000005</v>
      </c>
      <c r="L55">
        <v>68171.08</v>
      </c>
      <c r="O55">
        <v>17000</v>
      </c>
      <c r="P55">
        <v>34418.97</v>
      </c>
      <c r="Q55">
        <v>54000</v>
      </c>
      <c r="R55">
        <v>54.95</v>
      </c>
      <c r="V55">
        <v>153452.99</v>
      </c>
      <c r="W55">
        <v>432862.99</v>
      </c>
      <c r="X55">
        <v>665305.65</v>
      </c>
      <c r="Y55">
        <v>68760</v>
      </c>
      <c r="AB55">
        <v>340070.5</v>
      </c>
      <c r="AC55">
        <v>152598</v>
      </c>
      <c r="AD55">
        <v>411816.5</v>
      </c>
      <c r="AE55">
        <v>11140</v>
      </c>
      <c r="AF55">
        <v>10904</v>
      </c>
      <c r="AG55">
        <v>527679.75</v>
      </c>
      <c r="AH55">
        <v>20854.060000000001</v>
      </c>
      <c r="AJ55">
        <v>5000</v>
      </c>
      <c r="AK55" s="123">
        <f t="shared" si="1"/>
        <v>796118.92</v>
      </c>
      <c r="AL55" s="181">
        <f t="shared" si="2"/>
        <v>105473.92</v>
      </c>
      <c r="AM55" s="142">
        <f t="shared" si="3"/>
        <v>690645</v>
      </c>
      <c r="AN55" s="182">
        <f t="shared" si="4"/>
        <v>1226734.1499999999</v>
      </c>
      <c r="AO55" s="183">
        <f t="shared" si="5"/>
        <v>987394.31</v>
      </c>
      <c r="AP55" s="125">
        <f t="shared" si="7"/>
        <v>239339.83999999985</v>
      </c>
    </row>
    <row r="56" spans="1:42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2397</v>
      </c>
      <c r="F56">
        <v>157089.76</v>
      </c>
      <c r="G56">
        <v>47874</v>
      </c>
      <c r="H56">
        <v>23573.84</v>
      </c>
      <c r="K56">
        <v>262523.48</v>
      </c>
      <c r="L56">
        <v>23533.91</v>
      </c>
      <c r="O56">
        <v>28200</v>
      </c>
      <c r="P56">
        <v>35023.93</v>
      </c>
      <c r="Q56">
        <v>31500</v>
      </c>
      <c r="R56">
        <v>4355.88</v>
      </c>
      <c r="V56">
        <v>-545206.59</v>
      </c>
      <c r="W56">
        <v>923490.75</v>
      </c>
      <c r="X56">
        <v>453528.35</v>
      </c>
      <c r="Y56">
        <v>52500</v>
      </c>
      <c r="AB56">
        <v>575858.5</v>
      </c>
      <c r="AC56">
        <v>44100</v>
      </c>
      <c r="AD56">
        <v>583358.5</v>
      </c>
      <c r="AE56">
        <v>14360</v>
      </c>
      <c r="AF56">
        <v>4440</v>
      </c>
      <c r="AG56">
        <v>461200.58</v>
      </c>
      <c r="AH56">
        <v>19742.75</v>
      </c>
      <c r="AJ56">
        <v>5654</v>
      </c>
      <c r="AK56" s="123">
        <f t="shared" si="1"/>
        <v>228537.60000000001</v>
      </c>
      <c r="AL56" s="181">
        <f t="shared" si="2"/>
        <v>99079.81</v>
      </c>
      <c r="AM56" s="142">
        <f t="shared" si="3"/>
        <v>129457.79000000001</v>
      </c>
      <c r="AN56" s="182">
        <f t="shared" si="4"/>
        <v>1125986.8500000001</v>
      </c>
      <c r="AO56" s="183">
        <f t="shared" si="5"/>
        <v>1088755.83</v>
      </c>
      <c r="AP56" s="125">
        <f t="shared" si="7"/>
        <v>37231.020000000019</v>
      </c>
    </row>
    <row r="57" spans="1:42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2398</v>
      </c>
      <c r="F57">
        <v>467135.93</v>
      </c>
      <c r="G57">
        <v>291658</v>
      </c>
      <c r="H57">
        <v>20453.78</v>
      </c>
      <c r="K57">
        <v>32770.019999999997</v>
      </c>
      <c r="L57">
        <v>54748.25</v>
      </c>
      <c r="O57">
        <v>11500</v>
      </c>
      <c r="P57">
        <v>65260.53</v>
      </c>
      <c r="Q57">
        <v>7800</v>
      </c>
      <c r="R57">
        <v>7696.54</v>
      </c>
      <c r="V57">
        <v>-102841.49</v>
      </c>
      <c r="W57">
        <v>606181.84</v>
      </c>
      <c r="X57">
        <v>550109.37</v>
      </c>
      <c r="Y57">
        <v>15598.2</v>
      </c>
      <c r="AB57">
        <v>182077</v>
      </c>
      <c r="AC57">
        <v>299328</v>
      </c>
      <c r="AD57">
        <v>387565</v>
      </c>
      <c r="AE57">
        <v>21700</v>
      </c>
      <c r="AF57">
        <v>9260</v>
      </c>
      <c r="AG57">
        <v>319389.01</v>
      </c>
      <c r="AH57">
        <v>32170</v>
      </c>
      <c r="AJ57">
        <v>5860</v>
      </c>
      <c r="AK57" s="123">
        <f t="shared" si="1"/>
        <v>779247.71</v>
      </c>
      <c r="AL57" s="181">
        <f t="shared" si="2"/>
        <v>92257.069999999992</v>
      </c>
      <c r="AM57" s="142">
        <f t="shared" si="3"/>
        <v>686990.64</v>
      </c>
      <c r="AN57" s="182">
        <f t="shared" si="4"/>
        <v>1047112.57</v>
      </c>
      <c r="AO57" s="183">
        <f t="shared" si="5"/>
        <v>775944.01</v>
      </c>
      <c r="AP57" s="125">
        <f t="shared" si="7"/>
        <v>271168.55999999994</v>
      </c>
    </row>
    <row r="58" spans="1:42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2399</v>
      </c>
      <c r="F58">
        <v>544400.57999999996</v>
      </c>
      <c r="G58">
        <v>359823.73</v>
      </c>
      <c r="H58">
        <v>26725.29</v>
      </c>
      <c r="K58">
        <v>265988.38</v>
      </c>
      <c r="L58">
        <v>372648.76</v>
      </c>
      <c r="O58">
        <v>22700</v>
      </c>
      <c r="P58">
        <v>82409.289999999994</v>
      </c>
      <c r="R58">
        <v>15931.2</v>
      </c>
      <c r="V58">
        <v>-818103.61</v>
      </c>
      <c r="W58">
        <v>1832865.74</v>
      </c>
      <c r="X58">
        <v>958662.6</v>
      </c>
      <c r="AB58">
        <v>819497.1</v>
      </c>
      <c r="AC58">
        <v>289700</v>
      </c>
      <c r="AD58">
        <v>957584.1</v>
      </c>
      <c r="AE58">
        <v>17631</v>
      </c>
      <c r="AF58">
        <v>5848</v>
      </c>
      <c r="AG58">
        <v>581530.22</v>
      </c>
      <c r="AH58">
        <v>66482.259999999995</v>
      </c>
      <c r="AJ58">
        <v>5000</v>
      </c>
      <c r="AK58" s="123">
        <f t="shared" si="1"/>
        <v>930949.6</v>
      </c>
      <c r="AL58" s="181">
        <f t="shared" si="2"/>
        <v>121040.48999999999</v>
      </c>
      <c r="AM58" s="142">
        <f t="shared" si="3"/>
        <v>809909.11</v>
      </c>
      <c r="AN58" s="182">
        <f t="shared" si="4"/>
        <v>2067859.7</v>
      </c>
      <c r="AO58" s="183">
        <f t="shared" si="5"/>
        <v>1634075.5799999998</v>
      </c>
      <c r="AP58" s="125">
        <f t="shared" si="7"/>
        <v>433784.12000000011</v>
      </c>
    </row>
    <row r="59" spans="1:42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2400</v>
      </c>
      <c r="F59">
        <v>808592.74</v>
      </c>
      <c r="G59">
        <v>0</v>
      </c>
      <c r="H59">
        <v>15982.44</v>
      </c>
      <c r="K59">
        <v>495606.81</v>
      </c>
      <c r="L59">
        <v>385502.97</v>
      </c>
      <c r="O59">
        <v>0</v>
      </c>
      <c r="P59">
        <v>40040.879999999997</v>
      </c>
      <c r="Q59">
        <v>2020</v>
      </c>
      <c r="R59">
        <v>178.54</v>
      </c>
      <c r="V59">
        <v>1139481.32</v>
      </c>
      <c r="X59">
        <v>351757.75</v>
      </c>
      <c r="AC59">
        <v>522130</v>
      </c>
      <c r="AD59">
        <v>45500</v>
      </c>
      <c r="AE59">
        <v>1426.56</v>
      </c>
      <c r="AF59">
        <v>11094.6</v>
      </c>
      <c r="AG59">
        <v>233547.64</v>
      </c>
      <c r="AH59">
        <v>53572.73</v>
      </c>
      <c r="AJ59">
        <v>4782</v>
      </c>
      <c r="AK59" s="123">
        <f t="shared" si="1"/>
        <v>824575.17999999993</v>
      </c>
      <c r="AL59" s="181">
        <f t="shared" si="2"/>
        <v>42239.42</v>
      </c>
      <c r="AM59" s="142">
        <f t="shared" si="3"/>
        <v>782335.75999999989</v>
      </c>
      <c r="AN59" s="182">
        <f t="shared" si="4"/>
        <v>873887.75</v>
      </c>
      <c r="AO59" s="183">
        <f t="shared" si="5"/>
        <v>349923.52999999997</v>
      </c>
      <c r="AP59" s="125">
        <f t="shared" si="7"/>
        <v>523964.22000000003</v>
      </c>
    </row>
    <row r="60" spans="1:42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2401</v>
      </c>
      <c r="F60">
        <v>596086.97</v>
      </c>
      <c r="G60">
        <v>0</v>
      </c>
      <c r="H60">
        <v>5037.8500000000004</v>
      </c>
      <c r="K60">
        <v>49370.21</v>
      </c>
      <c r="L60">
        <v>238549.36</v>
      </c>
      <c r="O60">
        <v>20830</v>
      </c>
      <c r="P60">
        <v>62290.02</v>
      </c>
      <c r="R60">
        <v>614.19000000000005</v>
      </c>
      <c r="T60">
        <v>48000</v>
      </c>
      <c r="V60">
        <v>763811.7</v>
      </c>
      <c r="X60">
        <v>564717.85</v>
      </c>
      <c r="AB60">
        <v>14500300</v>
      </c>
      <c r="AD60">
        <v>14540573</v>
      </c>
      <c r="AE60">
        <v>6528</v>
      </c>
      <c r="AF60">
        <v>7612</v>
      </c>
      <c r="AG60">
        <v>490539.25</v>
      </c>
      <c r="AH60">
        <v>26267.119999999999</v>
      </c>
      <c r="AK60" s="123">
        <f t="shared" si="1"/>
        <v>601124.81999999995</v>
      </c>
      <c r="AL60" s="181">
        <f t="shared" si="2"/>
        <v>83734.209999999992</v>
      </c>
      <c r="AM60" s="142">
        <f t="shared" si="3"/>
        <v>517390.61</v>
      </c>
      <c r="AN60" s="182">
        <f t="shared" si="4"/>
        <v>15065017.85</v>
      </c>
      <c r="AO60" s="183">
        <f t="shared" si="5"/>
        <v>15071519.369999999</v>
      </c>
      <c r="AP60" s="125">
        <f t="shared" si="7"/>
        <v>-6501.519999999553</v>
      </c>
    </row>
    <row r="61" spans="1:42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2402</v>
      </c>
      <c r="F61">
        <v>659888.19999999995</v>
      </c>
      <c r="G61">
        <v>0</v>
      </c>
      <c r="H61">
        <v>15629.23</v>
      </c>
      <c r="K61">
        <v>179663.47</v>
      </c>
      <c r="L61">
        <v>1027898</v>
      </c>
      <c r="O61">
        <v>61770</v>
      </c>
      <c r="P61">
        <v>94398.93</v>
      </c>
      <c r="R61">
        <v>7273.85</v>
      </c>
      <c r="V61">
        <v>-245737.32</v>
      </c>
      <c r="W61">
        <v>2038156.59</v>
      </c>
      <c r="X61">
        <v>265950.01</v>
      </c>
      <c r="AB61">
        <v>488800</v>
      </c>
      <c r="AC61">
        <v>1004845.16</v>
      </c>
      <c r="AD61">
        <v>794701</v>
      </c>
      <c r="AE61">
        <v>1880</v>
      </c>
      <c r="AG61">
        <v>969454.94</v>
      </c>
      <c r="AH61">
        <v>65070.38</v>
      </c>
      <c r="AJ61">
        <v>1272</v>
      </c>
      <c r="AK61" s="123">
        <f t="shared" si="1"/>
        <v>675517.42999999993</v>
      </c>
      <c r="AL61" s="181">
        <f t="shared" si="2"/>
        <v>163442.78</v>
      </c>
      <c r="AM61" s="142">
        <f t="shared" si="3"/>
        <v>512074.64999999991</v>
      </c>
      <c r="AN61" s="182">
        <f t="shared" si="4"/>
        <v>1759595.17</v>
      </c>
      <c r="AO61" s="183">
        <f t="shared" si="5"/>
        <v>1832378.3199999998</v>
      </c>
      <c r="AP61" s="125">
        <f t="shared" si="7"/>
        <v>-72783.149999999907</v>
      </c>
    </row>
    <row r="62" spans="1:42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2403</v>
      </c>
      <c r="F62">
        <v>352495.46</v>
      </c>
      <c r="G62">
        <v>0</v>
      </c>
      <c r="H62">
        <v>2000</v>
      </c>
      <c r="K62">
        <v>720626.45</v>
      </c>
      <c r="L62">
        <v>128716.9</v>
      </c>
      <c r="P62">
        <v>5382.62</v>
      </c>
      <c r="R62">
        <v>20</v>
      </c>
      <c r="V62">
        <v>1115333.1200000001</v>
      </c>
      <c r="X62">
        <v>500561.17</v>
      </c>
      <c r="AB62">
        <v>579730</v>
      </c>
      <c r="AC62">
        <v>1850</v>
      </c>
      <c r="AD62">
        <v>722767</v>
      </c>
      <c r="AE62">
        <v>4080</v>
      </c>
      <c r="AF62">
        <v>7596</v>
      </c>
      <c r="AG62">
        <v>176091.2</v>
      </c>
      <c r="AH62">
        <v>87503.9</v>
      </c>
      <c r="AJ62">
        <v>1000</v>
      </c>
      <c r="AK62" s="123">
        <f t="shared" si="1"/>
        <v>354495.46</v>
      </c>
      <c r="AL62" s="181">
        <f t="shared" si="2"/>
        <v>5402.62</v>
      </c>
      <c r="AM62" s="142">
        <f t="shared" si="3"/>
        <v>349092.84</v>
      </c>
      <c r="AN62" s="182">
        <f t="shared" si="4"/>
        <v>1082141.17</v>
      </c>
      <c r="AO62" s="183">
        <f t="shared" si="5"/>
        <v>999038.1</v>
      </c>
      <c r="AP62" s="125">
        <f t="shared" si="7"/>
        <v>83103.069999999949</v>
      </c>
    </row>
    <row r="63" spans="1:42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2404</v>
      </c>
      <c r="F63">
        <v>375144.67</v>
      </c>
      <c r="G63">
        <v>0</v>
      </c>
      <c r="H63">
        <v>2000</v>
      </c>
      <c r="K63">
        <v>148827.70000000001</v>
      </c>
      <c r="L63">
        <v>194346.18</v>
      </c>
      <c r="O63">
        <v>0</v>
      </c>
      <c r="P63">
        <v>26992.04</v>
      </c>
      <c r="R63">
        <v>40.68</v>
      </c>
      <c r="V63">
        <v>638742.09</v>
      </c>
      <c r="X63">
        <v>293728.75</v>
      </c>
      <c r="AB63">
        <v>333100</v>
      </c>
      <c r="AD63">
        <v>378968</v>
      </c>
      <c r="AE63">
        <v>760</v>
      </c>
      <c r="AF63">
        <v>160</v>
      </c>
      <c r="AG63">
        <v>151665.09</v>
      </c>
      <c r="AH63">
        <v>39731.919999999998</v>
      </c>
      <c r="AJ63">
        <v>1000</v>
      </c>
      <c r="AK63" s="123">
        <f t="shared" si="1"/>
        <v>377144.67</v>
      </c>
      <c r="AL63" s="181">
        <f t="shared" si="2"/>
        <v>27032.720000000001</v>
      </c>
      <c r="AM63" s="142">
        <f t="shared" si="3"/>
        <v>350111.94999999995</v>
      </c>
      <c r="AN63" s="182">
        <f t="shared" si="4"/>
        <v>626828.75</v>
      </c>
      <c r="AO63" s="183">
        <f t="shared" si="5"/>
        <v>572285.01</v>
      </c>
      <c r="AP63" s="125">
        <f t="shared" si="7"/>
        <v>54543.739999999991</v>
      </c>
    </row>
    <row r="64" spans="1:42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2405</v>
      </c>
      <c r="F64">
        <v>676302.89</v>
      </c>
      <c r="G64">
        <v>0</v>
      </c>
      <c r="H64">
        <v>24005.06</v>
      </c>
      <c r="K64">
        <v>106680.32000000001</v>
      </c>
      <c r="L64">
        <v>288374.09999999998</v>
      </c>
      <c r="P64">
        <v>36186.36</v>
      </c>
      <c r="R64">
        <v>284</v>
      </c>
      <c r="T64">
        <v>33600</v>
      </c>
      <c r="V64">
        <v>1006437</v>
      </c>
      <c r="X64">
        <v>338281.86</v>
      </c>
      <c r="AB64">
        <v>104700</v>
      </c>
      <c r="AC64">
        <v>870</v>
      </c>
      <c r="AD64">
        <v>176167</v>
      </c>
      <c r="AE64">
        <v>8984</v>
      </c>
      <c r="AF64">
        <v>962</v>
      </c>
      <c r="AG64">
        <v>155262.9</v>
      </c>
      <c r="AH64">
        <v>82620.95</v>
      </c>
      <c r="AJ64">
        <v>1000</v>
      </c>
      <c r="AK64" s="123">
        <f t="shared" si="1"/>
        <v>700307.95000000007</v>
      </c>
      <c r="AL64" s="181">
        <f t="shared" si="2"/>
        <v>36470.36</v>
      </c>
      <c r="AM64" s="142">
        <f t="shared" si="3"/>
        <v>663837.59000000008</v>
      </c>
      <c r="AN64" s="182">
        <f t="shared" si="4"/>
        <v>443851.86</v>
      </c>
      <c r="AO64" s="183">
        <f t="shared" si="5"/>
        <v>424996.85000000003</v>
      </c>
      <c r="AP64" s="125">
        <f t="shared" si="7"/>
        <v>18855.009999999951</v>
      </c>
    </row>
    <row r="65" spans="1:42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2406</v>
      </c>
      <c r="F65">
        <v>532131.17000000004</v>
      </c>
      <c r="G65">
        <v>0</v>
      </c>
      <c r="H65">
        <v>10500.9</v>
      </c>
      <c r="K65">
        <v>212924.46</v>
      </c>
      <c r="L65">
        <v>119462.92</v>
      </c>
      <c r="O65">
        <v>0</v>
      </c>
      <c r="P65">
        <v>45607.17</v>
      </c>
      <c r="R65">
        <v>97.77</v>
      </c>
      <c r="V65">
        <v>811804.63</v>
      </c>
      <c r="X65">
        <v>332321.5</v>
      </c>
      <c r="AB65">
        <v>618750</v>
      </c>
      <c r="AC65">
        <v>90</v>
      </c>
      <c r="AD65">
        <v>688502</v>
      </c>
      <c r="AE65">
        <v>11001</v>
      </c>
      <c r="AG65">
        <v>199740.22</v>
      </c>
      <c r="AH65">
        <v>33408.400000000001</v>
      </c>
      <c r="AJ65">
        <v>1000</v>
      </c>
      <c r="AK65" s="123">
        <f t="shared" si="1"/>
        <v>542632.07000000007</v>
      </c>
      <c r="AL65" s="181">
        <f t="shared" si="2"/>
        <v>45704.939999999995</v>
      </c>
      <c r="AM65" s="142">
        <f t="shared" si="3"/>
        <v>496927.13000000006</v>
      </c>
      <c r="AN65" s="182">
        <f t="shared" si="4"/>
        <v>951161.5</v>
      </c>
      <c r="AO65" s="183">
        <f t="shared" si="5"/>
        <v>933651.62</v>
      </c>
      <c r="AP65" s="125">
        <f t="shared" si="7"/>
        <v>17509.880000000005</v>
      </c>
    </row>
    <row r="66" spans="1:42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2407</v>
      </c>
      <c r="F66">
        <v>598937.55000000005</v>
      </c>
      <c r="G66">
        <v>0</v>
      </c>
      <c r="H66">
        <v>98071.97</v>
      </c>
      <c r="K66">
        <v>793836.55</v>
      </c>
      <c r="L66">
        <v>477851.14</v>
      </c>
      <c r="O66">
        <v>0</v>
      </c>
      <c r="R66">
        <v>9387</v>
      </c>
      <c r="V66">
        <v>1058791.5900000001</v>
      </c>
      <c r="W66">
        <v>1047464</v>
      </c>
      <c r="X66">
        <v>459531.92</v>
      </c>
      <c r="AB66">
        <v>362900</v>
      </c>
      <c r="AC66">
        <v>30</v>
      </c>
      <c r="AD66">
        <v>655360</v>
      </c>
      <c r="AG66">
        <v>269214.27</v>
      </c>
      <c r="AH66">
        <v>44833.03</v>
      </c>
      <c r="AK66" s="123">
        <f t="shared" si="1"/>
        <v>697009.52</v>
      </c>
      <c r="AL66" s="181">
        <f t="shared" si="2"/>
        <v>9387</v>
      </c>
      <c r="AM66" s="142">
        <f t="shared" si="3"/>
        <v>687622.52</v>
      </c>
      <c r="AN66" s="182">
        <f t="shared" si="4"/>
        <v>822461.91999999993</v>
      </c>
      <c r="AO66" s="183">
        <f t="shared" si="5"/>
        <v>969407.3</v>
      </c>
      <c r="AP66" s="125">
        <f t="shared" si="7"/>
        <v>-146945.38000000012</v>
      </c>
    </row>
    <row r="67" spans="1:42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2408</v>
      </c>
      <c r="F67">
        <v>101460.16</v>
      </c>
      <c r="G67">
        <v>0</v>
      </c>
      <c r="H67">
        <v>45480.58</v>
      </c>
      <c r="K67">
        <v>1674880.35</v>
      </c>
      <c r="L67">
        <v>-2412908.9700000002</v>
      </c>
      <c r="R67">
        <v>2718</v>
      </c>
      <c r="V67">
        <v>-1707344.86</v>
      </c>
      <c r="W67">
        <v>1212550.31</v>
      </c>
      <c r="X67">
        <v>549943.91</v>
      </c>
      <c r="AB67">
        <v>1687566.7</v>
      </c>
      <c r="AD67">
        <v>1880328.7</v>
      </c>
      <c r="AG67">
        <v>339801.84</v>
      </c>
      <c r="AH67">
        <v>116391.4</v>
      </c>
      <c r="AK67" s="123">
        <f t="shared" si="1"/>
        <v>146940.74</v>
      </c>
      <c r="AL67" s="181">
        <f t="shared" si="2"/>
        <v>2718</v>
      </c>
      <c r="AM67" s="142">
        <f t="shared" si="3"/>
        <v>144222.74</v>
      </c>
      <c r="AN67" s="182">
        <f t="shared" si="4"/>
        <v>2237510.61</v>
      </c>
      <c r="AO67" s="183">
        <f t="shared" si="5"/>
        <v>2336521.94</v>
      </c>
      <c r="AP67" s="125">
        <f t="shared" si="7"/>
        <v>-99011.330000000075</v>
      </c>
    </row>
    <row r="68" spans="1:42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2409</v>
      </c>
      <c r="F68">
        <v>220422.25</v>
      </c>
      <c r="G68">
        <v>0</v>
      </c>
      <c r="H68">
        <v>560929.98</v>
      </c>
      <c r="K68">
        <v>4098735.22</v>
      </c>
      <c r="L68">
        <v>752576.25</v>
      </c>
      <c r="R68">
        <v>0</v>
      </c>
      <c r="V68">
        <v>4687768.2300000004</v>
      </c>
      <c r="W68">
        <v>1047464</v>
      </c>
      <c r="X68">
        <v>628820.27</v>
      </c>
      <c r="AB68">
        <v>946905</v>
      </c>
      <c r="AD68">
        <v>1162855</v>
      </c>
      <c r="AF68">
        <v>1088</v>
      </c>
      <c r="AG68">
        <v>209334.58</v>
      </c>
      <c r="AH68">
        <v>224156.22</v>
      </c>
      <c r="AJ68">
        <v>80860</v>
      </c>
      <c r="AK68" s="123">
        <f t="shared" si="1"/>
        <v>781352.23</v>
      </c>
      <c r="AL68" s="181">
        <f t="shared" si="2"/>
        <v>0</v>
      </c>
      <c r="AM68" s="142">
        <f t="shared" si="3"/>
        <v>781352.23</v>
      </c>
      <c r="AN68" s="182">
        <f t="shared" si="4"/>
        <v>1575725.27</v>
      </c>
      <c r="AO68" s="183">
        <f t="shared" si="5"/>
        <v>1678293.8</v>
      </c>
      <c r="AP68" s="125">
        <f t="shared" si="7"/>
        <v>-102568.53000000003</v>
      </c>
    </row>
    <row r="69" spans="1:42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2410</v>
      </c>
      <c r="F69">
        <v>312041.03999999998</v>
      </c>
      <c r="G69">
        <v>5460</v>
      </c>
      <c r="H69">
        <v>1044143.82</v>
      </c>
      <c r="K69">
        <v>1115981.27</v>
      </c>
      <c r="L69">
        <v>825890.29</v>
      </c>
      <c r="O69">
        <v>187500</v>
      </c>
      <c r="Q69">
        <v>1800</v>
      </c>
      <c r="R69">
        <v>339.64</v>
      </c>
      <c r="V69">
        <v>549592.86</v>
      </c>
      <c r="W69">
        <v>2617329.11</v>
      </c>
      <c r="X69">
        <v>596095.42000000004</v>
      </c>
      <c r="AB69">
        <v>969540</v>
      </c>
      <c r="AD69">
        <v>1223259</v>
      </c>
      <c r="AG69">
        <v>277394.82</v>
      </c>
      <c r="AH69">
        <v>118026.79</v>
      </c>
      <c r="AK69" s="123">
        <f t="shared" ref="AK69:AK132" si="8">SUM(F69:I69)</f>
        <v>1361644.8599999999</v>
      </c>
      <c r="AL69" s="181">
        <f t="shared" ref="AL69:AL132" si="9">SUM(O69:S69)</f>
        <v>189639.64</v>
      </c>
      <c r="AM69" s="142">
        <f t="shared" ref="AM69:AM132" si="10">AK69-AL69</f>
        <v>1172005.2199999997</v>
      </c>
      <c r="AN69" s="182">
        <f t="shared" ref="AN69:AN132" si="11">SUM(X69:AC69)</f>
        <v>1565635.42</v>
      </c>
      <c r="AO69" s="183">
        <f t="shared" ref="AO69:AO132" si="12">SUM(AD69:AJ69)</f>
        <v>1618680.61</v>
      </c>
      <c r="AP69" s="125">
        <f t="shared" si="7"/>
        <v>-53045.190000000177</v>
      </c>
    </row>
    <row r="70" spans="1:42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2411</v>
      </c>
      <c r="F70">
        <v>1144636.04</v>
      </c>
      <c r="G70">
        <v>3720</v>
      </c>
      <c r="H70">
        <v>99965.03</v>
      </c>
      <c r="K70">
        <v>-12041523.24</v>
      </c>
      <c r="L70">
        <v>-6560922.7000000002</v>
      </c>
      <c r="Q70">
        <v>24649.42</v>
      </c>
      <c r="R70">
        <v>7547.72</v>
      </c>
      <c r="V70">
        <v>-18283261.559999999</v>
      </c>
      <c r="W70">
        <v>1047464</v>
      </c>
      <c r="X70">
        <v>295726.26</v>
      </c>
      <c r="AD70">
        <v>97935</v>
      </c>
      <c r="AG70">
        <v>156523.26</v>
      </c>
      <c r="AH70">
        <v>191792.45</v>
      </c>
      <c r="AK70" s="123">
        <f t="shared" si="8"/>
        <v>1248321.07</v>
      </c>
      <c r="AL70" s="181">
        <f t="shared" si="9"/>
        <v>32197.14</v>
      </c>
      <c r="AM70" s="142">
        <f t="shared" si="10"/>
        <v>1216123.9300000002</v>
      </c>
      <c r="AN70" s="182">
        <f t="shared" si="11"/>
        <v>295726.26</v>
      </c>
      <c r="AO70" s="183">
        <f t="shared" si="12"/>
        <v>446250.71</v>
      </c>
      <c r="AP70" s="125">
        <f t="shared" si="7"/>
        <v>-150524.45000000001</v>
      </c>
    </row>
    <row r="71" spans="1:42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2412</v>
      </c>
      <c r="F71">
        <v>34575.279999999999</v>
      </c>
      <c r="G71">
        <v>0</v>
      </c>
      <c r="H71">
        <v>1158018.76</v>
      </c>
      <c r="K71">
        <v>1448671.2</v>
      </c>
      <c r="L71">
        <v>563710.22</v>
      </c>
      <c r="O71">
        <v>0</v>
      </c>
      <c r="P71">
        <v>226767.58</v>
      </c>
      <c r="Q71">
        <v>711006</v>
      </c>
      <c r="R71">
        <v>2318</v>
      </c>
      <c r="U71">
        <v>1212977.1599999999</v>
      </c>
      <c r="V71">
        <v>-8469.3700000000008</v>
      </c>
      <c r="W71">
        <v>1215671.21</v>
      </c>
      <c r="X71">
        <v>652716.54</v>
      </c>
      <c r="AB71">
        <v>1160143.1499999999</v>
      </c>
      <c r="AD71">
        <v>1248567.78</v>
      </c>
      <c r="AE71">
        <v>5776</v>
      </c>
      <c r="AF71">
        <v>940</v>
      </c>
      <c r="AG71">
        <v>509362.2</v>
      </c>
      <c r="AH71">
        <v>153508.82999999999</v>
      </c>
      <c r="AJ71">
        <v>50000</v>
      </c>
      <c r="AK71" s="123">
        <f t="shared" si="8"/>
        <v>1192594.04</v>
      </c>
      <c r="AL71" s="181">
        <f t="shared" si="9"/>
        <v>940091.58</v>
      </c>
      <c r="AM71" s="142">
        <f t="shared" si="10"/>
        <v>252502.46000000008</v>
      </c>
      <c r="AN71" s="182">
        <f t="shared" si="11"/>
        <v>1812859.69</v>
      </c>
      <c r="AO71" s="183">
        <f t="shared" si="12"/>
        <v>1968154.81</v>
      </c>
      <c r="AP71" s="125">
        <f t="shared" si="7"/>
        <v>-155295.12000000011</v>
      </c>
    </row>
    <row r="72" spans="1:42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2413</v>
      </c>
      <c r="F72">
        <v>573200.6</v>
      </c>
      <c r="G72">
        <v>1612.5</v>
      </c>
      <c r="H72">
        <v>401161.22</v>
      </c>
      <c r="K72">
        <v>550687.80000000005</v>
      </c>
      <c r="L72">
        <v>-188957.54</v>
      </c>
      <c r="O72">
        <v>0</v>
      </c>
      <c r="R72">
        <v>1854</v>
      </c>
      <c r="V72">
        <v>-391322.15</v>
      </c>
      <c r="W72">
        <v>1684096.73</v>
      </c>
      <c r="X72">
        <v>328723.15000000002</v>
      </c>
      <c r="AB72">
        <v>727641.9</v>
      </c>
      <c r="AD72">
        <v>838714.9</v>
      </c>
      <c r="AG72">
        <v>151941.99</v>
      </c>
      <c r="AH72">
        <v>22632.16</v>
      </c>
      <c r="AK72" s="123">
        <f t="shared" si="8"/>
        <v>975974.32</v>
      </c>
      <c r="AL72" s="181">
        <f t="shared" si="9"/>
        <v>1854</v>
      </c>
      <c r="AM72" s="142">
        <f t="shared" si="10"/>
        <v>974120.32</v>
      </c>
      <c r="AN72" s="182">
        <f t="shared" si="11"/>
        <v>1056365.05</v>
      </c>
      <c r="AO72" s="183">
        <f t="shared" si="12"/>
        <v>1013289.05</v>
      </c>
      <c r="AP72" s="125">
        <f t="shared" si="7"/>
        <v>43076</v>
      </c>
    </row>
    <row r="73" spans="1:42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2414</v>
      </c>
      <c r="F73">
        <v>116115</v>
      </c>
      <c r="G73">
        <v>0</v>
      </c>
      <c r="H73">
        <v>396034.4</v>
      </c>
      <c r="K73">
        <v>3331195.2</v>
      </c>
      <c r="L73">
        <v>6409620.25</v>
      </c>
      <c r="Q73">
        <v>28776.5</v>
      </c>
      <c r="R73">
        <v>106.95</v>
      </c>
      <c r="V73">
        <v>7393557.6900000004</v>
      </c>
      <c r="W73">
        <v>2812906.16</v>
      </c>
      <c r="X73">
        <v>386354.56</v>
      </c>
      <c r="AD73">
        <v>79869</v>
      </c>
      <c r="AE73">
        <v>2000</v>
      </c>
      <c r="AF73">
        <v>640</v>
      </c>
      <c r="AG73">
        <v>277603.71000000002</v>
      </c>
      <c r="AH73">
        <v>8624.2999999999993</v>
      </c>
      <c r="AK73" s="123">
        <f t="shared" si="8"/>
        <v>512149.4</v>
      </c>
      <c r="AL73" s="181">
        <f t="shared" si="9"/>
        <v>28883.45</v>
      </c>
      <c r="AM73" s="142">
        <f t="shared" si="10"/>
        <v>483265.95</v>
      </c>
      <c r="AN73" s="182">
        <f t="shared" si="11"/>
        <v>386354.56</v>
      </c>
      <c r="AO73" s="183">
        <f t="shared" si="12"/>
        <v>368737.01</v>
      </c>
      <c r="AP73" s="125">
        <f t="shared" si="7"/>
        <v>17617.549999999988</v>
      </c>
    </row>
    <row r="74" spans="1:42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2415</v>
      </c>
      <c r="F74">
        <v>393597.05</v>
      </c>
      <c r="G74">
        <v>0</v>
      </c>
      <c r="H74">
        <v>1069654.29</v>
      </c>
      <c r="K74">
        <v>2172534.4700000002</v>
      </c>
      <c r="L74">
        <v>349906.42</v>
      </c>
      <c r="R74">
        <v>0</v>
      </c>
      <c r="V74">
        <v>2935306.18</v>
      </c>
      <c r="W74">
        <v>1047464</v>
      </c>
      <c r="X74">
        <v>379782.94</v>
      </c>
      <c r="AB74">
        <v>804748</v>
      </c>
      <c r="AD74">
        <v>916935</v>
      </c>
      <c r="AG74">
        <v>197756.45</v>
      </c>
      <c r="AH74">
        <v>66917.440000000002</v>
      </c>
      <c r="AK74" s="123">
        <f t="shared" si="8"/>
        <v>1463251.34</v>
      </c>
      <c r="AL74" s="181">
        <f t="shared" si="9"/>
        <v>0</v>
      </c>
      <c r="AM74" s="142">
        <f t="shared" si="10"/>
        <v>1463251.34</v>
      </c>
      <c r="AN74" s="182">
        <f t="shared" si="11"/>
        <v>1184530.94</v>
      </c>
      <c r="AO74" s="183">
        <f t="shared" si="12"/>
        <v>1181608.8899999999</v>
      </c>
      <c r="AP74" s="125">
        <f t="shared" si="7"/>
        <v>2922.0500000000466</v>
      </c>
    </row>
    <row r="75" spans="1:42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2416</v>
      </c>
      <c r="F75">
        <v>259993.19</v>
      </c>
      <c r="G75">
        <v>0</v>
      </c>
      <c r="H75">
        <v>32944.339999999997</v>
      </c>
      <c r="K75">
        <v>380983.67</v>
      </c>
      <c r="L75">
        <v>868729.44</v>
      </c>
      <c r="O75">
        <v>0</v>
      </c>
      <c r="R75">
        <v>0</v>
      </c>
      <c r="T75">
        <v>631550</v>
      </c>
      <c r="V75">
        <v>-260380.86</v>
      </c>
      <c r="W75">
        <v>1334838.29</v>
      </c>
      <c r="X75">
        <v>444768.35</v>
      </c>
      <c r="AD75">
        <v>91369</v>
      </c>
      <c r="AG75">
        <v>398782.14</v>
      </c>
      <c r="AH75">
        <v>117974</v>
      </c>
      <c r="AK75" s="123">
        <f t="shared" si="8"/>
        <v>292937.53000000003</v>
      </c>
      <c r="AL75" s="181">
        <f t="shared" si="9"/>
        <v>0</v>
      </c>
      <c r="AM75" s="142">
        <f t="shared" si="10"/>
        <v>292937.53000000003</v>
      </c>
      <c r="AN75" s="182">
        <f t="shared" si="11"/>
        <v>444768.35</v>
      </c>
      <c r="AO75" s="183">
        <f t="shared" si="12"/>
        <v>608125.14</v>
      </c>
      <c r="AP75" s="125">
        <f t="shared" si="7"/>
        <v>-163356.79000000004</v>
      </c>
    </row>
    <row r="76" spans="1:42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2417</v>
      </c>
      <c r="F76">
        <v>678777.95</v>
      </c>
      <c r="G76">
        <v>0</v>
      </c>
      <c r="H76">
        <v>1322.85</v>
      </c>
      <c r="K76">
        <v>1846516.81</v>
      </c>
      <c r="L76">
        <v>1895271</v>
      </c>
      <c r="R76">
        <v>0</v>
      </c>
      <c r="T76">
        <v>119554</v>
      </c>
      <c r="U76">
        <v>2886108.02</v>
      </c>
      <c r="V76">
        <v>1461225.45</v>
      </c>
      <c r="X76">
        <v>598098.31000000006</v>
      </c>
      <c r="AD76">
        <v>337995</v>
      </c>
      <c r="AE76">
        <v>586</v>
      </c>
      <c r="AF76">
        <v>1768</v>
      </c>
      <c r="AG76">
        <v>302227.17</v>
      </c>
      <c r="AH76">
        <v>521</v>
      </c>
      <c r="AK76" s="123">
        <f t="shared" si="8"/>
        <v>680100.79999999993</v>
      </c>
      <c r="AL76" s="181">
        <f t="shared" si="9"/>
        <v>0</v>
      </c>
      <c r="AM76" s="142">
        <f t="shared" si="10"/>
        <v>680100.79999999993</v>
      </c>
      <c r="AN76" s="182">
        <f t="shared" si="11"/>
        <v>598098.31000000006</v>
      </c>
      <c r="AO76" s="183">
        <f t="shared" si="12"/>
        <v>643097.16999999993</v>
      </c>
      <c r="AP76" s="125">
        <f t="shared" si="7"/>
        <v>-44998.85999999987</v>
      </c>
    </row>
    <row r="77" spans="1:42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2418</v>
      </c>
      <c r="F77">
        <v>423792.14</v>
      </c>
      <c r="G77">
        <v>101066.65</v>
      </c>
      <c r="H77">
        <v>125569.01</v>
      </c>
      <c r="K77">
        <v>3968220.76</v>
      </c>
      <c r="L77">
        <v>783599.11</v>
      </c>
      <c r="R77">
        <v>0</v>
      </c>
      <c r="T77">
        <v>370</v>
      </c>
      <c r="V77">
        <v>4367205.7300000004</v>
      </c>
      <c r="W77">
        <v>1047464</v>
      </c>
      <c r="X77">
        <v>816884.47</v>
      </c>
      <c r="Y77">
        <v>26490</v>
      </c>
      <c r="AD77">
        <v>137269</v>
      </c>
      <c r="AE77">
        <v>1056</v>
      </c>
      <c r="AG77">
        <v>301285.07</v>
      </c>
      <c r="AH77">
        <v>343496.46</v>
      </c>
      <c r="AJ77">
        <v>73060</v>
      </c>
      <c r="AK77" s="123">
        <f t="shared" si="8"/>
        <v>650427.80000000005</v>
      </c>
      <c r="AL77" s="181">
        <f t="shared" si="9"/>
        <v>0</v>
      </c>
      <c r="AM77" s="142">
        <f t="shared" si="10"/>
        <v>650427.80000000005</v>
      </c>
      <c r="AN77" s="182">
        <f t="shared" si="11"/>
        <v>843374.47</v>
      </c>
      <c r="AO77" s="183">
        <f t="shared" si="12"/>
        <v>856166.53</v>
      </c>
      <c r="AP77" s="125">
        <f t="shared" si="7"/>
        <v>-12792.060000000056</v>
      </c>
    </row>
    <row r="78" spans="1:42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2419</v>
      </c>
      <c r="F78">
        <v>152764.31</v>
      </c>
      <c r="G78">
        <v>14800</v>
      </c>
      <c r="H78">
        <v>807682.86</v>
      </c>
      <c r="K78">
        <v>599149.64</v>
      </c>
      <c r="L78">
        <v>34961.96</v>
      </c>
      <c r="R78">
        <v>2762</v>
      </c>
      <c r="V78">
        <v>-159953.42000000001</v>
      </c>
      <c r="W78">
        <v>1768225.65</v>
      </c>
      <c r="X78">
        <v>424748.15</v>
      </c>
      <c r="AD78">
        <v>111476</v>
      </c>
      <c r="AE78">
        <v>440</v>
      </c>
      <c r="AG78">
        <v>165541.01999999999</v>
      </c>
      <c r="AH78">
        <v>110615.12</v>
      </c>
      <c r="AJ78">
        <v>38351.47</v>
      </c>
      <c r="AK78" s="123">
        <f t="shared" si="8"/>
        <v>975247.16999999993</v>
      </c>
      <c r="AL78" s="181">
        <f t="shared" si="9"/>
        <v>2762</v>
      </c>
      <c r="AM78" s="142">
        <f t="shared" si="10"/>
        <v>972485.16999999993</v>
      </c>
      <c r="AN78" s="182">
        <f t="shared" si="11"/>
        <v>424748.15</v>
      </c>
      <c r="AO78" s="183">
        <f t="shared" si="12"/>
        <v>426423.61</v>
      </c>
      <c r="AP78" s="125">
        <f t="shared" si="7"/>
        <v>-1675.4599999999627</v>
      </c>
    </row>
    <row r="79" spans="1:42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2420</v>
      </c>
      <c r="F79">
        <v>2860592.18</v>
      </c>
      <c r="G79">
        <v>513766.48</v>
      </c>
      <c r="H79">
        <v>127605.5</v>
      </c>
      <c r="K79">
        <v>367467.6</v>
      </c>
      <c r="L79">
        <v>423744.28</v>
      </c>
      <c r="R79">
        <v>14365.18</v>
      </c>
      <c r="T79">
        <v>1326134</v>
      </c>
      <c r="V79">
        <v>816612.43</v>
      </c>
      <c r="W79">
        <v>2439714</v>
      </c>
      <c r="X79">
        <v>1785711.8</v>
      </c>
      <c r="AB79">
        <v>468600</v>
      </c>
      <c r="AD79">
        <v>1174716</v>
      </c>
      <c r="AE79">
        <v>7950</v>
      </c>
      <c r="AF79">
        <v>6312</v>
      </c>
      <c r="AG79">
        <v>1319257.6100000001</v>
      </c>
      <c r="AH79">
        <v>49725.760000000002</v>
      </c>
      <c r="AK79" s="123">
        <f t="shared" si="8"/>
        <v>3501964.16</v>
      </c>
      <c r="AL79" s="181">
        <f t="shared" si="9"/>
        <v>14365.18</v>
      </c>
      <c r="AM79" s="142">
        <f t="shared" si="10"/>
        <v>3487598.98</v>
      </c>
      <c r="AN79" s="182">
        <f t="shared" si="11"/>
        <v>2254311.7999999998</v>
      </c>
      <c r="AO79" s="183">
        <f t="shared" si="12"/>
        <v>2557961.37</v>
      </c>
      <c r="AP79" s="125">
        <f t="shared" si="7"/>
        <v>-303649.5700000003</v>
      </c>
    </row>
    <row r="80" spans="1:42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2421</v>
      </c>
      <c r="F80">
        <v>1339474.1399999999</v>
      </c>
      <c r="G80">
        <v>18202.52</v>
      </c>
      <c r="H80">
        <v>352200.91</v>
      </c>
      <c r="K80">
        <v>294207.2</v>
      </c>
      <c r="L80">
        <v>249865.51</v>
      </c>
      <c r="P80">
        <v>33076.71</v>
      </c>
      <c r="R80">
        <v>775</v>
      </c>
      <c r="V80">
        <v>-414576.68</v>
      </c>
      <c r="W80">
        <v>3137825</v>
      </c>
      <c r="X80">
        <v>445869.76</v>
      </c>
      <c r="AB80">
        <v>1158800</v>
      </c>
      <c r="AC80">
        <v>18500</v>
      </c>
      <c r="AD80">
        <v>1368187</v>
      </c>
      <c r="AE80">
        <v>10308</v>
      </c>
      <c r="AF80">
        <v>846</v>
      </c>
      <c r="AG80">
        <v>683459.24</v>
      </c>
      <c r="AH80">
        <v>63519.27</v>
      </c>
      <c r="AK80" s="123">
        <f t="shared" si="8"/>
        <v>1709877.5699999998</v>
      </c>
      <c r="AL80" s="181">
        <f t="shared" si="9"/>
        <v>33851.71</v>
      </c>
      <c r="AM80" s="142">
        <f t="shared" si="10"/>
        <v>1676025.8599999999</v>
      </c>
      <c r="AN80" s="182">
        <f t="shared" si="11"/>
        <v>1623169.76</v>
      </c>
      <c r="AO80" s="183">
        <f t="shared" si="12"/>
        <v>2126319.5099999998</v>
      </c>
      <c r="AP80" s="125">
        <f t="shared" si="7"/>
        <v>-503149.74999999977</v>
      </c>
    </row>
    <row r="81" spans="1:42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2422</v>
      </c>
      <c r="F81">
        <v>135040.69</v>
      </c>
      <c r="G81">
        <v>18662.75</v>
      </c>
      <c r="H81">
        <v>233162.89</v>
      </c>
      <c r="K81">
        <v>4927366.82</v>
      </c>
      <c r="L81">
        <v>113835.07</v>
      </c>
      <c r="P81">
        <v>34280.46</v>
      </c>
      <c r="R81">
        <v>13146.97</v>
      </c>
      <c r="V81">
        <v>3750730.39</v>
      </c>
      <c r="W81">
        <v>1687514</v>
      </c>
      <c r="X81">
        <v>527562.21</v>
      </c>
      <c r="AB81">
        <v>573700</v>
      </c>
      <c r="AC81">
        <v>215000</v>
      </c>
      <c r="AD81">
        <v>935363.45</v>
      </c>
      <c r="AE81">
        <v>10804</v>
      </c>
      <c r="AG81">
        <v>258688.82</v>
      </c>
      <c r="AH81">
        <v>169009.54</v>
      </c>
      <c r="AK81" s="123">
        <f t="shared" si="8"/>
        <v>386866.33</v>
      </c>
      <c r="AL81" s="181">
        <f t="shared" si="9"/>
        <v>47427.43</v>
      </c>
      <c r="AM81" s="142">
        <f t="shared" si="10"/>
        <v>339438.9</v>
      </c>
      <c r="AN81" s="182">
        <f t="shared" si="11"/>
        <v>1316262.21</v>
      </c>
      <c r="AO81" s="183">
        <f t="shared" si="12"/>
        <v>1373865.81</v>
      </c>
      <c r="AP81" s="125">
        <f t="shared" si="7"/>
        <v>-57603.600000000093</v>
      </c>
    </row>
    <row r="82" spans="1:42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2423</v>
      </c>
      <c r="F82">
        <v>489601.34</v>
      </c>
      <c r="G82">
        <v>0</v>
      </c>
      <c r="H82">
        <v>47258.99</v>
      </c>
      <c r="K82">
        <v>142589.9</v>
      </c>
      <c r="L82">
        <v>132129.01999999999</v>
      </c>
      <c r="O82">
        <v>0</v>
      </c>
      <c r="P82">
        <v>21300</v>
      </c>
      <c r="R82">
        <v>274.57</v>
      </c>
      <c r="T82">
        <v>90000</v>
      </c>
      <c r="V82">
        <v>-1497463.45</v>
      </c>
      <c r="W82">
        <v>2346487</v>
      </c>
      <c r="X82">
        <v>152092.71</v>
      </c>
      <c r="AB82">
        <v>749431.1</v>
      </c>
      <c r="AC82">
        <v>30600</v>
      </c>
      <c r="AD82">
        <v>782631.1</v>
      </c>
      <c r="AE82">
        <v>1320</v>
      </c>
      <c r="AG82">
        <v>225737.99</v>
      </c>
      <c r="AH82">
        <v>71453.59</v>
      </c>
      <c r="AK82" s="123">
        <f t="shared" si="8"/>
        <v>536860.33000000007</v>
      </c>
      <c r="AL82" s="181">
        <f t="shared" si="9"/>
        <v>21574.57</v>
      </c>
      <c r="AM82" s="142">
        <f t="shared" si="10"/>
        <v>515285.76000000007</v>
      </c>
      <c r="AN82" s="182">
        <f t="shared" si="11"/>
        <v>932123.80999999994</v>
      </c>
      <c r="AO82" s="183">
        <f t="shared" si="12"/>
        <v>1081142.68</v>
      </c>
      <c r="AP82" s="125">
        <f t="shared" si="7"/>
        <v>-149018.87</v>
      </c>
    </row>
    <row r="83" spans="1:42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2424</v>
      </c>
      <c r="F83">
        <v>830858.65</v>
      </c>
      <c r="G83">
        <v>0</v>
      </c>
      <c r="H83">
        <v>86984.67</v>
      </c>
      <c r="K83">
        <v>488171.51</v>
      </c>
      <c r="L83">
        <v>767635.09</v>
      </c>
      <c r="O83">
        <v>0</v>
      </c>
      <c r="P83">
        <v>61852.26</v>
      </c>
      <c r="R83">
        <v>46.54</v>
      </c>
      <c r="T83">
        <v>62295</v>
      </c>
      <c r="V83">
        <v>196978.25</v>
      </c>
      <c r="W83">
        <v>2125037.4300000002</v>
      </c>
      <c r="X83">
        <v>419317.64</v>
      </c>
      <c r="AB83">
        <v>700841</v>
      </c>
      <c r="AC83">
        <v>47580</v>
      </c>
      <c r="AD83">
        <v>812879</v>
      </c>
      <c r="AE83">
        <v>2410</v>
      </c>
      <c r="AF83">
        <v>5992</v>
      </c>
      <c r="AG83">
        <v>459870.87</v>
      </c>
      <c r="AH83">
        <v>159146.32999999999</v>
      </c>
      <c r="AK83" s="123">
        <f t="shared" si="8"/>
        <v>917843.32000000007</v>
      </c>
      <c r="AL83" s="181">
        <f t="shared" si="9"/>
        <v>61898.8</v>
      </c>
      <c r="AM83" s="142">
        <f t="shared" si="10"/>
        <v>855944.52</v>
      </c>
      <c r="AN83" s="182">
        <f t="shared" si="11"/>
        <v>1167738.6400000001</v>
      </c>
      <c r="AO83" s="183">
        <f t="shared" si="12"/>
        <v>1440298.2000000002</v>
      </c>
      <c r="AP83" s="125">
        <f t="shared" si="7"/>
        <v>-272559.56000000006</v>
      </c>
    </row>
    <row r="84" spans="1:42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2425</v>
      </c>
      <c r="F84">
        <v>562743.89</v>
      </c>
      <c r="G84">
        <v>0</v>
      </c>
      <c r="H84">
        <v>41596.519999999997</v>
      </c>
      <c r="K84">
        <v>3499379.77</v>
      </c>
      <c r="L84">
        <v>235149.32</v>
      </c>
      <c r="P84">
        <v>90234.62</v>
      </c>
      <c r="R84">
        <v>154.38</v>
      </c>
      <c r="V84">
        <v>3406844.5</v>
      </c>
      <c r="W84">
        <v>1196485.3400000001</v>
      </c>
      <c r="X84">
        <v>229367.74</v>
      </c>
      <c r="AB84">
        <v>877010</v>
      </c>
      <c r="AC84">
        <v>60200</v>
      </c>
      <c r="AD84">
        <v>985334</v>
      </c>
      <c r="AE84">
        <v>9314</v>
      </c>
      <c r="AG84">
        <v>378163.93</v>
      </c>
      <c r="AH84">
        <v>148615.15</v>
      </c>
      <c r="AK84" s="123">
        <f t="shared" si="8"/>
        <v>604340.41</v>
      </c>
      <c r="AL84" s="181">
        <f t="shared" si="9"/>
        <v>90389</v>
      </c>
      <c r="AM84" s="142">
        <f t="shared" si="10"/>
        <v>513951.41000000003</v>
      </c>
      <c r="AN84" s="182">
        <f t="shared" si="11"/>
        <v>1166577.74</v>
      </c>
      <c r="AO84" s="183">
        <f t="shared" si="12"/>
        <v>1521427.0799999998</v>
      </c>
      <c r="AP84" s="125">
        <f t="shared" si="7"/>
        <v>-354849.33999999985</v>
      </c>
    </row>
    <row r="85" spans="1:42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2426</v>
      </c>
      <c r="F85">
        <v>150771.79</v>
      </c>
      <c r="G85">
        <v>0</v>
      </c>
      <c r="H85">
        <v>33292.29</v>
      </c>
      <c r="K85">
        <v>142394.38</v>
      </c>
      <c r="L85">
        <v>112056.39</v>
      </c>
      <c r="R85">
        <v>18.5</v>
      </c>
      <c r="T85">
        <v>78000</v>
      </c>
      <c r="V85">
        <v>-537626.52</v>
      </c>
      <c r="W85">
        <v>1169693.49</v>
      </c>
      <c r="X85">
        <v>200479.35999999999</v>
      </c>
      <c r="AB85">
        <v>402929.9</v>
      </c>
      <c r="AC85">
        <v>28600</v>
      </c>
      <c r="AD85">
        <v>446929.9</v>
      </c>
      <c r="AE85">
        <v>320</v>
      </c>
      <c r="AG85">
        <v>411138.75</v>
      </c>
      <c r="AH85">
        <v>45191.23</v>
      </c>
      <c r="AK85" s="123">
        <f t="shared" si="8"/>
        <v>184064.08000000002</v>
      </c>
      <c r="AL85" s="181">
        <f t="shared" si="9"/>
        <v>18.5</v>
      </c>
      <c r="AM85" s="142">
        <f t="shared" si="10"/>
        <v>184045.58000000002</v>
      </c>
      <c r="AN85" s="182">
        <f t="shared" si="11"/>
        <v>632009.26</v>
      </c>
      <c r="AO85" s="183">
        <f t="shared" si="12"/>
        <v>903579.88</v>
      </c>
      <c r="AP85" s="125">
        <f t="shared" si="7"/>
        <v>-271570.62</v>
      </c>
    </row>
    <row r="86" spans="1:42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2427</v>
      </c>
      <c r="F86">
        <v>1328144.29</v>
      </c>
      <c r="G86">
        <v>61803.88</v>
      </c>
      <c r="H86">
        <v>44112.21</v>
      </c>
      <c r="K86">
        <v>1724176.2</v>
      </c>
      <c r="L86">
        <v>671452.99</v>
      </c>
      <c r="O86">
        <v>0</v>
      </c>
      <c r="P86">
        <v>46520</v>
      </c>
      <c r="Q86">
        <v>1053346</v>
      </c>
      <c r="R86">
        <v>506.07</v>
      </c>
      <c r="V86">
        <v>2245501.63</v>
      </c>
      <c r="W86">
        <v>620039.24</v>
      </c>
      <c r="X86">
        <v>818313.35</v>
      </c>
      <c r="AA86">
        <v>1570</v>
      </c>
      <c r="AB86">
        <v>1112617.5</v>
      </c>
      <c r="AC86">
        <v>153450</v>
      </c>
      <c r="AD86">
        <v>1342196.5</v>
      </c>
      <c r="AE86">
        <v>5980</v>
      </c>
      <c r="AF86">
        <v>3344</v>
      </c>
      <c r="AG86">
        <v>654730.86</v>
      </c>
      <c r="AH86">
        <v>215915.86</v>
      </c>
      <c r="AI86">
        <v>7</v>
      </c>
      <c r="AK86" s="123">
        <f t="shared" si="8"/>
        <v>1434060.38</v>
      </c>
      <c r="AL86" s="181">
        <f t="shared" si="9"/>
        <v>1100372.07</v>
      </c>
      <c r="AM86" s="142">
        <f t="shared" si="10"/>
        <v>333688.30999999982</v>
      </c>
      <c r="AN86" s="182">
        <f t="shared" si="11"/>
        <v>2085950.85</v>
      </c>
      <c r="AO86" s="183">
        <f t="shared" si="12"/>
        <v>2222174.2199999997</v>
      </c>
      <c r="AP86" s="125">
        <f t="shared" si="7"/>
        <v>-136223.36999999965</v>
      </c>
    </row>
    <row r="87" spans="1:42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2428</v>
      </c>
      <c r="F87">
        <v>435330.84</v>
      </c>
      <c r="G87">
        <v>15200</v>
      </c>
      <c r="H87">
        <v>14498.53</v>
      </c>
      <c r="K87">
        <v>8124436.6900000004</v>
      </c>
      <c r="L87">
        <v>321280.43</v>
      </c>
      <c r="R87">
        <v>1500</v>
      </c>
      <c r="T87">
        <v>43700</v>
      </c>
      <c r="V87">
        <v>8674467.4299999997</v>
      </c>
      <c r="X87">
        <v>800267.29</v>
      </c>
      <c r="AA87">
        <v>485</v>
      </c>
      <c r="AB87">
        <v>561040.80000000005</v>
      </c>
      <c r="AC87">
        <v>42400</v>
      </c>
      <c r="AD87">
        <v>840788.8</v>
      </c>
      <c r="AE87">
        <v>1929</v>
      </c>
      <c r="AG87">
        <v>307217.44</v>
      </c>
      <c r="AH87">
        <v>63178.79</v>
      </c>
      <c r="AK87" s="123">
        <f t="shared" si="8"/>
        <v>465029.37000000005</v>
      </c>
      <c r="AL87" s="181">
        <f t="shared" si="9"/>
        <v>1500</v>
      </c>
      <c r="AM87" s="142">
        <f t="shared" si="10"/>
        <v>463529.37000000005</v>
      </c>
      <c r="AN87" s="182">
        <f t="shared" si="11"/>
        <v>1404193.09</v>
      </c>
      <c r="AO87" s="183">
        <f t="shared" si="12"/>
        <v>1213114.03</v>
      </c>
      <c r="AP87" s="125">
        <f t="shared" si="7"/>
        <v>191079.06000000006</v>
      </c>
    </row>
    <row r="88" spans="1:42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2429</v>
      </c>
      <c r="F88">
        <v>169392.45</v>
      </c>
      <c r="G88">
        <v>14398.6</v>
      </c>
      <c r="H88">
        <v>27056.75</v>
      </c>
      <c r="K88">
        <v>221113.76</v>
      </c>
      <c r="L88">
        <v>564001.88</v>
      </c>
      <c r="O88">
        <v>0</v>
      </c>
      <c r="R88">
        <v>450</v>
      </c>
      <c r="V88">
        <v>1029297.97</v>
      </c>
      <c r="X88">
        <v>393591.27</v>
      </c>
      <c r="AB88">
        <v>370320</v>
      </c>
      <c r="AC88">
        <v>36600</v>
      </c>
      <c r="AD88">
        <v>460084</v>
      </c>
      <c r="AE88">
        <v>18070</v>
      </c>
      <c r="AF88">
        <v>1184</v>
      </c>
      <c r="AG88">
        <v>262124.85</v>
      </c>
      <c r="AH88">
        <v>92832.95</v>
      </c>
      <c r="AK88" s="123">
        <f t="shared" si="8"/>
        <v>210847.80000000002</v>
      </c>
      <c r="AL88" s="181">
        <f t="shared" si="9"/>
        <v>450</v>
      </c>
      <c r="AM88" s="142">
        <f t="shared" si="10"/>
        <v>210397.80000000002</v>
      </c>
      <c r="AN88" s="182">
        <f t="shared" si="11"/>
        <v>800511.27</v>
      </c>
      <c r="AO88" s="183">
        <f t="shared" si="12"/>
        <v>834295.79999999993</v>
      </c>
      <c r="AP88" s="125">
        <f t="shared" si="7"/>
        <v>-33784.529999999912</v>
      </c>
    </row>
    <row r="89" spans="1:42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2430</v>
      </c>
      <c r="F89">
        <v>384942.88</v>
      </c>
      <c r="G89">
        <v>12088.78</v>
      </c>
      <c r="H89">
        <v>75339.05</v>
      </c>
      <c r="K89">
        <v>3177930.1</v>
      </c>
      <c r="L89">
        <v>1653414.11</v>
      </c>
      <c r="O89">
        <v>0</v>
      </c>
      <c r="Q89">
        <v>22636.400000000001</v>
      </c>
      <c r="R89">
        <v>136</v>
      </c>
      <c r="V89">
        <v>3798189.72</v>
      </c>
      <c r="W89">
        <v>1221990.08</v>
      </c>
      <c r="X89">
        <v>711172.58</v>
      </c>
      <c r="Y89">
        <v>16200</v>
      </c>
      <c r="AA89">
        <v>280</v>
      </c>
      <c r="AB89">
        <v>773500</v>
      </c>
      <c r="AC89">
        <v>182290</v>
      </c>
      <c r="AD89">
        <v>897600</v>
      </c>
      <c r="AE89">
        <v>4708</v>
      </c>
      <c r="AG89">
        <v>501695.01</v>
      </c>
      <c r="AH89">
        <v>18666.849999999999</v>
      </c>
      <c r="AI89">
        <v>10</v>
      </c>
      <c r="AK89" s="123">
        <f t="shared" si="8"/>
        <v>472370.71</v>
      </c>
      <c r="AL89" s="181">
        <f t="shared" si="9"/>
        <v>22772.400000000001</v>
      </c>
      <c r="AM89" s="142">
        <f t="shared" si="10"/>
        <v>449598.31</v>
      </c>
      <c r="AN89" s="182">
        <f t="shared" si="11"/>
        <v>1683442.58</v>
      </c>
      <c r="AO89" s="183">
        <f t="shared" si="12"/>
        <v>1422679.86</v>
      </c>
      <c r="AP89" s="125">
        <f t="shared" si="7"/>
        <v>260762.71999999997</v>
      </c>
    </row>
    <row r="90" spans="1:42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2431</v>
      </c>
      <c r="F90">
        <v>1085333.44</v>
      </c>
      <c r="G90">
        <v>0</v>
      </c>
      <c r="H90">
        <v>137849.04999999999</v>
      </c>
      <c r="K90">
        <v>95697.41</v>
      </c>
      <c r="L90">
        <v>196216.43</v>
      </c>
      <c r="P90">
        <v>66650</v>
      </c>
      <c r="Q90">
        <v>90720</v>
      </c>
      <c r="R90">
        <v>0</v>
      </c>
      <c r="V90">
        <v>13324.56</v>
      </c>
      <c r="W90">
        <v>1247302.3600000001</v>
      </c>
      <c r="X90">
        <v>498822.53</v>
      </c>
      <c r="Z90">
        <v>2645.72</v>
      </c>
      <c r="AB90">
        <v>454500</v>
      </c>
      <c r="AC90">
        <v>182400</v>
      </c>
      <c r="AD90">
        <v>641950</v>
      </c>
      <c r="AG90">
        <v>304899.18</v>
      </c>
      <c r="AH90">
        <v>94419.66</v>
      </c>
      <c r="AK90" s="123">
        <f t="shared" si="8"/>
        <v>1223182.49</v>
      </c>
      <c r="AL90" s="181">
        <f t="shared" si="9"/>
        <v>157370</v>
      </c>
      <c r="AM90" s="142">
        <f t="shared" si="10"/>
        <v>1065812.49</v>
      </c>
      <c r="AN90" s="182">
        <f t="shared" si="11"/>
        <v>1138368.25</v>
      </c>
      <c r="AO90" s="183">
        <f t="shared" si="12"/>
        <v>1041268.84</v>
      </c>
      <c r="AP90" s="125">
        <f t="shared" si="7"/>
        <v>97099.410000000033</v>
      </c>
    </row>
    <row r="91" spans="1:42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2432</v>
      </c>
      <c r="F91">
        <v>1085813.78</v>
      </c>
      <c r="G91">
        <v>2553</v>
      </c>
      <c r="H91">
        <v>77078.42</v>
      </c>
      <c r="K91">
        <v>195401.72</v>
      </c>
      <c r="L91">
        <v>136141.44</v>
      </c>
      <c r="P91">
        <v>52554.7</v>
      </c>
      <c r="R91">
        <v>6340.4</v>
      </c>
      <c r="T91">
        <v>625859.69999999995</v>
      </c>
      <c r="V91">
        <v>-945045.79</v>
      </c>
      <c r="W91">
        <v>1693308.65</v>
      </c>
      <c r="X91">
        <v>477445.5</v>
      </c>
      <c r="AB91">
        <v>902678.5</v>
      </c>
      <c r="AD91">
        <v>974178.5</v>
      </c>
      <c r="AE91">
        <v>200</v>
      </c>
      <c r="AF91">
        <v>2008</v>
      </c>
      <c r="AG91">
        <v>289478.32</v>
      </c>
      <c r="AH91">
        <v>33635.480000000003</v>
      </c>
      <c r="AJ91">
        <v>16653</v>
      </c>
      <c r="AK91" s="123">
        <f t="shared" si="8"/>
        <v>1165445.2</v>
      </c>
      <c r="AL91" s="181">
        <f t="shared" si="9"/>
        <v>58895.1</v>
      </c>
      <c r="AM91" s="142">
        <f t="shared" si="10"/>
        <v>1106550.0999999999</v>
      </c>
      <c r="AN91" s="182">
        <f t="shared" si="11"/>
        <v>1380124</v>
      </c>
      <c r="AO91" s="183">
        <f t="shared" si="12"/>
        <v>1316153.3</v>
      </c>
      <c r="AP91" s="125">
        <f t="shared" si="7"/>
        <v>63970.699999999953</v>
      </c>
    </row>
    <row r="92" spans="1:42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2433</v>
      </c>
      <c r="F92">
        <v>755203.62</v>
      </c>
      <c r="G92">
        <v>0</v>
      </c>
      <c r="H92">
        <v>127805.54</v>
      </c>
      <c r="K92">
        <v>2110793.9</v>
      </c>
      <c r="L92">
        <v>73770.34</v>
      </c>
      <c r="O92">
        <v>0</v>
      </c>
      <c r="P92">
        <v>31632</v>
      </c>
      <c r="Q92">
        <v>69600</v>
      </c>
      <c r="R92">
        <v>2449</v>
      </c>
      <c r="T92">
        <v>385906</v>
      </c>
      <c r="V92">
        <v>2194972.65</v>
      </c>
      <c r="W92">
        <v>345503.07</v>
      </c>
      <c r="X92">
        <v>306571.58</v>
      </c>
      <c r="AB92">
        <v>304006</v>
      </c>
      <c r="AD92">
        <v>379006</v>
      </c>
      <c r="AG92">
        <v>157834.89000000001</v>
      </c>
      <c r="AH92">
        <v>36226.01</v>
      </c>
      <c r="AK92" s="123">
        <f t="shared" si="8"/>
        <v>883009.16</v>
      </c>
      <c r="AL92" s="181">
        <f t="shared" si="9"/>
        <v>103681</v>
      </c>
      <c r="AM92" s="142">
        <f t="shared" si="10"/>
        <v>779328.16</v>
      </c>
      <c r="AN92" s="182">
        <f t="shared" si="11"/>
        <v>610577.58000000007</v>
      </c>
      <c r="AO92" s="183">
        <f t="shared" si="12"/>
        <v>573066.9</v>
      </c>
      <c r="AP92" s="125">
        <f t="shared" si="7"/>
        <v>37510.680000000051</v>
      </c>
    </row>
    <row r="93" spans="1:42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2434</v>
      </c>
      <c r="F93">
        <v>1102335.3400000001</v>
      </c>
      <c r="G93">
        <v>0</v>
      </c>
      <c r="H93">
        <v>113888.45</v>
      </c>
      <c r="I93">
        <v>0</v>
      </c>
      <c r="J93">
        <v>0</v>
      </c>
      <c r="K93">
        <v>32960.660000000003</v>
      </c>
      <c r="L93">
        <v>122730.18</v>
      </c>
      <c r="M93">
        <v>0</v>
      </c>
      <c r="N93">
        <v>0</v>
      </c>
      <c r="O93">
        <v>0</v>
      </c>
      <c r="P93">
        <v>42684.24</v>
      </c>
      <c r="Q93">
        <v>169409</v>
      </c>
      <c r="R93">
        <v>0</v>
      </c>
      <c r="S93">
        <v>0</v>
      </c>
      <c r="T93">
        <v>444154</v>
      </c>
      <c r="U93">
        <v>0</v>
      </c>
      <c r="V93">
        <v>-1774650.11</v>
      </c>
      <c r="W93">
        <v>2439641.09</v>
      </c>
      <c r="X93">
        <v>228868.25</v>
      </c>
      <c r="AB93">
        <v>506000</v>
      </c>
      <c r="AC93">
        <v>110400</v>
      </c>
      <c r="AD93">
        <v>585400</v>
      </c>
      <c r="AF93">
        <v>544</v>
      </c>
      <c r="AG93">
        <v>189825.61</v>
      </c>
      <c r="AH93">
        <v>18822.23</v>
      </c>
      <c r="AK93" s="123">
        <f t="shared" si="8"/>
        <v>1216223.79</v>
      </c>
      <c r="AL93" s="181">
        <f t="shared" si="9"/>
        <v>212093.24</v>
      </c>
      <c r="AM93" s="142">
        <f t="shared" si="10"/>
        <v>1004130.55</v>
      </c>
      <c r="AN93" s="182">
        <f t="shared" si="11"/>
        <v>845268.25</v>
      </c>
      <c r="AO93" s="183">
        <f t="shared" si="12"/>
        <v>794591.84</v>
      </c>
      <c r="AP93" s="125">
        <f t="shared" si="7"/>
        <v>50676.410000000033</v>
      </c>
    </row>
    <row r="94" spans="1:42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2435</v>
      </c>
      <c r="F94">
        <v>800787.26</v>
      </c>
      <c r="G94">
        <v>0</v>
      </c>
      <c r="H94">
        <v>63029.85</v>
      </c>
      <c r="K94">
        <v>745350.1</v>
      </c>
      <c r="L94">
        <v>167758.03</v>
      </c>
      <c r="O94">
        <v>0</v>
      </c>
      <c r="P94">
        <v>46463.03</v>
      </c>
      <c r="Q94">
        <v>165693.5</v>
      </c>
      <c r="R94">
        <v>0</v>
      </c>
      <c r="T94">
        <v>389284</v>
      </c>
      <c r="V94">
        <v>-1901180.49</v>
      </c>
      <c r="W94">
        <v>3118920.11</v>
      </c>
      <c r="X94">
        <v>444824.18</v>
      </c>
      <c r="AB94">
        <v>149229.79999999999</v>
      </c>
      <c r="AD94">
        <v>308229.8</v>
      </c>
      <c r="AG94">
        <v>240256.93</v>
      </c>
      <c r="AH94">
        <v>87822.16</v>
      </c>
      <c r="AK94" s="123">
        <f t="shared" si="8"/>
        <v>863817.11</v>
      </c>
      <c r="AL94" s="181">
        <f t="shared" si="9"/>
        <v>212156.53</v>
      </c>
      <c r="AM94" s="142">
        <f t="shared" si="10"/>
        <v>651660.57999999996</v>
      </c>
      <c r="AN94" s="182">
        <f t="shared" si="11"/>
        <v>594053.98</v>
      </c>
      <c r="AO94" s="183">
        <f t="shared" si="12"/>
        <v>636308.89</v>
      </c>
      <c r="AP94" s="125">
        <f t="shared" si="7"/>
        <v>-42254.910000000033</v>
      </c>
    </row>
    <row r="95" spans="1:42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2436</v>
      </c>
      <c r="F95">
        <v>62774.21</v>
      </c>
      <c r="G95">
        <v>0</v>
      </c>
      <c r="H95">
        <v>11436.29</v>
      </c>
      <c r="K95">
        <v>889012.21</v>
      </c>
      <c r="L95">
        <v>86413.83</v>
      </c>
      <c r="P95">
        <v>79234.16</v>
      </c>
      <c r="Q95">
        <v>472860</v>
      </c>
      <c r="R95">
        <v>2303.5</v>
      </c>
      <c r="T95">
        <v>106999</v>
      </c>
      <c r="V95">
        <v>-1758475.35</v>
      </c>
      <c r="W95">
        <v>2656385</v>
      </c>
      <c r="X95">
        <v>216169.43</v>
      </c>
      <c r="AB95">
        <v>197785.32</v>
      </c>
      <c r="AD95">
        <v>488900.32</v>
      </c>
      <c r="AE95">
        <v>432</v>
      </c>
      <c r="AG95">
        <v>294358.51</v>
      </c>
      <c r="AH95">
        <v>139933.69</v>
      </c>
      <c r="AK95" s="123">
        <f t="shared" si="8"/>
        <v>74210.5</v>
      </c>
      <c r="AL95" s="181">
        <f t="shared" si="9"/>
        <v>554397.66</v>
      </c>
      <c r="AM95" s="142">
        <f t="shared" si="10"/>
        <v>-480187.16000000003</v>
      </c>
      <c r="AN95" s="182">
        <f t="shared" si="11"/>
        <v>413954.75</v>
      </c>
      <c r="AO95" s="183">
        <f t="shared" si="12"/>
        <v>923624.52</v>
      </c>
      <c r="AP95" s="125">
        <f t="shared" si="7"/>
        <v>-509669.77</v>
      </c>
    </row>
    <row r="96" spans="1:42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2437</v>
      </c>
      <c r="F96">
        <v>91434.89</v>
      </c>
      <c r="G96">
        <v>0</v>
      </c>
      <c r="H96">
        <v>11763.48</v>
      </c>
      <c r="K96">
        <v>290563.76</v>
      </c>
      <c r="L96">
        <v>27309.360000000001</v>
      </c>
      <c r="P96">
        <v>87581.02</v>
      </c>
      <c r="Q96">
        <v>161264</v>
      </c>
      <c r="R96">
        <v>74</v>
      </c>
      <c r="T96">
        <v>56355</v>
      </c>
      <c r="V96">
        <v>-2380351.23</v>
      </c>
      <c r="W96">
        <v>2668500</v>
      </c>
      <c r="X96">
        <v>62511.69</v>
      </c>
      <c r="AB96">
        <v>549518</v>
      </c>
      <c r="AC96">
        <v>73582.62</v>
      </c>
      <c r="AD96">
        <v>639211</v>
      </c>
      <c r="AE96">
        <v>688</v>
      </c>
      <c r="AG96">
        <v>193241.11</v>
      </c>
      <c r="AH96">
        <v>24823.5</v>
      </c>
      <c r="AK96" s="123">
        <f t="shared" si="8"/>
        <v>103198.37</v>
      </c>
      <c r="AL96" s="181">
        <f t="shared" si="9"/>
        <v>248919.02000000002</v>
      </c>
      <c r="AM96" s="142">
        <f t="shared" si="10"/>
        <v>-145720.65000000002</v>
      </c>
      <c r="AN96" s="182">
        <f t="shared" si="11"/>
        <v>685612.30999999994</v>
      </c>
      <c r="AO96" s="183">
        <f t="shared" si="12"/>
        <v>857963.61</v>
      </c>
      <c r="AP96" s="125">
        <f t="shared" si="7"/>
        <v>-172351.30000000005</v>
      </c>
    </row>
    <row r="97" spans="1:42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2438</v>
      </c>
      <c r="F97">
        <v>1304929.8899999999</v>
      </c>
      <c r="G97">
        <v>0</v>
      </c>
      <c r="H97">
        <v>23729.93</v>
      </c>
      <c r="K97">
        <v>2695357.04</v>
      </c>
      <c r="L97">
        <v>128206.67</v>
      </c>
      <c r="P97">
        <v>64966.58</v>
      </c>
      <c r="R97">
        <v>950.5</v>
      </c>
      <c r="T97">
        <v>1171348.46</v>
      </c>
      <c r="V97">
        <v>-6353420.4800000004</v>
      </c>
      <c r="W97">
        <v>9526566.6699999999</v>
      </c>
      <c r="X97">
        <v>466607.32</v>
      </c>
      <c r="Y97">
        <v>428122</v>
      </c>
      <c r="AB97">
        <v>761387.7</v>
      </c>
      <c r="AC97">
        <v>292968.90999999997</v>
      </c>
      <c r="AD97">
        <v>1200573.8400000001</v>
      </c>
      <c r="AE97">
        <v>28247.79</v>
      </c>
      <c r="AF97">
        <v>1320</v>
      </c>
      <c r="AG97">
        <v>783099.32</v>
      </c>
      <c r="AH97">
        <v>194033.18</v>
      </c>
      <c r="AK97" s="123">
        <f t="shared" si="8"/>
        <v>1328659.8199999998</v>
      </c>
      <c r="AL97" s="181">
        <f t="shared" si="9"/>
        <v>65917.08</v>
      </c>
      <c r="AM97" s="142">
        <f t="shared" si="10"/>
        <v>1262742.7399999998</v>
      </c>
      <c r="AN97" s="182">
        <f t="shared" si="11"/>
        <v>1949085.93</v>
      </c>
      <c r="AO97" s="183">
        <f t="shared" si="12"/>
        <v>2207274.1300000004</v>
      </c>
      <c r="AP97" s="125">
        <f t="shared" si="7"/>
        <v>-258188.20000000042</v>
      </c>
    </row>
    <row r="98" spans="1:42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2439</v>
      </c>
      <c r="F98">
        <v>657431.19999999995</v>
      </c>
      <c r="G98">
        <v>0</v>
      </c>
      <c r="H98">
        <v>0</v>
      </c>
      <c r="K98">
        <v>299037.77</v>
      </c>
      <c r="L98">
        <v>173.17</v>
      </c>
      <c r="P98">
        <v>49688.56</v>
      </c>
      <c r="Q98">
        <v>4450</v>
      </c>
      <c r="R98">
        <v>18.5</v>
      </c>
      <c r="T98">
        <v>90120</v>
      </c>
      <c r="V98">
        <v>-1575328.6</v>
      </c>
      <c r="W98">
        <v>2647000</v>
      </c>
      <c r="X98">
        <v>119166.25</v>
      </c>
      <c r="AB98">
        <v>533297.19999999995</v>
      </c>
      <c r="AC98">
        <v>3122.42</v>
      </c>
      <c r="AD98">
        <v>670851.19999999995</v>
      </c>
      <c r="AE98">
        <v>5148</v>
      </c>
      <c r="AF98">
        <v>1624</v>
      </c>
      <c r="AG98">
        <v>215753.19</v>
      </c>
      <c r="AH98">
        <v>21515.8</v>
      </c>
      <c r="AK98" s="123">
        <f t="shared" si="8"/>
        <v>657431.19999999995</v>
      </c>
      <c r="AL98" s="181">
        <f t="shared" si="9"/>
        <v>54157.06</v>
      </c>
      <c r="AM98" s="142">
        <f t="shared" si="10"/>
        <v>603274.1399999999</v>
      </c>
      <c r="AN98" s="182">
        <f t="shared" si="11"/>
        <v>655585.87</v>
      </c>
      <c r="AO98" s="183">
        <f t="shared" si="12"/>
        <v>914892.19</v>
      </c>
      <c r="AP98" s="125">
        <f t="shared" si="7"/>
        <v>-259306.31999999995</v>
      </c>
    </row>
    <row r="99" spans="1:42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2440</v>
      </c>
      <c r="F99">
        <v>721928.39</v>
      </c>
      <c r="G99">
        <v>0</v>
      </c>
      <c r="H99">
        <v>0</v>
      </c>
      <c r="K99">
        <v>85164.18</v>
      </c>
      <c r="L99">
        <v>78438.13</v>
      </c>
      <c r="P99">
        <v>88731.3</v>
      </c>
      <c r="Q99">
        <v>5500</v>
      </c>
      <c r="R99">
        <v>1350.67</v>
      </c>
      <c r="T99">
        <v>657216</v>
      </c>
      <c r="V99">
        <v>-1432886.66</v>
      </c>
      <c r="W99">
        <v>1913700</v>
      </c>
      <c r="X99">
        <v>144503.67000000001</v>
      </c>
      <c r="Z99">
        <v>1359.91</v>
      </c>
      <c r="AB99">
        <v>365086</v>
      </c>
      <c r="AD99">
        <v>507986</v>
      </c>
      <c r="AE99">
        <v>13576</v>
      </c>
      <c r="AG99">
        <v>323473.51</v>
      </c>
      <c r="AH99">
        <v>13994.68</v>
      </c>
      <c r="AK99" s="123">
        <f t="shared" si="8"/>
        <v>721928.39</v>
      </c>
      <c r="AL99" s="181">
        <f t="shared" si="9"/>
        <v>95581.97</v>
      </c>
      <c r="AM99" s="142">
        <f t="shared" si="10"/>
        <v>626346.42000000004</v>
      </c>
      <c r="AN99" s="182">
        <f t="shared" si="11"/>
        <v>510949.58</v>
      </c>
      <c r="AO99" s="183">
        <f t="shared" si="12"/>
        <v>859030.19000000006</v>
      </c>
      <c r="AP99" s="125">
        <f t="shared" si="7"/>
        <v>-348080.61000000004</v>
      </c>
    </row>
    <row r="100" spans="1:42" x14ac:dyDescent="0.25">
      <c r="AK100" s="123">
        <f t="shared" si="8"/>
        <v>0</v>
      </c>
      <c r="AL100" s="181">
        <f t="shared" si="9"/>
        <v>0</v>
      </c>
      <c r="AM100" s="142">
        <f t="shared" si="10"/>
        <v>0</v>
      </c>
      <c r="AN100" s="182">
        <f t="shared" si="11"/>
        <v>0</v>
      </c>
      <c r="AO100" s="183">
        <f t="shared" si="12"/>
        <v>0</v>
      </c>
      <c r="AP100" s="125">
        <f t="shared" si="7"/>
        <v>0</v>
      </c>
    </row>
    <row r="101" spans="1:42" x14ac:dyDescent="0.25">
      <c r="AK101" s="123">
        <f t="shared" si="8"/>
        <v>0</v>
      </c>
      <c r="AL101" s="181">
        <f t="shared" si="9"/>
        <v>0</v>
      </c>
      <c r="AM101" s="142">
        <f t="shared" si="10"/>
        <v>0</v>
      </c>
      <c r="AN101" s="182">
        <f t="shared" si="11"/>
        <v>0</v>
      </c>
      <c r="AO101" s="183">
        <f t="shared" si="12"/>
        <v>0</v>
      </c>
      <c r="AP101" s="125">
        <f t="shared" si="7"/>
        <v>0</v>
      </c>
    </row>
    <row r="102" spans="1:42" x14ac:dyDescent="0.25">
      <c r="AK102" s="123">
        <f t="shared" si="8"/>
        <v>0</v>
      </c>
      <c r="AL102" s="181">
        <f t="shared" si="9"/>
        <v>0</v>
      </c>
      <c r="AM102" s="142">
        <f t="shared" si="10"/>
        <v>0</v>
      </c>
      <c r="AN102" s="182">
        <f t="shared" si="11"/>
        <v>0</v>
      </c>
      <c r="AO102" s="183">
        <f t="shared" si="12"/>
        <v>0</v>
      </c>
      <c r="AP102" s="125">
        <f t="shared" ref="AP102:AP165" si="13">AN102-AO102</f>
        <v>0</v>
      </c>
    </row>
    <row r="103" spans="1:42" x14ac:dyDescent="0.25">
      <c r="AK103" s="123">
        <f t="shared" si="8"/>
        <v>0</v>
      </c>
      <c r="AL103" s="181">
        <f t="shared" si="9"/>
        <v>0</v>
      </c>
      <c r="AM103" s="142">
        <f t="shared" si="10"/>
        <v>0</v>
      </c>
      <c r="AN103" s="182">
        <f t="shared" si="11"/>
        <v>0</v>
      </c>
      <c r="AO103" s="183">
        <f t="shared" si="12"/>
        <v>0</v>
      </c>
      <c r="AP103" s="125">
        <f t="shared" si="13"/>
        <v>0</v>
      </c>
    </row>
    <row r="104" spans="1:42" x14ac:dyDescent="0.25">
      <c r="AK104" s="123">
        <f t="shared" si="8"/>
        <v>0</v>
      </c>
      <c r="AL104" s="181">
        <f t="shared" si="9"/>
        <v>0</v>
      </c>
      <c r="AM104" s="142">
        <f t="shared" si="10"/>
        <v>0</v>
      </c>
      <c r="AN104" s="182">
        <f t="shared" si="11"/>
        <v>0</v>
      </c>
      <c r="AO104" s="183">
        <f t="shared" si="12"/>
        <v>0</v>
      </c>
      <c r="AP104" s="125">
        <f t="shared" si="13"/>
        <v>0</v>
      </c>
    </row>
    <row r="105" spans="1:42" x14ac:dyDescent="0.25">
      <c r="AK105" s="123">
        <f t="shared" si="8"/>
        <v>0</v>
      </c>
      <c r="AL105" s="181">
        <f t="shared" si="9"/>
        <v>0</v>
      </c>
      <c r="AM105" s="142">
        <f t="shared" si="10"/>
        <v>0</v>
      </c>
      <c r="AN105" s="182">
        <f t="shared" si="11"/>
        <v>0</v>
      </c>
      <c r="AO105" s="183">
        <f t="shared" si="12"/>
        <v>0</v>
      </c>
      <c r="AP105" s="125">
        <f t="shared" si="13"/>
        <v>0</v>
      </c>
    </row>
    <row r="106" spans="1:42" x14ac:dyDescent="0.25">
      <c r="AK106" s="123">
        <f t="shared" si="8"/>
        <v>0</v>
      </c>
      <c r="AL106" s="181">
        <f t="shared" si="9"/>
        <v>0</v>
      </c>
      <c r="AM106" s="142">
        <f t="shared" si="10"/>
        <v>0</v>
      </c>
      <c r="AN106" s="182">
        <f t="shared" si="11"/>
        <v>0</v>
      </c>
      <c r="AO106" s="183">
        <f t="shared" si="12"/>
        <v>0</v>
      </c>
      <c r="AP106" s="125">
        <f t="shared" si="13"/>
        <v>0</v>
      </c>
    </row>
    <row r="107" spans="1:42" x14ac:dyDescent="0.25">
      <c r="AK107" s="123">
        <f t="shared" si="8"/>
        <v>0</v>
      </c>
      <c r="AL107" s="181">
        <f t="shared" si="9"/>
        <v>0</v>
      </c>
      <c r="AM107" s="142">
        <f t="shared" si="10"/>
        <v>0</v>
      </c>
      <c r="AN107" s="182">
        <f t="shared" si="11"/>
        <v>0</v>
      </c>
      <c r="AO107" s="183">
        <f t="shared" si="12"/>
        <v>0</v>
      </c>
      <c r="AP107" s="125">
        <f t="shared" si="13"/>
        <v>0</v>
      </c>
    </row>
    <row r="108" spans="1:42" x14ac:dyDescent="0.25">
      <c r="AK108" s="123">
        <f t="shared" si="8"/>
        <v>0</v>
      </c>
      <c r="AL108" s="181">
        <f t="shared" si="9"/>
        <v>0</v>
      </c>
      <c r="AM108" s="142">
        <f t="shared" si="10"/>
        <v>0</v>
      </c>
      <c r="AN108" s="182">
        <f t="shared" si="11"/>
        <v>0</v>
      </c>
      <c r="AO108" s="183">
        <f t="shared" si="12"/>
        <v>0</v>
      </c>
      <c r="AP108" s="125">
        <f t="shared" si="13"/>
        <v>0</v>
      </c>
    </row>
    <row r="109" spans="1:42" x14ac:dyDescent="0.25">
      <c r="AK109" s="123">
        <f t="shared" si="8"/>
        <v>0</v>
      </c>
      <c r="AL109" s="181">
        <f t="shared" si="9"/>
        <v>0</v>
      </c>
      <c r="AM109" s="142">
        <f t="shared" si="10"/>
        <v>0</v>
      </c>
      <c r="AN109" s="182">
        <f t="shared" si="11"/>
        <v>0</v>
      </c>
      <c r="AO109" s="183">
        <f t="shared" si="12"/>
        <v>0</v>
      </c>
      <c r="AP109" s="125">
        <f t="shared" si="13"/>
        <v>0</v>
      </c>
    </row>
    <row r="110" spans="1:42" x14ac:dyDescent="0.25">
      <c r="AK110" s="123">
        <f t="shared" si="8"/>
        <v>0</v>
      </c>
      <c r="AL110" s="181">
        <f t="shared" si="9"/>
        <v>0</v>
      </c>
      <c r="AM110" s="142">
        <f t="shared" si="10"/>
        <v>0</v>
      </c>
      <c r="AN110" s="182">
        <f t="shared" si="11"/>
        <v>0</v>
      </c>
      <c r="AO110" s="183">
        <f t="shared" si="12"/>
        <v>0</v>
      </c>
      <c r="AP110" s="125">
        <f t="shared" si="13"/>
        <v>0</v>
      </c>
    </row>
    <row r="111" spans="1:42" x14ac:dyDescent="0.25">
      <c r="AK111" s="123">
        <f t="shared" si="8"/>
        <v>0</v>
      </c>
      <c r="AL111" s="181">
        <f t="shared" si="9"/>
        <v>0</v>
      </c>
      <c r="AM111" s="142">
        <f t="shared" si="10"/>
        <v>0</v>
      </c>
      <c r="AN111" s="182">
        <f t="shared" si="11"/>
        <v>0</v>
      </c>
      <c r="AO111" s="183">
        <f t="shared" si="12"/>
        <v>0</v>
      </c>
      <c r="AP111" s="125">
        <f t="shared" si="13"/>
        <v>0</v>
      </c>
    </row>
    <row r="112" spans="1:42" x14ac:dyDescent="0.25">
      <c r="AK112" s="123">
        <f t="shared" si="8"/>
        <v>0</v>
      </c>
      <c r="AL112" s="181">
        <f t="shared" si="9"/>
        <v>0</v>
      </c>
      <c r="AM112" s="142">
        <f t="shared" si="10"/>
        <v>0</v>
      </c>
      <c r="AN112" s="182">
        <f t="shared" si="11"/>
        <v>0</v>
      </c>
      <c r="AO112" s="183">
        <f t="shared" si="12"/>
        <v>0</v>
      </c>
      <c r="AP112" s="125">
        <f t="shared" si="13"/>
        <v>0</v>
      </c>
    </row>
    <row r="113" spans="37:42" x14ac:dyDescent="0.25">
      <c r="AK113" s="123">
        <f t="shared" si="8"/>
        <v>0</v>
      </c>
      <c r="AL113" s="181">
        <f t="shared" si="9"/>
        <v>0</v>
      </c>
      <c r="AM113" s="142">
        <f t="shared" si="10"/>
        <v>0</v>
      </c>
      <c r="AN113" s="182">
        <f t="shared" si="11"/>
        <v>0</v>
      </c>
      <c r="AO113" s="183">
        <f t="shared" si="12"/>
        <v>0</v>
      </c>
      <c r="AP113" s="125">
        <f t="shared" si="13"/>
        <v>0</v>
      </c>
    </row>
    <row r="114" spans="37:42" x14ac:dyDescent="0.25">
      <c r="AK114" s="123">
        <f t="shared" si="8"/>
        <v>0</v>
      </c>
      <c r="AL114" s="181">
        <f t="shared" si="9"/>
        <v>0</v>
      </c>
      <c r="AM114" s="142">
        <f t="shared" si="10"/>
        <v>0</v>
      </c>
      <c r="AN114" s="182">
        <f t="shared" si="11"/>
        <v>0</v>
      </c>
      <c r="AO114" s="183">
        <f t="shared" si="12"/>
        <v>0</v>
      </c>
      <c r="AP114" s="125">
        <f t="shared" si="13"/>
        <v>0</v>
      </c>
    </row>
    <row r="115" spans="37:42" x14ac:dyDescent="0.25">
      <c r="AK115" s="123">
        <f t="shared" si="8"/>
        <v>0</v>
      </c>
      <c r="AL115" s="181">
        <f t="shared" si="9"/>
        <v>0</v>
      </c>
      <c r="AM115" s="142">
        <f t="shared" si="10"/>
        <v>0</v>
      </c>
      <c r="AN115" s="182">
        <f t="shared" si="11"/>
        <v>0</v>
      </c>
      <c r="AO115" s="183">
        <f t="shared" si="12"/>
        <v>0</v>
      </c>
      <c r="AP115" s="125">
        <f t="shared" si="13"/>
        <v>0</v>
      </c>
    </row>
    <row r="116" spans="37:42" x14ac:dyDescent="0.25">
      <c r="AK116" s="123">
        <f t="shared" si="8"/>
        <v>0</v>
      </c>
      <c r="AL116" s="181">
        <f t="shared" si="9"/>
        <v>0</v>
      </c>
      <c r="AM116" s="142">
        <f t="shared" si="10"/>
        <v>0</v>
      </c>
      <c r="AN116" s="182">
        <f t="shared" si="11"/>
        <v>0</v>
      </c>
      <c r="AO116" s="183">
        <f t="shared" si="12"/>
        <v>0</v>
      </c>
      <c r="AP116" s="125">
        <f t="shared" si="13"/>
        <v>0</v>
      </c>
    </row>
    <row r="117" spans="37:42" x14ac:dyDescent="0.25">
      <c r="AK117" s="123">
        <f t="shared" si="8"/>
        <v>0</v>
      </c>
      <c r="AL117" s="181">
        <f t="shared" si="9"/>
        <v>0</v>
      </c>
      <c r="AM117" s="142">
        <f t="shared" si="10"/>
        <v>0</v>
      </c>
      <c r="AN117" s="182">
        <f t="shared" si="11"/>
        <v>0</v>
      </c>
      <c r="AO117" s="183">
        <f t="shared" si="12"/>
        <v>0</v>
      </c>
      <c r="AP117" s="125">
        <f t="shared" si="13"/>
        <v>0</v>
      </c>
    </row>
    <row r="118" spans="37:42" x14ac:dyDescent="0.25">
      <c r="AK118" s="123">
        <f t="shared" si="8"/>
        <v>0</v>
      </c>
      <c r="AL118" s="181">
        <f t="shared" si="9"/>
        <v>0</v>
      </c>
      <c r="AM118" s="142">
        <f t="shared" si="10"/>
        <v>0</v>
      </c>
      <c r="AN118" s="182">
        <f t="shared" si="11"/>
        <v>0</v>
      </c>
      <c r="AO118" s="183">
        <f t="shared" si="12"/>
        <v>0</v>
      </c>
      <c r="AP118" s="125">
        <f t="shared" si="13"/>
        <v>0</v>
      </c>
    </row>
    <row r="119" spans="37:42" x14ac:dyDescent="0.25">
      <c r="AK119" s="123">
        <f t="shared" si="8"/>
        <v>0</v>
      </c>
      <c r="AL119" s="181">
        <f t="shared" si="9"/>
        <v>0</v>
      </c>
      <c r="AM119" s="142">
        <f t="shared" si="10"/>
        <v>0</v>
      </c>
      <c r="AN119" s="182">
        <f t="shared" si="11"/>
        <v>0</v>
      </c>
      <c r="AO119" s="183">
        <f t="shared" si="12"/>
        <v>0</v>
      </c>
      <c r="AP119" s="125">
        <f t="shared" si="13"/>
        <v>0</v>
      </c>
    </row>
    <row r="120" spans="37:42" x14ac:dyDescent="0.25">
      <c r="AK120" s="123">
        <f t="shared" si="8"/>
        <v>0</v>
      </c>
      <c r="AL120" s="181">
        <f t="shared" si="9"/>
        <v>0</v>
      </c>
      <c r="AM120" s="142">
        <f t="shared" si="10"/>
        <v>0</v>
      </c>
      <c r="AN120" s="182">
        <f t="shared" si="11"/>
        <v>0</v>
      </c>
      <c r="AO120" s="183">
        <f t="shared" si="12"/>
        <v>0</v>
      </c>
      <c r="AP120" s="125">
        <f t="shared" si="13"/>
        <v>0</v>
      </c>
    </row>
    <row r="121" spans="37:42" x14ac:dyDescent="0.25">
      <c r="AK121" s="123">
        <f t="shared" si="8"/>
        <v>0</v>
      </c>
      <c r="AL121" s="181">
        <f t="shared" si="9"/>
        <v>0</v>
      </c>
      <c r="AM121" s="142">
        <f t="shared" si="10"/>
        <v>0</v>
      </c>
      <c r="AN121" s="182">
        <f t="shared" si="11"/>
        <v>0</v>
      </c>
      <c r="AO121" s="183">
        <f t="shared" si="12"/>
        <v>0</v>
      </c>
      <c r="AP121" s="125">
        <f t="shared" si="13"/>
        <v>0</v>
      </c>
    </row>
    <row r="122" spans="37:42" x14ac:dyDescent="0.25">
      <c r="AK122" s="123">
        <f t="shared" si="8"/>
        <v>0</v>
      </c>
      <c r="AL122" s="181">
        <f t="shared" si="9"/>
        <v>0</v>
      </c>
      <c r="AM122" s="142">
        <f t="shared" si="10"/>
        <v>0</v>
      </c>
      <c r="AN122" s="182">
        <f t="shared" si="11"/>
        <v>0</v>
      </c>
      <c r="AO122" s="183">
        <f t="shared" si="12"/>
        <v>0</v>
      </c>
      <c r="AP122" s="125">
        <f t="shared" si="13"/>
        <v>0</v>
      </c>
    </row>
    <row r="123" spans="37:42" x14ac:dyDescent="0.25">
      <c r="AK123" s="123">
        <f t="shared" si="8"/>
        <v>0</v>
      </c>
      <c r="AL123" s="181">
        <f t="shared" si="9"/>
        <v>0</v>
      </c>
      <c r="AM123" s="142">
        <f t="shared" si="10"/>
        <v>0</v>
      </c>
      <c r="AN123" s="182">
        <f t="shared" si="11"/>
        <v>0</v>
      </c>
      <c r="AO123" s="183">
        <f t="shared" si="12"/>
        <v>0</v>
      </c>
      <c r="AP123" s="125">
        <f t="shared" si="13"/>
        <v>0</v>
      </c>
    </row>
    <row r="124" spans="37:42" x14ac:dyDescent="0.25">
      <c r="AK124" s="123">
        <f t="shared" si="8"/>
        <v>0</v>
      </c>
      <c r="AL124" s="181">
        <f t="shared" si="9"/>
        <v>0</v>
      </c>
      <c r="AM124" s="142">
        <f t="shared" si="10"/>
        <v>0</v>
      </c>
      <c r="AN124" s="182">
        <f t="shared" si="11"/>
        <v>0</v>
      </c>
      <c r="AO124" s="183">
        <f t="shared" si="12"/>
        <v>0</v>
      </c>
      <c r="AP124" s="125">
        <f t="shared" si="13"/>
        <v>0</v>
      </c>
    </row>
    <row r="125" spans="37:42" x14ac:dyDescent="0.25">
      <c r="AK125" s="123">
        <f t="shared" si="8"/>
        <v>0</v>
      </c>
      <c r="AL125" s="181">
        <f t="shared" si="9"/>
        <v>0</v>
      </c>
      <c r="AM125" s="142">
        <f t="shared" si="10"/>
        <v>0</v>
      </c>
      <c r="AN125" s="182">
        <f t="shared" si="11"/>
        <v>0</v>
      </c>
      <c r="AO125" s="183">
        <f t="shared" si="12"/>
        <v>0</v>
      </c>
      <c r="AP125" s="125">
        <f t="shared" si="13"/>
        <v>0</v>
      </c>
    </row>
    <row r="126" spans="37:42" x14ac:dyDescent="0.25">
      <c r="AK126" s="123">
        <f t="shared" si="8"/>
        <v>0</v>
      </c>
      <c r="AL126" s="181">
        <f t="shared" si="9"/>
        <v>0</v>
      </c>
      <c r="AM126" s="142">
        <f t="shared" si="10"/>
        <v>0</v>
      </c>
      <c r="AN126" s="182">
        <f t="shared" si="11"/>
        <v>0</v>
      </c>
      <c r="AO126" s="183">
        <f t="shared" si="12"/>
        <v>0</v>
      </c>
      <c r="AP126" s="125">
        <f t="shared" si="13"/>
        <v>0</v>
      </c>
    </row>
    <row r="127" spans="37:42" x14ac:dyDescent="0.25">
      <c r="AK127" s="123">
        <f t="shared" si="8"/>
        <v>0</v>
      </c>
      <c r="AL127" s="181">
        <f t="shared" si="9"/>
        <v>0</v>
      </c>
      <c r="AM127" s="142">
        <f t="shared" si="10"/>
        <v>0</v>
      </c>
      <c r="AN127" s="182">
        <f t="shared" si="11"/>
        <v>0</v>
      </c>
      <c r="AO127" s="183">
        <f t="shared" si="12"/>
        <v>0</v>
      </c>
      <c r="AP127" s="125">
        <f t="shared" si="13"/>
        <v>0</v>
      </c>
    </row>
    <row r="128" spans="37:42" x14ac:dyDescent="0.25">
      <c r="AK128" s="123">
        <f t="shared" si="8"/>
        <v>0</v>
      </c>
      <c r="AL128" s="181">
        <f t="shared" si="9"/>
        <v>0</v>
      </c>
      <c r="AM128" s="142">
        <f t="shared" si="10"/>
        <v>0</v>
      </c>
      <c r="AN128" s="182">
        <f t="shared" si="11"/>
        <v>0</v>
      </c>
      <c r="AO128" s="183">
        <f t="shared" si="12"/>
        <v>0</v>
      </c>
      <c r="AP128" s="125">
        <f t="shared" si="13"/>
        <v>0</v>
      </c>
    </row>
    <row r="129" spans="37:42" x14ac:dyDescent="0.25">
      <c r="AK129" s="123">
        <f t="shared" si="8"/>
        <v>0</v>
      </c>
      <c r="AL129" s="181">
        <f t="shared" si="9"/>
        <v>0</v>
      </c>
      <c r="AM129" s="142">
        <f t="shared" si="10"/>
        <v>0</v>
      </c>
      <c r="AN129" s="182">
        <f t="shared" si="11"/>
        <v>0</v>
      </c>
      <c r="AO129" s="183">
        <f t="shared" si="12"/>
        <v>0</v>
      </c>
      <c r="AP129" s="125">
        <f t="shared" si="13"/>
        <v>0</v>
      </c>
    </row>
    <row r="130" spans="37:42" x14ac:dyDescent="0.25">
      <c r="AK130" s="123">
        <f t="shared" si="8"/>
        <v>0</v>
      </c>
      <c r="AL130" s="181">
        <f t="shared" si="9"/>
        <v>0</v>
      </c>
      <c r="AM130" s="142">
        <f t="shared" si="10"/>
        <v>0</v>
      </c>
      <c r="AN130" s="182">
        <f t="shared" si="11"/>
        <v>0</v>
      </c>
      <c r="AO130" s="183">
        <f t="shared" si="12"/>
        <v>0</v>
      </c>
      <c r="AP130" s="125">
        <f t="shared" si="13"/>
        <v>0</v>
      </c>
    </row>
    <row r="131" spans="37:42" x14ac:dyDescent="0.25">
      <c r="AK131" s="123">
        <f t="shared" si="8"/>
        <v>0</v>
      </c>
      <c r="AL131" s="181">
        <f t="shared" si="9"/>
        <v>0</v>
      </c>
      <c r="AM131" s="142">
        <f t="shared" si="10"/>
        <v>0</v>
      </c>
      <c r="AN131" s="182">
        <f t="shared" si="11"/>
        <v>0</v>
      </c>
      <c r="AO131" s="183">
        <f t="shared" si="12"/>
        <v>0</v>
      </c>
      <c r="AP131" s="125">
        <f t="shared" si="13"/>
        <v>0</v>
      </c>
    </row>
    <row r="132" spans="37:42" x14ac:dyDescent="0.25">
      <c r="AK132" s="123">
        <f t="shared" si="8"/>
        <v>0</v>
      </c>
      <c r="AL132" s="181">
        <f t="shared" si="9"/>
        <v>0</v>
      </c>
      <c r="AM132" s="142">
        <f t="shared" si="10"/>
        <v>0</v>
      </c>
      <c r="AN132" s="182">
        <f t="shared" si="11"/>
        <v>0</v>
      </c>
      <c r="AO132" s="183">
        <f t="shared" si="12"/>
        <v>0</v>
      </c>
      <c r="AP132" s="125">
        <f t="shared" si="13"/>
        <v>0</v>
      </c>
    </row>
    <row r="133" spans="37:42" x14ac:dyDescent="0.25">
      <c r="AK133" s="123">
        <f t="shared" ref="AK133:AK188" si="14">SUM(F133:I133)</f>
        <v>0</v>
      </c>
      <c r="AL133" s="181">
        <f t="shared" ref="AL133:AL188" si="15">SUM(O133:S133)</f>
        <v>0</v>
      </c>
      <c r="AM133" s="142">
        <f t="shared" ref="AM133:AM188" si="16">AK133-AL133</f>
        <v>0</v>
      </c>
      <c r="AN133" s="182">
        <f t="shared" ref="AN133:AN188" si="17">SUM(X133:AC133)</f>
        <v>0</v>
      </c>
      <c r="AO133" s="183">
        <f t="shared" ref="AO133:AO188" si="18">SUM(AD133:AJ133)</f>
        <v>0</v>
      </c>
      <c r="AP133" s="125">
        <f t="shared" si="13"/>
        <v>0</v>
      </c>
    </row>
    <row r="134" spans="37:42" x14ac:dyDescent="0.25">
      <c r="AK134" s="123">
        <f t="shared" si="14"/>
        <v>0</v>
      </c>
      <c r="AL134" s="181">
        <f t="shared" si="15"/>
        <v>0</v>
      </c>
      <c r="AM134" s="142">
        <f t="shared" si="16"/>
        <v>0</v>
      </c>
      <c r="AN134" s="182">
        <f t="shared" si="17"/>
        <v>0</v>
      </c>
      <c r="AO134" s="183">
        <f t="shared" si="18"/>
        <v>0</v>
      </c>
      <c r="AP134" s="125">
        <f t="shared" si="13"/>
        <v>0</v>
      </c>
    </row>
    <row r="135" spans="37:42" x14ac:dyDescent="0.25">
      <c r="AK135" s="123">
        <f t="shared" si="14"/>
        <v>0</v>
      </c>
      <c r="AL135" s="181">
        <f t="shared" si="15"/>
        <v>0</v>
      </c>
      <c r="AM135" s="142">
        <f t="shared" si="16"/>
        <v>0</v>
      </c>
      <c r="AN135" s="182">
        <f t="shared" si="17"/>
        <v>0</v>
      </c>
      <c r="AO135" s="183">
        <f t="shared" si="18"/>
        <v>0</v>
      </c>
      <c r="AP135" s="125">
        <f t="shared" si="13"/>
        <v>0</v>
      </c>
    </row>
    <row r="136" spans="37:42" x14ac:dyDescent="0.25">
      <c r="AK136" s="123">
        <f t="shared" si="14"/>
        <v>0</v>
      </c>
      <c r="AL136" s="181">
        <f t="shared" si="15"/>
        <v>0</v>
      </c>
      <c r="AM136" s="142">
        <f t="shared" si="16"/>
        <v>0</v>
      </c>
      <c r="AN136" s="182">
        <f t="shared" si="17"/>
        <v>0</v>
      </c>
      <c r="AO136" s="183">
        <f t="shared" si="18"/>
        <v>0</v>
      </c>
      <c r="AP136" s="125">
        <f t="shared" si="13"/>
        <v>0</v>
      </c>
    </row>
    <row r="137" spans="37:42" x14ac:dyDescent="0.25">
      <c r="AK137" s="123">
        <f t="shared" si="14"/>
        <v>0</v>
      </c>
      <c r="AL137" s="181">
        <f t="shared" si="15"/>
        <v>0</v>
      </c>
      <c r="AM137" s="142">
        <f t="shared" si="16"/>
        <v>0</v>
      </c>
      <c r="AN137" s="182">
        <f t="shared" si="17"/>
        <v>0</v>
      </c>
      <c r="AO137" s="183">
        <f t="shared" si="18"/>
        <v>0</v>
      </c>
      <c r="AP137" s="125">
        <f t="shared" si="13"/>
        <v>0</v>
      </c>
    </row>
    <row r="138" spans="37:42" x14ac:dyDescent="0.25">
      <c r="AK138" s="123">
        <f t="shared" si="14"/>
        <v>0</v>
      </c>
      <c r="AL138" s="181">
        <f t="shared" si="15"/>
        <v>0</v>
      </c>
      <c r="AM138" s="142">
        <f t="shared" si="16"/>
        <v>0</v>
      </c>
      <c r="AN138" s="182">
        <f t="shared" si="17"/>
        <v>0</v>
      </c>
      <c r="AO138" s="183">
        <f t="shared" si="18"/>
        <v>0</v>
      </c>
      <c r="AP138" s="125">
        <f t="shared" si="13"/>
        <v>0</v>
      </c>
    </row>
    <row r="139" spans="37:42" x14ac:dyDescent="0.25">
      <c r="AK139" s="123">
        <f t="shared" si="14"/>
        <v>0</v>
      </c>
      <c r="AL139" s="181">
        <f t="shared" si="15"/>
        <v>0</v>
      </c>
      <c r="AM139" s="142">
        <f t="shared" si="16"/>
        <v>0</v>
      </c>
      <c r="AN139" s="182">
        <f t="shared" si="17"/>
        <v>0</v>
      </c>
      <c r="AO139" s="183">
        <f t="shared" si="18"/>
        <v>0</v>
      </c>
      <c r="AP139" s="125">
        <f t="shared" si="13"/>
        <v>0</v>
      </c>
    </row>
    <row r="140" spans="37:42" x14ac:dyDescent="0.25">
      <c r="AK140" s="123">
        <f t="shared" si="14"/>
        <v>0</v>
      </c>
      <c r="AL140" s="181">
        <f t="shared" si="15"/>
        <v>0</v>
      </c>
      <c r="AM140" s="142">
        <f t="shared" si="16"/>
        <v>0</v>
      </c>
      <c r="AN140" s="182">
        <f t="shared" si="17"/>
        <v>0</v>
      </c>
      <c r="AO140" s="183">
        <f t="shared" si="18"/>
        <v>0</v>
      </c>
      <c r="AP140" s="125">
        <f t="shared" si="13"/>
        <v>0</v>
      </c>
    </row>
    <row r="141" spans="37:42" x14ac:dyDescent="0.25">
      <c r="AK141" s="123">
        <f t="shared" si="14"/>
        <v>0</v>
      </c>
      <c r="AL141" s="181">
        <f t="shared" si="15"/>
        <v>0</v>
      </c>
      <c r="AM141" s="142">
        <f t="shared" si="16"/>
        <v>0</v>
      </c>
      <c r="AN141" s="182">
        <f t="shared" si="17"/>
        <v>0</v>
      </c>
      <c r="AO141" s="183">
        <f t="shared" si="18"/>
        <v>0</v>
      </c>
      <c r="AP141" s="125">
        <f t="shared" si="13"/>
        <v>0</v>
      </c>
    </row>
    <row r="142" spans="37:42" x14ac:dyDescent="0.25">
      <c r="AK142" s="123">
        <f t="shared" si="14"/>
        <v>0</v>
      </c>
      <c r="AL142" s="181">
        <f t="shared" si="15"/>
        <v>0</v>
      </c>
      <c r="AM142" s="142">
        <f t="shared" si="16"/>
        <v>0</v>
      </c>
      <c r="AN142" s="182">
        <f t="shared" si="17"/>
        <v>0</v>
      </c>
      <c r="AO142" s="183">
        <f t="shared" si="18"/>
        <v>0</v>
      </c>
      <c r="AP142" s="125">
        <f t="shared" si="13"/>
        <v>0</v>
      </c>
    </row>
    <row r="143" spans="37:42" x14ac:dyDescent="0.25">
      <c r="AK143" s="123">
        <f t="shared" si="14"/>
        <v>0</v>
      </c>
      <c r="AL143" s="181">
        <f t="shared" si="15"/>
        <v>0</v>
      </c>
      <c r="AM143" s="142">
        <f t="shared" si="16"/>
        <v>0</v>
      </c>
      <c r="AN143" s="182">
        <f t="shared" si="17"/>
        <v>0</v>
      </c>
      <c r="AO143" s="183">
        <f t="shared" si="18"/>
        <v>0</v>
      </c>
      <c r="AP143" s="125">
        <f t="shared" si="13"/>
        <v>0</v>
      </c>
    </row>
    <row r="144" spans="37:42" x14ac:dyDescent="0.25">
      <c r="AK144" s="123">
        <f t="shared" si="14"/>
        <v>0</v>
      </c>
      <c r="AL144" s="181">
        <f t="shared" si="15"/>
        <v>0</v>
      </c>
      <c r="AM144" s="142">
        <f t="shared" si="16"/>
        <v>0</v>
      </c>
      <c r="AN144" s="182">
        <f t="shared" si="17"/>
        <v>0</v>
      </c>
      <c r="AO144" s="183">
        <f t="shared" si="18"/>
        <v>0</v>
      </c>
      <c r="AP144" s="125">
        <f t="shared" si="13"/>
        <v>0</v>
      </c>
    </row>
    <row r="145" spans="37:42" x14ac:dyDescent="0.25">
      <c r="AK145" s="123">
        <f t="shared" si="14"/>
        <v>0</v>
      </c>
      <c r="AL145" s="181">
        <f t="shared" si="15"/>
        <v>0</v>
      </c>
      <c r="AM145" s="142">
        <f t="shared" si="16"/>
        <v>0</v>
      </c>
      <c r="AN145" s="182">
        <f t="shared" si="17"/>
        <v>0</v>
      </c>
      <c r="AO145" s="183">
        <f t="shared" si="18"/>
        <v>0</v>
      </c>
      <c r="AP145" s="125">
        <f t="shared" si="13"/>
        <v>0</v>
      </c>
    </row>
    <row r="146" spans="37:42" x14ac:dyDescent="0.25">
      <c r="AK146" s="123">
        <f t="shared" si="14"/>
        <v>0</v>
      </c>
      <c r="AL146" s="181">
        <f t="shared" si="15"/>
        <v>0</v>
      </c>
      <c r="AM146" s="142">
        <f t="shared" si="16"/>
        <v>0</v>
      </c>
      <c r="AN146" s="182">
        <f t="shared" si="17"/>
        <v>0</v>
      </c>
      <c r="AO146" s="183">
        <f t="shared" si="18"/>
        <v>0</v>
      </c>
      <c r="AP146" s="125">
        <f t="shared" si="13"/>
        <v>0</v>
      </c>
    </row>
    <row r="147" spans="37:42" x14ac:dyDescent="0.25">
      <c r="AK147" s="123">
        <f t="shared" si="14"/>
        <v>0</v>
      </c>
      <c r="AL147" s="181">
        <f t="shared" si="15"/>
        <v>0</v>
      </c>
      <c r="AM147" s="142">
        <f t="shared" si="16"/>
        <v>0</v>
      </c>
      <c r="AN147" s="182">
        <f t="shared" si="17"/>
        <v>0</v>
      </c>
      <c r="AO147" s="183">
        <f t="shared" si="18"/>
        <v>0</v>
      </c>
      <c r="AP147" s="125">
        <f t="shared" si="13"/>
        <v>0</v>
      </c>
    </row>
    <row r="148" spans="37:42" x14ac:dyDescent="0.25">
      <c r="AK148" s="123">
        <f t="shared" si="14"/>
        <v>0</v>
      </c>
      <c r="AL148" s="181">
        <f t="shared" si="15"/>
        <v>0</v>
      </c>
      <c r="AM148" s="142">
        <f t="shared" si="16"/>
        <v>0</v>
      </c>
      <c r="AN148" s="182">
        <f t="shared" si="17"/>
        <v>0</v>
      </c>
      <c r="AO148" s="183">
        <f t="shared" si="18"/>
        <v>0</v>
      </c>
      <c r="AP148" s="125">
        <f t="shared" si="13"/>
        <v>0</v>
      </c>
    </row>
    <row r="149" spans="37:42" x14ac:dyDescent="0.25">
      <c r="AK149" s="123">
        <f t="shared" si="14"/>
        <v>0</v>
      </c>
      <c r="AL149" s="181">
        <f t="shared" si="15"/>
        <v>0</v>
      </c>
      <c r="AM149" s="142">
        <f t="shared" si="16"/>
        <v>0</v>
      </c>
      <c r="AN149" s="182">
        <f t="shared" si="17"/>
        <v>0</v>
      </c>
      <c r="AO149" s="183">
        <f t="shared" si="18"/>
        <v>0</v>
      </c>
      <c r="AP149" s="125">
        <f t="shared" si="13"/>
        <v>0</v>
      </c>
    </row>
    <row r="150" spans="37:42" x14ac:dyDescent="0.25">
      <c r="AK150" s="123">
        <f t="shared" si="14"/>
        <v>0</v>
      </c>
      <c r="AL150" s="181">
        <f t="shared" si="15"/>
        <v>0</v>
      </c>
      <c r="AM150" s="142">
        <f t="shared" si="16"/>
        <v>0</v>
      </c>
      <c r="AN150" s="182">
        <f t="shared" si="17"/>
        <v>0</v>
      </c>
      <c r="AO150" s="183">
        <f t="shared" si="18"/>
        <v>0</v>
      </c>
      <c r="AP150" s="125">
        <f t="shared" si="13"/>
        <v>0</v>
      </c>
    </row>
    <row r="151" spans="37:42" x14ac:dyDescent="0.25">
      <c r="AK151" s="123">
        <f t="shared" si="14"/>
        <v>0</v>
      </c>
      <c r="AL151" s="181">
        <f t="shared" si="15"/>
        <v>0</v>
      </c>
      <c r="AM151" s="142">
        <f t="shared" si="16"/>
        <v>0</v>
      </c>
      <c r="AN151" s="182">
        <f t="shared" si="17"/>
        <v>0</v>
      </c>
      <c r="AO151" s="183">
        <f t="shared" si="18"/>
        <v>0</v>
      </c>
      <c r="AP151" s="125">
        <f t="shared" si="13"/>
        <v>0</v>
      </c>
    </row>
    <row r="152" spans="37:42" x14ac:dyDescent="0.25">
      <c r="AK152" s="123">
        <f t="shared" si="14"/>
        <v>0</v>
      </c>
      <c r="AL152" s="181">
        <f t="shared" si="15"/>
        <v>0</v>
      </c>
      <c r="AM152" s="142">
        <f t="shared" si="16"/>
        <v>0</v>
      </c>
      <c r="AN152" s="182">
        <f t="shared" si="17"/>
        <v>0</v>
      </c>
      <c r="AO152" s="183">
        <f t="shared" si="18"/>
        <v>0</v>
      </c>
      <c r="AP152" s="125">
        <f t="shared" si="13"/>
        <v>0</v>
      </c>
    </row>
    <row r="153" spans="37:42" x14ac:dyDescent="0.25">
      <c r="AK153" s="123">
        <f t="shared" si="14"/>
        <v>0</v>
      </c>
      <c r="AL153" s="181">
        <f t="shared" si="15"/>
        <v>0</v>
      </c>
      <c r="AM153" s="142">
        <f t="shared" si="16"/>
        <v>0</v>
      </c>
      <c r="AN153" s="182">
        <f t="shared" si="17"/>
        <v>0</v>
      </c>
      <c r="AO153" s="183">
        <f t="shared" si="18"/>
        <v>0</v>
      </c>
      <c r="AP153" s="125">
        <f t="shared" si="13"/>
        <v>0</v>
      </c>
    </row>
    <row r="154" spans="37:42" x14ac:dyDescent="0.25">
      <c r="AK154" s="123">
        <f t="shared" si="14"/>
        <v>0</v>
      </c>
      <c r="AL154" s="181">
        <f t="shared" si="15"/>
        <v>0</v>
      </c>
      <c r="AM154" s="142">
        <f t="shared" si="16"/>
        <v>0</v>
      </c>
      <c r="AN154" s="182">
        <f t="shared" si="17"/>
        <v>0</v>
      </c>
      <c r="AO154" s="183">
        <f t="shared" si="18"/>
        <v>0</v>
      </c>
      <c r="AP154" s="125">
        <f t="shared" si="13"/>
        <v>0</v>
      </c>
    </row>
    <row r="155" spans="37:42" x14ac:dyDescent="0.25">
      <c r="AK155" s="123">
        <f t="shared" si="14"/>
        <v>0</v>
      </c>
      <c r="AL155" s="181">
        <f t="shared" si="15"/>
        <v>0</v>
      </c>
      <c r="AM155" s="142">
        <f t="shared" si="16"/>
        <v>0</v>
      </c>
      <c r="AN155" s="182">
        <f t="shared" si="17"/>
        <v>0</v>
      </c>
      <c r="AO155" s="183">
        <f t="shared" si="18"/>
        <v>0</v>
      </c>
      <c r="AP155" s="125">
        <f t="shared" si="13"/>
        <v>0</v>
      </c>
    </row>
    <row r="156" spans="37:42" x14ac:dyDescent="0.25">
      <c r="AK156" s="123">
        <f t="shared" si="14"/>
        <v>0</v>
      </c>
      <c r="AL156" s="181">
        <f t="shared" si="15"/>
        <v>0</v>
      </c>
      <c r="AM156" s="142">
        <f t="shared" si="16"/>
        <v>0</v>
      </c>
      <c r="AN156" s="182">
        <f t="shared" si="17"/>
        <v>0</v>
      </c>
      <c r="AO156" s="183">
        <f t="shared" si="18"/>
        <v>0</v>
      </c>
      <c r="AP156" s="125">
        <f t="shared" si="13"/>
        <v>0</v>
      </c>
    </row>
    <row r="157" spans="37:42" x14ac:dyDescent="0.25">
      <c r="AK157" s="123">
        <f t="shared" si="14"/>
        <v>0</v>
      </c>
      <c r="AL157" s="181">
        <f t="shared" si="15"/>
        <v>0</v>
      </c>
      <c r="AM157" s="142">
        <f t="shared" si="16"/>
        <v>0</v>
      </c>
      <c r="AN157" s="182">
        <f t="shared" si="17"/>
        <v>0</v>
      </c>
      <c r="AO157" s="183">
        <f t="shared" si="18"/>
        <v>0</v>
      </c>
      <c r="AP157" s="125">
        <f t="shared" si="13"/>
        <v>0</v>
      </c>
    </row>
    <row r="158" spans="37:42" x14ac:dyDescent="0.25">
      <c r="AK158" s="123">
        <f t="shared" si="14"/>
        <v>0</v>
      </c>
      <c r="AL158" s="181">
        <f t="shared" si="15"/>
        <v>0</v>
      </c>
      <c r="AM158" s="142">
        <f t="shared" si="16"/>
        <v>0</v>
      </c>
      <c r="AN158" s="182">
        <f t="shared" si="17"/>
        <v>0</v>
      </c>
      <c r="AO158" s="183">
        <f t="shared" si="18"/>
        <v>0</v>
      </c>
      <c r="AP158" s="125">
        <f t="shared" si="13"/>
        <v>0</v>
      </c>
    </row>
    <row r="159" spans="37:42" x14ac:dyDescent="0.25">
      <c r="AK159" s="123">
        <f t="shared" si="14"/>
        <v>0</v>
      </c>
      <c r="AL159" s="181">
        <f t="shared" si="15"/>
        <v>0</v>
      </c>
      <c r="AM159" s="142">
        <f t="shared" si="16"/>
        <v>0</v>
      </c>
      <c r="AN159" s="182">
        <f t="shared" si="17"/>
        <v>0</v>
      </c>
      <c r="AO159" s="183">
        <f t="shared" si="18"/>
        <v>0</v>
      </c>
      <c r="AP159" s="125">
        <f t="shared" si="13"/>
        <v>0</v>
      </c>
    </row>
    <row r="160" spans="37:42" x14ac:dyDescent="0.25">
      <c r="AK160" s="123">
        <f t="shared" si="14"/>
        <v>0</v>
      </c>
      <c r="AL160" s="181">
        <f t="shared" si="15"/>
        <v>0</v>
      </c>
      <c r="AM160" s="142">
        <f t="shared" si="16"/>
        <v>0</v>
      </c>
      <c r="AN160" s="182">
        <f t="shared" si="17"/>
        <v>0</v>
      </c>
      <c r="AO160" s="183">
        <f t="shared" si="18"/>
        <v>0</v>
      </c>
      <c r="AP160" s="125">
        <f t="shared" si="13"/>
        <v>0</v>
      </c>
    </row>
    <row r="161" spans="37:42" x14ac:dyDescent="0.25">
      <c r="AK161" s="123">
        <f t="shared" si="14"/>
        <v>0</v>
      </c>
      <c r="AL161" s="181">
        <f t="shared" si="15"/>
        <v>0</v>
      </c>
      <c r="AM161" s="142">
        <f t="shared" si="16"/>
        <v>0</v>
      </c>
      <c r="AN161" s="182">
        <f t="shared" si="17"/>
        <v>0</v>
      </c>
      <c r="AO161" s="183">
        <f t="shared" si="18"/>
        <v>0</v>
      </c>
      <c r="AP161" s="125">
        <f t="shared" si="13"/>
        <v>0</v>
      </c>
    </row>
    <row r="162" spans="37:42" x14ac:dyDescent="0.25">
      <c r="AK162" s="123">
        <f t="shared" si="14"/>
        <v>0</v>
      </c>
      <c r="AL162" s="181">
        <f t="shared" si="15"/>
        <v>0</v>
      </c>
      <c r="AM162" s="142">
        <f t="shared" si="16"/>
        <v>0</v>
      </c>
      <c r="AN162" s="182">
        <f t="shared" si="17"/>
        <v>0</v>
      </c>
      <c r="AO162" s="183">
        <f t="shared" si="18"/>
        <v>0</v>
      </c>
      <c r="AP162" s="125">
        <f t="shared" si="13"/>
        <v>0</v>
      </c>
    </row>
    <row r="163" spans="37:42" x14ac:dyDescent="0.25">
      <c r="AK163" s="123">
        <f t="shared" si="14"/>
        <v>0</v>
      </c>
      <c r="AL163" s="181">
        <f t="shared" si="15"/>
        <v>0</v>
      </c>
      <c r="AM163" s="142">
        <f t="shared" si="16"/>
        <v>0</v>
      </c>
      <c r="AN163" s="182">
        <f t="shared" si="17"/>
        <v>0</v>
      </c>
      <c r="AO163" s="183">
        <f t="shared" si="18"/>
        <v>0</v>
      </c>
      <c r="AP163" s="125">
        <f t="shared" si="13"/>
        <v>0</v>
      </c>
    </row>
    <row r="164" spans="37:42" x14ac:dyDescent="0.25">
      <c r="AK164" s="123">
        <f t="shared" si="14"/>
        <v>0</v>
      </c>
      <c r="AL164" s="181">
        <f t="shared" si="15"/>
        <v>0</v>
      </c>
      <c r="AM164" s="142">
        <f t="shared" si="16"/>
        <v>0</v>
      </c>
      <c r="AN164" s="182">
        <f t="shared" si="17"/>
        <v>0</v>
      </c>
      <c r="AO164" s="183">
        <f t="shared" si="18"/>
        <v>0</v>
      </c>
      <c r="AP164" s="125">
        <f t="shared" si="13"/>
        <v>0</v>
      </c>
    </row>
    <row r="165" spans="37:42" x14ac:dyDescent="0.25">
      <c r="AK165" s="123">
        <f t="shared" si="14"/>
        <v>0</v>
      </c>
      <c r="AL165" s="181">
        <f t="shared" si="15"/>
        <v>0</v>
      </c>
      <c r="AM165" s="142">
        <f t="shared" si="16"/>
        <v>0</v>
      </c>
      <c r="AN165" s="182">
        <f t="shared" si="17"/>
        <v>0</v>
      </c>
      <c r="AO165" s="183">
        <f t="shared" si="18"/>
        <v>0</v>
      </c>
      <c r="AP165" s="125">
        <f t="shared" si="13"/>
        <v>0</v>
      </c>
    </row>
    <row r="166" spans="37:42" x14ac:dyDescent="0.25">
      <c r="AK166" s="123">
        <f t="shared" si="14"/>
        <v>0</v>
      </c>
      <c r="AL166" s="181">
        <f t="shared" si="15"/>
        <v>0</v>
      </c>
      <c r="AM166" s="142">
        <f t="shared" si="16"/>
        <v>0</v>
      </c>
      <c r="AN166" s="182">
        <f t="shared" si="17"/>
        <v>0</v>
      </c>
      <c r="AO166" s="183">
        <f t="shared" si="18"/>
        <v>0</v>
      </c>
      <c r="AP166" s="125">
        <f t="shared" ref="AP166:AP188" si="19">AN166-AO166</f>
        <v>0</v>
      </c>
    </row>
    <row r="167" spans="37:42" x14ac:dyDescent="0.25">
      <c r="AK167" s="123">
        <f t="shared" si="14"/>
        <v>0</v>
      </c>
      <c r="AL167" s="181">
        <f t="shared" si="15"/>
        <v>0</v>
      </c>
      <c r="AM167" s="142">
        <f t="shared" si="16"/>
        <v>0</v>
      </c>
      <c r="AN167" s="182">
        <f t="shared" si="17"/>
        <v>0</v>
      </c>
      <c r="AO167" s="183">
        <f t="shared" si="18"/>
        <v>0</v>
      </c>
      <c r="AP167" s="125">
        <f t="shared" si="19"/>
        <v>0</v>
      </c>
    </row>
    <row r="168" spans="37:42" x14ac:dyDescent="0.25">
      <c r="AK168" s="123">
        <f t="shared" si="14"/>
        <v>0</v>
      </c>
      <c r="AL168" s="181">
        <f t="shared" si="15"/>
        <v>0</v>
      </c>
      <c r="AM168" s="142">
        <f t="shared" si="16"/>
        <v>0</v>
      </c>
      <c r="AN168" s="182">
        <f t="shared" si="17"/>
        <v>0</v>
      </c>
      <c r="AO168" s="183">
        <f t="shared" si="18"/>
        <v>0</v>
      </c>
      <c r="AP168" s="125">
        <f t="shared" si="19"/>
        <v>0</v>
      </c>
    </row>
    <row r="169" spans="37:42" x14ac:dyDescent="0.25">
      <c r="AK169" s="123">
        <f t="shared" si="14"/>
        <v>0</v>
      </c>
      <c r="AL169" s="181">
        <f t="shared" si="15"/>
        <v>0</v>
      </c>
      <c r="AM169" s="142">
        <f t="shared" si="16"/>
        <v>0</v>
      </c>
      <c r="AN169" s="182">
        <f t="shared" si="17"/>
        <v>0</v>
      </c>
      <c r="AO169" s="183">
        <f t="shared" si="18"/>
        <v>0</v>
      </c>
      <c r="AP169" s="125">
        <f t="shared" si="19"/>
        <v>0</v>
      </c>
    </row>
    <row r="170" spans="37:42" x14ac:dyDescent="0.25">
      <c r="AK170" s="123">
        <f t="shared" si="14"/>
        <v>0</v>
      </c>
      <c r="AL170" s="181">
        <f t="shared" si="15"/>
        <v>0</v>
      </c>
      <c r="AM170" s="142">
        <f t="shared" si="16"/>
        <v>0</v>
      </c>
      <c r="AN170" s="182">
        <f t="shared" si="17"/>
        <v>0</v>
      </c>
      <c r="AO170" s="183">
        <f t="shared" si="18"/>
        <v>0</v>
      </c>
      <c r="AP170" s="125">
        <f t="shared" si="19"/>
        <v>0</v>
      </c>
    </row>
    <row r="171" spans="37:42" x14ac:dyDescent="0.25">
      <c r="AK171" s="123">
        <f t="shared" si="14"/>
        <v>0</v>
      </c>
      <c r="AL171" s="181">
        <f t="shared" si="15"/>
        <v>0</v>
      </c>
      <c r="AM171" s="142">
        <f t="shared" si="16"/>
        <v>0</v>
      </c>
      <c r="AN171" s="182">
        <f t="shared" si="17"/>
        <v>0</v>
      </c>
      <c r="AO171" s="183">
        <f t="shared" si="18"/>
        <v>0</v>
      </c>
      <c r="AP171" s="125">
        <f t="shared" si="19"/>
        <v>0</v>
      </c>
    </row>
    <row r="172" spans="37:42" x14ac:dyDescent="0.25">
      <c r="AK172" s="123">
        <f t="shared" si="14"/>
        <v>0</v>
      </c>
      <c r="AL172" s="181">
        <f t="shared" si="15"/>
        <v>0</v>
      </c>
      <c r="AM172" s="142">
        <f t="shared" si="16"/>
        <v>0</v>
      </c>
      <c r="AN172" s="182">
        <f t="shared" si="17"/>
        <v>0</v>
      </c>
      <c r="AO172" s="183">
        <f t="shared" si="18"/>
        <v>0</v>
      </c>
      <c r="AP172" s="125">
        <f t="shared" si="19"/>
        <v>0</v>
      </c>
    </row>
    <row r="173" spans="37:42" x14ac:dyDescent="0.25">
      <c r="AK173" s="123">
        <f t="shared" si="14"/>
        <v>0</v>
      </c>
      <c r="AL173" s="181">
        <f t="shared" si="15"/>
        <v>0</v>
      </c>
      <c r="AM173" s="142">
        <f t="shared" si="16"/>
        <v>0</v>
      </c>
      <c r="AN173" s="182">
        <f t="shared" si="17"/>
        <v>0</v>
      </c>
      <c r="AO173" s="183">
        <f t="shared" si="18"/>
        <v>0</v>
      </c>
      <c r="AP173" s="125">
        <f t="shared" si="19"/>
        <v>0</v>
      </c>
    </row>
    <row r="174" spans="37:42" x14ac:dyDescent="0.25">
      <c r="AK174" s="123">
        <f t="shared" si="14"/>
        <v>0</v>
      </c>
      <c r="AL174" s="181">
        <f t="shared" si="15"/>
        <v>0</v>
      </c>
      <c r="AM174" s="142">
        <f t="shared" si="16"/>
        <v>0</v>
      </c>
      <c r="AN174" s="182">
        <f t="shared" si="17"/>
        <v>0</v>
      </c>
      <c r="AO174" s="183">
        <f t="shared" si="18"/>
        <v>0</v>
      </c>
      <c r="AP174" s="125">
        <f t="shared" si="19"/>
        <v>0</v>
      </c>
    </row>
    <row r="175" spans="37:42" x14ac:dyDescent="0.25">
      <c r="AK175" s="123">
        <f t="shared" si="14"/>
        <v>0</v>
      </c>
      <c r="AL175" s="181">
        <f t="shared" si="15"/>
        <v>0</v>
      </c>
      <c r="AM175" s="142">
        <f t="shared" si="16"/>
        <v>0</v>
      </c>
      <c r="AN175" s="182">
        <f t="shared" si="17"/>
        <v>0</v>
      </c>
      <c r="AO175" s="183">
        <f t="shared" si="18"/>
        <v>0</v>
      </c>
      <c r="AP175" s="125">
        <f t="shared" si="19"/>
        <v>0</v>
      </c>
    </row>
    <row r="176" spans="37:42" x14ac:dyDescent="0.25">
      <c r="AK176" s="123">
        <f t="shared" si="14"/>
        <v>0</v>
      </c>
      <c r="AL176" s="181">
        <f t="shared" si="15"/>
        <v>0</v>
      </c>
      <c r="AM176" s="142">
        <f t="shared" si="16"/>
        <v>0</v>
      </c>
      <c r="AN176" s="182">
        <f t="shared" si="17"/>
        <v>0</v>
      </c>
      <c r="AO176" s="183">
        <f t="shared" si="18"/>
        <v>0</v>
      </c>
      <c r="AP176" s="125">
        <f t="shared" si="19"/>
        <v>0</v>
      </c>
    </row>
    <row r="177" spans="37:42" x14ac:dyDescent="0.25">
      <c r="AK177" s="123">
        <f t="shared" si="14"/>
        <v>0</v>
      </c>
      <c r="AL177" s="181">
        <f t="shared" si="15"/>
        <v>0</v>
      </c>
      <c r="AM177" s="142">
        <f t="shared" si="16"/>
        <v>0</v>
      </c>
      <c r="AN177" s="182">
        <f t="shared" si="17"/>
        <v>0</v>
      </c>
      <c r="AO177" s="183">
        <f t="shared" si="18"/>
        <v>0</v>
      </c>
      <c r="AP177" s="125">
        <f t="shared" si="19"/>
        <v>0</v>
      </c>
    </row>
    <row r="178" spans="37:42" x14ac:dyDescent="0.25">
      <c r="AK178" s="123">
        <f t="shared" si="14"/>
        <v>0</v>
      </c>
      <c r="AL178" s="181">
        <f t="shared" si="15"/>
        <v>0</v>
      </c>
      <c r="AM178" s="142">
        <f t="shared" si="16"/>
        <v>0</v>
      </c>
      <c r="AN178" s="182">
        <f t="shared" si="17"/>
        <v>0</v>
      </c>
      <c r="AO178" s="183">
        <f t="shared" si="18"/>
        <v>0</v>
      </c>
      <c r="AP178" s="125">
        <f t="shared" si="19"/>
        <v>0</v>
      </c>
    </row>
    <row r="179" spans="37:42" x14ac:dyDescent="0.25">
      <c r="AK179" s="123">
        <f t="shared" si="14"/>
        <v>0</v>
      </c>
      <c r="AL179" s="181">
        <f t="shared" si="15"/>
        <v>0</v>
      </c>
      <c r="AM179" s="142">
        <f t="shared" si="16"/>
        <v>0</v>
      </c>
      <c r="AN179" s="182">
        <f t="shared" si="17"/>
        <v>0</v>
      </c>
      <c r="AO179" s="183">
        <f t="shared" si="18"/>
        <v>0</v>
      </c>
      <c r="AP179" s="125">
        <f t="shared" si="19"/>
        <v>0</v>
      </c>
    </row>
    <row r="180" spans="37:42" x14ac:dyDescent="0.25">
      <c r="AK180" s="123">
        <f t="shared" si="14"/>
        <v>0</v>
      </c>
      <c r="AL180" s="181">
        <f t="shared" si="15"/>
        <v>0</v>
      </c>
      <c r="AM180" s="142">
        <f t="shared" si="16"/>
        <v>0</v>
      </c>
      <c r="AN180" s="182">
        <f t="shared" si="17"/>
        <v>0</v>
      </c>
      <c r="AO180" s="183">
        <f t="shared" si="18"/>
        <v>0</v>
      </c>
      <c r="AP180" s="125">
        <f t="shared" si="19"/>
        <v>0</v>
      </c>
    </row>
    <row r="181" spans="37:42" x14ac:dyDescent="0.25">
      <c r="AK181" s="123">
        <f t="shared" si="14"/>
        <v>0</v>
      </c>
      <c r="AL181" s="181">
        <f t="shared" si="15"/>
        <v>0</v>
      </c>
      <c r="AM181" s="142">
        <f t="shared" si="16"/>
        <v>0</v>
      </c>
      <c r="AN181" s="182">
        <f t="shared" si="17"/>
        <v>0</v>
      </c>
      <c r="AO181" s="183">
        <f t="shared" si="18"/>
        <v>0</v>
      </c>
      <c r="AP181" s="125">
        <f t="shared" si="19"/>
        <v>0</v>
      </c>
    </row>
    <row r="182" spans="37:42" x14ac:dyDescent="0.25">
      <c r="AK182" s="123">
        <f t="shared" si="14"/>
        <v>0</v>
      </c>
      <c r="AL182" s="181">
        <f t="shared" si="15"/>
        <v>0</v>
      </c>
      <c r="AM182" s="142">
        <f t="shared" si="16"/>
        <v>0</v>
      </c>
      <c r="AN182" s="182">
        <f t="shared" si="17"/>
        <v>0</v>
      </c>
      <c r="AO182" s="183">
        <f t="shared" si="18"/>
        <v>0</v>
      </c>
      <c r="AP182" s="125">
        <f t="shared" si="19"/>
        <v>0</v>
      </c>
    </row>
    <row r="183" spans="37:42" x14ac:dyDescent="0.25">
      <c r="AK183" s="123">
        <f t="shared" si="14"/>
        <v>0</v>
      </c>
      <c r="AL183" s="181">
        <f t="shared" si="15"/>
        <v>0</v>
      </c>
      <c r="AM183" s="142">
        <f t="shared" si="16"/>
        <v>0</v>
      </c>
      <c r="AN183" s="182">
        <f t="shared" si="17"/>
        <v>0</v>
      </c>
      <c r="AO183" s="183">
        <f t="shared" si="18"/>
        <v>0</v>
      </c>
      <c r="AP183" s="125">
        <f t="shared" si="19"/>
        <v>0</v>
      </c>
    </row>
    <row r="184" spans="37:42" x14ac:dyDescent="0.25">
      <c r="AK184" s="123">
        <f t="shared" si="14"/>
        <v>0</v>
      </c>
      <c r="AL184" s="181">
        <f t="shared" si="15"/>
        <v>0</v>
      </c>
      <c r="AM184" s="142">
        <f t="shared" si="16"/>
        <v>0</v>
      </c>
      <c r="AN184" s="182">
        <f t="shared" si="17"/>
        <v>0</v>
      </c>
      <c r="AO184" s="183">
        <f t="shared" si="18"/>
        <v>0</v>
      </c>
      <c r="AP184" s="125">
        <f t="shared" si="19"/>
        <v>0</v>
      </c>
    </row>
    <row r="185" spans="37:42" x14ac:dyDescent="0.25">
      <c r="AK185" s="123">
        <f t="shared" si="14"/>
        <v>0</v>
      </c>
      <c r="AL185" s="181">
        <f t="shared" si="15"/>
        <v>0</v>
      </c>
      <c r="AM185" s="142">
        <f t="shared" si="16"/>
        <v>0</v>
      </c>
      <c r="AN185" s="182">
        <f t="shared" si="17"/>
        <v>0</v>
      </c>
      <c r="AO185" s="183">
        <f t="shared" si="18"/>
        <v>0</v>
      </c>
      <c r="AP185" s="125">
        <f t="shared" si="19"/>
        <v>0</v>
      </c>
    </row>
    <row r="186" spans="37:42" x14ac:dyDescent="0.25">
      <c r="AK186" s="123">
        <f t="shared" si="14"/>
        <v>0</v>
      </c>
      <c r="AL186" s="181">
        <f t="shared" si="15"/>
        <v>0</v>
      </c>
      <c r="AM186" s="142">
        <f t="shared" si="16"/>
        <v>0</v>
      </c>
      <c r="AN186" s="182">
        <f t="shared" si="17"/>
        <v>0</v>
      </c>
      <c r="AO186" s="183">
        <f t="shared" si="18"/>
        <v>0</v>
      </c>
      <c r="AP186" s="125">
        <f t="shared" si="19"/>
        <v>0</v>
      </c>
    </row>
    <row r="187" spans="37:42" x14ac:dyDescent="0.25">
      <c r="AK187" s="123">
        <f t="shared" si="14"/>
        <v>0</v>
      </c>
      <c r="AL187" s="181">
        <f t="shared" si="15"/>
        <v>0</v>
      </c>
      <c r="AM187" s="142">
        <f t="shared" si="16"/>
        <v>0</v>
      </c>
      <c r="AN187" s="182">
        <f t="shared" si="17"/>
        <v>0</v>
      </c>
      <c r="AO187" s="183">
        <f t="shared" si="18"/>
        <v>0</v>
      </c>
      <c r="AP187" s="125">
        <f t="shared" si="19"/>
        <v>0</v>
      </c>
    </row>
    <row r="188" spans="37:42" x14ac:dyDescent="0.25">
      <c r="AK188" s="123">
        <f t="shared" si="14"/>
        <v>0</v>
      </c>
      <c r="AL188" s="181">
        <f t="shared" si="15"/>
        <v>0</v>
      </c>
      <c r="AM188" s="142">
        <f t="shared" si="16"/>
        <v>0</v>
      </c>
      <c r="AN188" s="182">
        <f t="shared" si="17"/>
        <v>0</v>
      </c>
      <c r="AO188" s="183">
        <f t="shared" si="18"/>
        <v>0</v>
      </c>
      <c r="AP188" s="125">
        <f t="shared" si="19"/>
        <v>0</v>
      </c>
    </row>
  </sheetData>
  <autoFilter ref="A1:AP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85"/>
  <sheetViews>
    <sheetView topLeftCell="K1" zoomScale="117" zoomScaleNormal="117" workbookViewId="0">
      <selection sqref="A1:Z1048576"/>
    </sheetView>
  </sheetViews>
  <sheetFormatPr defaultRowHeight="13.8" x14ac:dyDescent="0.25"/>
  <cols>
    <col min="1" max="1" width="38.296875" bestFit="1" customWidth="1"/>
  </cols>
  <sheetData>
    <row r="1" spans="1:26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2063</v>
      </c>
      <c r="H1" t="s">
        <v>2064</v>
      </c>
      <c r="I1" t="s">
        <v>2066</v>
      </c>
      <c r="J1" t="s">
        <v>2067</v>
      </c>
      <c r="K1" t="s">
        <v>2068</v>
      </c>
      <c r="L1" t="s">
        <v>2069</v>
      </c>
      <c r="M1" t="s">
        <v>2070</v>
      </c>
      <c r="N1" t="s">
        <v>2072</v>
      </c>
      <c r="O1" t="s">
        <v>2073</v>
      </c>
      <c r="P1" t="s">
        <v>2074</v>
      </c>
      <c r="Q1" t="s">
        <v>2075</v>
      </c>
      <c r="R1" t="s">
        <v>2441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2082</v>
      </c>
      <c r="Z1" t="s">
        <v>2084</v>
      </c>
    </row>
    <row r="2" spans="1:26" x14ac:dyDescent="0.25">
      <c r="A2" t="s">
        <v>2086</v>
      </c>
      <c r="B2" t="s">
        <v>2087</v>
      </c>
      <c r="C2" t="s">
        <v>2088</v>
      </c>
      <c r="D2" t="s">
        <v>2089</v>
      </c>
      <c r="E2" t="s">
        <v>2090</v>
      </c>
      <c r="F2" t="s">
        <v>2091</v>
      </c>
      <c r="G2" t="s">
        <v>2093</v>
      </c>
      <c r="H2" t="s">
        <v>2094</v>
      </c>
      <c r="I2" t="s">
        <v>2096</v>
      </c>
      <c r="J2" t="s">
        <v>2097</v>
      </c>
      <c r="K2" t="s">
        <v>2098</v>
      </c>
      <c r="L2" t="s">
        <v>2099</v>
      </c>
      <c r="M2" t="s">
        <v>2100</v>
      </c>
      <c r="N2" t="s">
        <v>2102</v>
      </c>
      <c r="O2" t="s">
        <v>2103</v>
      </c>
      <c r="P2" t="s">
        <v>2104</v>
      </c>
      <c r="Q2" t="s">
        <v>2105</v>
      </c>
      <c r="R2" t="s">
        <v>2442</v>
      </c>
      <c r="S2" t="s">
        <v>2106</v>
      </c>
      <c r="T2" t="s">
        <v>2107</v>
      </c>
      <c r="U2" t="s">
        <v>2108</v>
      </c>
      <c r="V2" t="s">
        <v>2109</v>
      </c>
      <c r="W2" t="s">
        <v>2110</v>
      </c>
      <c r="X2" t="s">
        <v>2111</v>
      </c>
      <c r="Y2" t="s">
        <v>2112</v>
      </c>
      <c r="Z2" t="s">
        <v>2114</v>
      </c>
    </row>
    <row r="3" spans="1:26" x14ac:dyDescent="0.25">
      <c r="A3" t="s">
        <v>2116</v>
      </c>
      <c r="B3">
        <v>58611709.68</v>
      </c>
      <c r="C3">
        <v>6725866.6399999997</v>
      </c>
      <c r="D3">
        <v>3460084.52</v>
      </c>
      <c r="E3">
        <v>50778750.420000002</v>
      </c>
      <c r="F3">
        <v>24126961.809999999</v>
      </c>
      <c r="G3">
        <v>689819.52</v>
      </c>
      <c r="H3">
        <v>629029.22</v>
      </c>
      <c r="I3">
        <v>13000</v>
      </c>
      <c r="J3">
        <v>187636.61</v>
      </c>
      <c r="K3">
        <v>689431.92</v>
      </c>
      <c r="L3">
        <v>27088635.489999998</v>
      </c>
      <c r="M3">
        <v>107920970.12</v>
      </c>
      <c r="N3">
        <v>51436375.549999997</v>
      </c>
      <c r="O3">
        <v>16239920.130000001</v>
      </c>
      <c r="P3">
        <v>12661.6</v>
      </c>
      <c r="Q3">
        <v>60406932.310000002</v>
      </c>
      <c r="R3">
        <v>100000</v>
      </c>
      <c r="S3">
        <v>1599960.01</v>
      </c>
      <c r="T3">
        <v>76089136.900000006</v>
      </c>
      <c r="U3">
        <v>262661.34000000003</v>
      </c>
      <c r="V3">
        <v>172233.26</v>
      </c>
      <c r="W3">
        <v>34653989.890000001</v>
      </c>
      <c r="X3">
        <v>9490773.5199999996</v>
      </c>
      <c r="Y3">
        <v>127000</v>
      </c>
      <c r="Z3">
        <v>2515204.5</v>
      </c>
    </row>
    <row r="12" spans="1:26" x14ac:dyDescent="0.25">
      <c r="A12" t="s">
        <v>2443</v>
      </c>
      <c r="B12">
        <v>793584.34</v>
      </c>
      <c r="C12">
        <v>102889.76</v>
      </c>
      <c r="D12">
        <v>62081.760000000002</v>
      </c>
      <c r="E12">
        <v>758905.96</v>
      </c>
      <c r="F12">
        <v>134166.79999999999</v>
      </c>
      <c r="G12">
        <v>0</v>
      </c>
      <c r="J12">
        <v>18.690000000000001</v>
      </c>
      <c r="L12">
        <v>1370909.81</v>
      </c>
      <c r="M12">
        <v>685585.33</v>
      </c>
      <c r="N12">
        <v>359534.92</v>
      </c>
      <c r="P12">
        <v>0.5</v>
      </c>
      <c r="Q12">
        <v>629303.5</v>
      </c>
      <c r="T12">
        <v>629303.5</v>
      </c>
      <c r="W12">
        <v>497417.02</v>
      </c>
      <c r="X12">
        <v>66003.61</v>
      </c>
      <c r="Z12">
        <v>1000</v>
      </c>
    </row>
    <row r="13" spans="1:26" x14ac:dyDescent="0.25">
      <c r="A13" t="s">
        <v>2444</v>
      </c>
      <c r="B13">
        <v>1405260.42</v>
      </c>
      <c r="C13">
        <v>21929.95</v>
      </c>
      <c r="D13">
        <v>70351.429999999993</v>
      </c>
      <c r="E13">
        <v>911904.66</v>
      </c>
      <c r="F13">
        <v>482963.51</v>
      </c>
      <c r="G13">
        <v>0</v>
      </c>
      <c r="J13">
        <v>0</v>
      </c>
      <c r="L13">
        <v>1248131.42</v>
      </c>
      <c r="M13">
        <v>1517319.83</v>
      </c>
      <c r="N13">
        <v>390411.95</v>
      </c>
      <c r="O13">
        <v>386780</v>
      </c>
      <c r="P13">
        <v>57.23</v>
      </c>
      <c r="Q13">
        <v>1047276.9</v>
      </c>
      <c r="T13">
        <v>1149129.8999999999</v>
      </c>
      <c r="U13">
        <v>9100</v>
      </c>
      <c r="V13">
        <v>9614</v>
      </c>
      <c r="W13">
        <v>400179.36</v>
      </c>
      <c r="X13">
        <v>119244.1</v>
      </c>
      <c r="Z13">
        <v>10300</v>
      </c>
    </row>
    <row r="14" spans="1:26" x14ac:dyDescent="0.25">
      <c r="A14" t="s">
        <v>2445</v>
      </c>
      <c r="B14">
        <v>347641.1</v>
      </c>
      <c r="C14">
        <v>35745.050000000003</v>
      </c>
      <c r="D14">
        <v>9202.91</v>
      </c>
      <c r="E14">
        <v>468916.08</v>
      </c>
      <c r="F14">
        <v>196326.27</v>
      </c>
      <c r="G14">
        <v>0</v>
      </c>
      <c r="J14">
        <v>250</v>
      </c>
      <c r="L14">
        <v>-448495.56</v>
      </c>
      <c r="M14">
        <v>1326846.8</v>
      </c>
      <c r="N14">
        <v>271043.40999999997</v>
      </c>
      <c r="O14">
        <v>208840</v>
      </c>
      <c r="Q14">
        <v>280705</v>
      </c>
      <c r="S14">
        <v>60000</v>
      </c>
      <c r="T14">
        <v>280705</v>
      </c>
      <c r="W14">
        <v>268428.78999999998</v>
      </c>
      <c r="X14">
        <v>85924.45</v>
      </c>
      <c r="Z14">
        <v>6300</v>
      </c>
    </row>
    <row r="15" spans="1:26" x14ac:dyDescent="0.25">
      <c r="A15" t="s">
        <v>2446</v>
      </c>
      <c r="B15">
        <v>845580.55</v>
      </c>
      <c r="C15">
        <v>87561.69</v>
      </c>
      <c r="D15">
        <v>70736.66</v>
      </c>
      <c r="E15">
        <v>7</v>
      </c>
      <c r="F15">
        <v>347588.84</v>
      </c>
      <c r="G15">
        <v>0</v>
      </c>
      <c r="J15">
        <v>0</v>
      </c>
      <c r="L15">
        <v>-41879.07</v>
      </c>
      <c r="M15">
        <v>1336486.2</v>
      </c>
      <c r="N15">
        <v>414855.19</v>
      </c>
      <c r="O15">
        <v>144000</v>
      </c>
      <c r="P15">
        <v>8.4499999999999993</v>
      </c>
      <c r="Q15">
        <v>1297090</v>
      </c>
      <c r="S15">
        <v>700</v>
      </c>
      <c r="T15">
        <v>1357145</v>
      </c>
      <c r="U15">
        <v>400</v>
      </c>
      <c r="V15">
        <v>2602</v>
      </c>
      <c r="W15">
        <v>349546.01</v>
      </c>
      <c r="X15">
        <v>89173.02</v>
      </c>
      <c r="Z15">
        <v>920</v>
      </c>
    </row>
    <row r="16" spans="1:26" x14ac:dyDescent="0.25">
      <c r="A16" t="s">
        <v>2447</v>
      </c>
      <c r="B16">
        <v>1373865.21</v>
      </c>
      <c r="C16">
        <v>72147.45</v>
      </c>
      <c r="D16">
        <v>21582.35</v>
      </c>
      <c r="E16">
        <v>778020.24</v>
      </c>
      <c r="F16">
        <v>242004.77</v>
      </c>
      <c r="G16">
        <v>0</v>
      </c>
      <c r="J16">
        <v>0</v>
      </c>
      <c r="L16">
        <v>170562.43</v>
      </c>
      <c r="M16">
        <v>2146839.4900000002</v>
      </c>
      <c r="N16">
        <v>618208.47</v>
      </c>
      <c r="O16">
        <v>200000</v>
      </c>
      <c r="P16">
        <v>7.85</v>
      </c>
      <c r="Q16">
        <v>1319717.3400000001</v>
      </c>
      <c r="S16">
        <v>90000</v>
      </c>
      <c r="T16">
        <v>1442870.34</v>
      </c>
      <c r="U16">
        <v>320</v>
      </c>
      <c r="V16">
        <v>1552</v>
      </c>
      <c r="W16">
        <v>442617.07</v>
      </c>
      <c r="X16">
        <v>67746.149999999994</v>
      </c>
      <c r="Z16">
        <v>102610</v>
      </c>
    </row>
    <row r="17" spans="1:26" x14ac:dyDescent="0.25">
      <c r="A17" t="s">
        <v>2448</v>
      </c>
      <c r="B17">
        <v>1021051.92</v>
      </c>
      <c r="C17">
        <v>28336.65</v>
      </c>
      <c r="D17">
        <v>194526.13</v>
      </c>
      <c r="E17">
        <v>176592.28</v>
      </c>
      <c r="F17">
        <v>192263.69</v>
      </c>
      <c r="G17">
        <v>39866</v>
      </c>
      <c r="J17">
        <v>0</v>
      </c>
      <c r="L17">
        <v>190906.4</v>
      </c>
      <c r="M17">
        <v>1602780.76</v>
      </c>
      <c r="N17">
        <v>441849.21</v>
      </c>
      <c r="O17">
        <v>167072</v>
      </c>
      <c r="P17">
        <v>144.19</v>
      </c>
      <c r="Q17">
        <v>1209644.05</v>
      </c>
      <c r="T17">
        <v>1340842.05</v>
      </c>
      <c r="U17">
        <v>1760</v>
      </c>
      <c r="V17">
        <v>8272</v>
      </c>
      <c r="W17">
        <v>623095.61</v>
      </c>
      <c r="X17">
        <v>65022.28</v>
      </c>
      <c r="Z17">
        <v>500</v>
      </c>
    </row>
    <row r="18" spans="1:26" x14ac:dyDescent="0.25">
      <c r="A18" t="s">
        <v>2449</v>
      </c>
      <c r="B18">
        <v>1043312.86</v>
      </c>
      <c r="C18">
        <v>110561.98</v>
      </c>
      <c r="D18">
        <v>30150.44</v>
      </c>
      <c r="E18">
        <v>224622.91</v>
      </c>
      <c r="F18">
        <v>647466.36</v>
      </c>
      <c r="G18">
        <v>0</v>
      </c>
      <c r="H18">
        <v>7200</v>
      </c>
      <c r="J18">
        <v>2617.71</v>
      </c>
      <c r="L18">
        <v>10130.879999999999</v>
      </c>
      <c r="M18">
        <v>2036704.82</v>
      </c>
      <c r="N18">
        <v>756994.58</v>
      </c>
      <c r="O18">
        <v>466275.62</v>
      </c>
      <c r="P18">
        <v>2.19</v>
      </c>
      <c r="Q18">
        <v>566060</v>
      </c>
      <c r="T18">
        <v>827115</v>
      </c>
      <c r="U18">
        <v>7308</v>
      </c>
      <c r="W18">
        <v>666574.43999999994</v>
      </c>
      <c r="X18">
        <v>215573.81</v>
      </c>
      <c r="Z18">
        <v>73300</v>
      </c>
    </row>
    <row r="19" spans="1:26" x14ac:dyDescent="0.25">
      <c r="A19" t="s">
        <v>2450</v>
      </c>
      <c r="B19">
        <v>280809.09000000003</v>
      </c>
      <c r="C19">
        <v>30198.02</v>
      </c>
      <c r="D19">
        <v>239219.16</v>
      </c>
      <c r="E19">
        <v>721612.55</v>
      </c>
      <c r="F19">
        <v>65647.740000000005</v>
      </c>
      <c r="G19">
        <v>0</v>
      </c>
      <c r="H19">
        <v>0</v>
      </c>
      <c r="J19">
        <v>0</v>
      </c>
      <c r="L19">
        <v>1293527.3999999999</v>
      </c>
      <c r="M19">
        <v>118427.08</v>
      </c>
      <c r="N19">
        <v>279480.71999999997</v>
      </c>
      <c r="P19">
        <v>0.23</v>
      </c>
      <c r="W19">
        <v>281947.58</v>
      </c>
      <c r="X19">
        <v>72001.289999999994</v>
      </c>
    </row>
    <row r="20" spans="1:26" x14ac:dyDescent="0.25">
      <c r="A20" t="s">
        <v>2451</v>
      </c>
      <c r="B20">
        <v>2741252.07</v>
      </c>
      <c r="C20">
        <v>309898.27</v>
      </c>
      <c r="D20">
        <v>75287.710000000006</v>
      </c>
      <c r="E20">
        <v>4928.3599999999997</v>
      </c>
      <c r="F20">
        <v>78093.02</v>
      </c>
      <c r="G20">
        <v>0</v>
      </c>
      <c r="H20">
        <v>0</v>
      </c>
      <c r="J20">
        <v>0</v>
      </c>
      <c r="L20">
        <v>1632724.86</v>
      </c>
      <c r="M20">
        <v>1863971.92</v>
      </c>
      <c r="N20">
        <v>635832.59</v>
      </c>
      <c r="P20">
        <v>10.59</v>
      </c>
      <c r="Q20">
        <v>780062.5</v>
      </c>
      <c r="T20">
        <v>780062.5</v>
      </c>
      <c r="U20">
        <v>4240</v>
      </c>
      <c r="V20">
        <v>2302</v>
      </c>
      <c r="W20">
        <v>835461.34</v>
      </c>
      <c r="X20">
        <v>31077.19</v>
      </c>
      <c r="Z20">
        <v>50000</v>
      </c>
    </row>
    <row r="21" spans="1:26" x14ac:dyDescent="0.25">
      <c r="A21" t="s">
        <v>2452</v>
      </c>
      <c r="B21">
        <v>654445.97</v>
      </c>
      <c r="C21">
        <v>50237.64</v>
      </c>
      <c r="D21">
        <v>142362.14000000001</v>
      </c>
      <c r="E21">
        <v>452504.13</v>
      </c>
      <c r="F21">
        <v>824694.85</v>
      </c>
      <c r="G21">
        <v>0</v>
      </c>
      <c r="H21">
        <v>0</v>
      </c>
      <c r="J21">
        <v>0</v>
      </c>
      <c r="L21">
        <v>-309060.88</v>
      </c>
      <c r="M21">
        <v>2519990.75</v>
      </c>
      <c r="N21">
        <v>510458.57</v>
      </c>
      <c r="O21">
        <v>166370</v>
      </c>
      <c r="P21">
        <v>5.97</v>
      </c>
      <c r="Q21">
        <v>741839</v>
      </c>
      <c r="S21">
        <v>348</v>
      </c>
      <c r="T21">
        <v>893411</v>
      </c>
      <c r="U21">
        <v>1200</v>
      </c>
      <c r="V21">
        <v>3002</v>
      </c>
      <c r="W21">
        <v>404701.67</v>
      </c>
      <c r="X21">
        <v>149392.01</v>
      </c>
      <c r="Z21">
        <v>54000</v>
      </c>
    </row>
    <row r="22" spans="1:26" x14ac:dyDescent="0.25">
      <c r="A22" t="s">
        <v>2453</v>
      </c>
      <c r="B22">
        <v>488652.54</v>
      </c>
      <c r="C22">
        <v>28779.119999999999</v>
      </c>
      <c r="D22">
        <v>27071.11</v>
      </c>
      <c r="E22">
        <v>6</v>
      </c>
      <c r="F22">
        <v>223299.82</v>
      </c>
      <c r="G22">
        <v>0</v>
      </c>
      <c r="J22">
        <v>0</v>
      </c>
      <c r="L22">
        <v>-4042671.72</v>
      </c>
      <c r="M22">
        <v>4994895.4800000004</v>
      </c>
      <c r="N22">
        <v>400401.54</v>
      </c>
      <c r="P22">
        <v>62.43</v>
      </c>
      <c r="Q22">
        <v>1131065</v>
      </c>
      <c r="T22">
        <v>1131065</v>
      </c>
      <c r="U22">
        <v>320</v>
      </c>
      <c r="V22">
        <v>1440</v>
      </c>
      <c r="W22">
        <v>517443.57</v>
      </c>
      <c r="X22">
        <v>55265.57</v>
      </c>
      <c r="Z22">
        <v>10410</v>
      </c>
    </row>
    <row r="23" spans="1:26" x14ac:dyDescent="0.25">
      <c r="A23" t="s">
        <v>2454</v>
      </c>
      <c r="B23">
        <v>1698016.75</v>
      </c>
      <c r="C23">
        <v>17465.07</v>
      </c>
      <c r="D23">
        <v>80440.77</v>
      </c>
      <c r="E23">
        <v>1504208.14</v>
      </c>
      <c r="F23">
        <v>100147.8</v>
      </c>
      <c r="G23">
        <v>0</v>
      </c>
      <c r="J23">
        <v>0</v>
      </c>
      <c r="L23">
        <v>1421120.74</v>
      </c>
      <c r="M23">
        <v>1550129.81</v>
      </c>
      <c r="N23">
        <v>357032.34</v>
      </c>
      <c r="O23">
        <v>678730</v>
      </c>
      <c r="P23">
        <v>0.06</v>
      </c>
      <c r="Q23">
        <v>1092573.57</v>
      </c>
      <c r="S23">
        <v>651</v>
      </c>
      <c r="T23">
        <v>1164940.17</v>
      </c>
      <c r="W23">
        <v>404098.92</v>
      </c>
      <c r="X23">
        <v>90919.9</v>
      </c>
      <c r="Z23">
        <v>40000</v>
      </c>
    </row>
    <row r="24" spans="1:26" x14ac:dyDescent="0.25">
      <c r="A24" t="s">
        <v>2455</v>
      </c>
      <c r="B24">
        <v>799940.15</v>
      </c>
      <c r="C24">
        <v>349390.47</v>
      </c>
      <c r="D24">
        <v>11853</v>
      </c>
      <c r="E24">
        <v>9</v>
      </c>
      <c r="F24">
        <v>334542.05</v>
      </c>
      <c r="G24">
        <v>0</v>
      </c>
      <c r="J24">
        <v>1891.28</v>
      </c>
      <c r="L24">
        <v>-1522644.79</v>
      </c>
      <c r="M24">
        <v>2878887.21</v>
      </c>
      <c r="N24">
        <v>614409.49</v>
      </c>
      <c r="O24">
        <v>1121106</v>
      </c>
      <c r="P24">
        <v>39.32</v>
      </c>
      <c r="Q24">
        <v>2023975.94</v>
      </c>
      <c r="S24">
        <v>372790</v>
      </c>
      <c r="T24">
        <v>2195012.94</v>
      </c>
      <c r="W24">
        <v>1620651.71</v>
      </c>
      <c r="X24">
        <v>78055.13</v>
      </c>
      <c r="Z24">
        <v>101000</v>
      </c>
    </row>
    <row r="25" spans="1:26" x14ac:dyDescent="0.25">
      <c r="A25" t="s">
        <v>2456</v>
      </c>
      <c r="B25">
        <v>647384.55000000005</v>
      </c>
      <c r="C25">
        <v>66121.78</v>
      </c>
      <c r="D25">
        <v>44546.87</v>
      </c>
      <c r="E25">
        <v>57581.25</v>
      </c>
      <c r="F25">
        <v>125776.96000000001</v>
      </c>
      <c r="G25">
        <v>0</v>
      </c>
      <c r="J25">
        <v>0</v>
      </c>
      <c r="L25">
        <v>-1373288.59</v>
      </c>
      <c r="M25">
        <v>2079998.65</v>
      </c>
      <c r="N25">
        <v>444866.8</v>
      </c>
      <c r="O25">
        <v>428122</v>
      </c>
      <c r="P25">
        <v>13.43</v>
      </c>
      <c r="Q25">
        <v>701989.4</v>
      </c>
      <c r="S25">
        <v>40000</v>
      </c>
      <c r="T25">
        <v>828207.4</v>
      </c>
      <c r="W25">
        <v>482432.24</v>
      </c>
      <c r="X25">
        <v>65950.64</v>
      </c>
      <c r="Z25">
        <v>3700</v>
      </c>
    </row>
    <row r="26" spans="1:26" x14ac:dyDescent="0.25">
      <c r="A26" t="s">
        <v>2457</v>
      </c>
      <c r="B26">
        <v>531481.43000000005</v>
      </c>
      <c r="C26">
        <v>83786.3</v>
      </c>
      <c r="D26">
        <v>128781.13</v>
      </c>
      <c r="E26">
        <v>590089.96</v>
      </c>
      <c r="F26">
        <v>163875.09</v>
      </c>
      <c r="G26">
        <v>12000</v>
      </c>
      <c r="J26">
        <v>0</v>
      </c>
      <c r="L26">
        <v>1175006.6100000001</v>
      </c>
      <c r="M26">
        <v>413083.29</v>
      </c>
      <c r="N26">
        <v>434948.65</v>
      </c>
      <c r="O26">
        <v>532542</v>
      </c>
      <c r="P26">
        <v>10.61</v>
      </c>
      <c r="Q26">
        <v>1115922.5</v>
      </c>
      <c r="T26">
        <v>1259839.5</v>
      </c>
      <c r="U26">
        <v>3400</v>
      </c>
      <c r="V26">
        <v>6053.62</v>
      </c>
      <c r="W26">
        <v>838666.82</v>
      </c>
      <c r="X26">
        <v>74439.81</v>
      </c>
      <c r="Z26">
        <v>3100</v>
      </c>
    </row>
    <row r="27" spans="1:26" x14ac:dyDescent="0.25">
      <c r="A27" t="s">
        <v>2458</v>
      </c>
      <c r="B27">
        <v>260598.55</v>
      </c>
      <c r="C27">
        <v>15637.24</v>
      </c>
      <c r="D27">
        <v>21482.89</v>
      </c>
      <c r="E27">
        <v>295654.82</v>
      </c>
      <c r="F27">
        <v>148492.74</v>
      </c>
      <c r="G27">
        <v>0</v>
      </c>
      <c r="J27">
        <v>0</v>
      </c>
      <c r="L27">
        <v>-1490391.3</v>
      </c>
      <c r="M27">
        <v>2337378.21</v>
      </c>
      <c r="N27">
        <v>249825.05</v>
      </c>
      <c r="Q27">
        <v>654505</v>
      </c>
      <c r="T27">
        <v>654505</v>
      </c>
      <c r="W27">
        <v>278804.73</v>
      </c>
      <c r="X27">
        <v>68540.990000000005</v>
      </c>
      <c r="Z27">
        <v>7600</v>
      </c>
    </row>
    <row r="28" spans="1:26" x14ac:dyDescent="0.25">
      <c r="A28" t="s">
        <v>2459</v>
      </c>
      <c r="B28">
        <v>517554.81</v>
      </c>
      <c r="C28">
        <v>77581.17</v>
      </c>
      <c r="D28">
        <v>43568.37</v>
      </c>
      <c r="E28">
        <v>7</v>
      </c>
      <c r="F28">
        <v>229348.68</v>
      </c>
      <c r="G28">
        <v>0</v>
      </c>
      <c r="H28">
        <v>6300</v>
      </c>
      <c r="J28">
        <v>18.690000000000001</v>
      </c>
      <c r="L28">
        <v>-1516238.8</v>
      </c>
      <c r="M28">
        <v>2446216.73</v>
      </c>
      <c r="N28">
        <v>329788.48</v>
      </c>
      <c r="O28">
        <v>119345</v>
      </c>
      <c r="Q28">
        <v>632922.5</v>
      </c>
      <c r="T28">
        <v>760083.5</v>
      </c>
      <c r="W28">
        <v>318886.08</v>
      </c>
      <c r="X28">
        <v>59272.99</v>
      </c>
      <c r="Z28">
        <v>12050</v>
      </c>
    </row>
    <row r="29" spans="1:26" x14ac:dyDescent="0.25">
      <c r="A29" t="s">
        <v>2460</v>
      </c>
      <c r="B29">
        <v>873079.78</v>
      </c>
      <c r="C29">
        <v>9105.9699999999993</v>
      </c>
      <c r="D29">
        <v>51018.38</v>
      </c>
      <c r="E29">
        <v>467042.54</v>
      </c>
      <c r="F29">
        <v>975451.45</v>
      </c>
      <c r="J29">
        <v>8738.6200000000008</v>
      </c>
      <c r="L29">
        <v>-143233.79</v>
      </c>
      <c r="M29">
        <v>1940194.37</v>
      </c>
      <c r="N29">
        <v>405639.97</v>
      </c>
      <c r="O29">
        <v>1106230</v>
      </c>
      <c r="Q29">
        <v>1107850.83</v>
      </c>
      <c r="S29">
        <v>21000</v>
      </c>
      <c r="T29">
        <v>1290425.83</v>
      </c>
      <c r="U29">
        <v>320</v>
      </c>
      <c r="V29">
        <v>256</v>
      </c>
      <c r="W29">
        <v>564027.24</v>
      </c>
      <c r="X29">
        <v>115692.81</v>
      </c>
      <c r="Z29">
        <v>100000</v>
      </c>
    </row>
    <row r="30" spans="1:26" x14ac:dyDescent="0.25">
      <c r="A30" t="s">
        <v>2461</v>
      </c>
      <c r="B30">
        <v>1062194.8500000001</v>
      </c>
      <c r="C30">
        <v>9596.4</v>
      </c>
      <c r="D30">
        <v>7824.25</v>
      </c>
      <c r="E30">
        <v>1501957.61</v>
      </c>
      <c r="F30">
        <v>454724.8</v>
      </c>
      <c r="J30">
        <v>50.24</v>
      </c>
      <c r="L30">
        <v>2369737.25</v>
      </c>
      <c r="M30">
        <v>225942.27</v>
      </c>
      <c r="N30">
        <v>434384.83</v>
      </c>
      <c r="O30">
        <v>905940.59</v>
      </c>
      <c r="Q30">
        <v>262920</v>
      </c>
      <c r="S30">
        <v>1500</v>
      </c>
      <c r="T30">
        <v>475288</v>
      </c>
      <c r="U30">
        <v>3960</v>
      </c>
      <c r="W30">
        <v>435532.52</v>
      </c>
      <c r="X30">
        <v>199396.75</v>
      </c>
      <c r="Z30">
        <v>50000</v>
      </c>
    </row>
    <row r="31" spans="1:26" x14ac:dyDescent="0.25">
      <c r="A31" t="s">
        <v>2462</v>
      </c>
      <c r="B31">
        <v>1245200</v>
      </c>
      <c r="C31">
        <v>27912.07</v>
      </c>
      <c r="D31">
        <v>23143.43</v>
      </c>
      <c r="E31">
        <v>810050.73</v>
      </c>
      <c r="F31">
        <v>165878.41</v>
      </c>
      <c r="J31">
        <v>32.14</v>
      </c>
      <c r="L31">
        <v>1680346.95</v>
      </c>
      <c r="M31">
        <v>519805.36</v>
      </c>
      <c r="N31">
        <v>803720.29</v>
      </c>
      <c r="O31">
        <v>169510</v>
      </c>
      <c r="P31">
        <v>246.94</v>
      </c>
      <c r="Q31">
        <v>1637702.5</v>
      </c>
      <c r="S31">
        <v>202000</v>
      </c>
      <c r="T31">
        <v>1986858.5</v>
      </c>
      <c r="U31">
        <v>1200</v>
      </c>
      <c r="V31">
        <v>452</v>
      </c>
      <c r="W31">
        <v>482692.62</v>
      </c>
      <c r="X31">
        <v>69976.42</v>
      </c>
      <c r="Z31">
        <v>200000</v>
      </c>
    </row>
    <row r="32" spans="1:26" x14ac:dyDescent="0.25">
      <c r="A32" t="s">
        <v>2463</v>
      </c>
      <c r="B32">
        <v>678345.27</v>
      </c>
      <c r="C32">
        <v>63361</v>
      </c>
      <c r="D32">
        <v>21107.72</v>
      </c>
      <c r="E32">
        <v>1883144.62</v>
      </c>
      <c r="F32">
        <v>698363.57</v>
      </c>
      <c r="J32">
        <v>510.09</v>
      </c>
      <c r="L32">
        <v>3352601.6</v>
      </c>
      <c r="M32">
        <v>164243.42000000001</v>
      </c>
      <c r="N32">
        <v>490915.81</v>
      </c>
      <c r="O32">
        <v>101347</v>
      </c>
      <c r="Q32">
        <v>825370</v>
      </c>
      <c r="S32">
        <v>6000</v>
      </c>
      <c r="T32">
        <v>1040933</v>
      </c>
      <c r="U32">
        <v>5500</v>
      </c>
      <c r="V32">
        <v>9430.9</v>
      </c>
      <c r="W32">
        <v>341473.49</v>
      </c>
      <c r="X32">
        <v>140408.35</v>
      </c>
      <c r="Z32">
        <v>58920</v>
      </c>
    </row>
    <row r="33" spans="1:26" x14ac:dyDescent="0.25">
      <c r="A33" t="s">
        <v>2464</v>
      </c>
      <c r="B33">
        <v>766577.12</v>
      </c>
      <c r="C33">
        <v>52347.88</v>
      </c>
      <c r="D33">
        <v>30238.36</v>
      </c>
      <c r="E33">
        <v>433944.95</v>
      </c>
      <c r="F33">
        <v>211492.08</v>
      </c>
      <c r="J33">
        <v>695.44</v>
      </c>
      <c r="L33">
        <v>-2809030.73</v>
      </c>
      <c r="M33">
        <v>3631737.05</v>
      </c>
      <c r="N33">
        <v>503473.52</v>
      </c>
      <c r="O33">
        <v>905814.91</v>
      </c>
      <c r="Q33">
        <v>1158657.5</v>
      </c>
      <c r="S33">
        <v>204000</v>
      </c>
      <c r="T33">
        <v>1341106.5</v>
      </c>
      <c r="U33">
        <v>1890</v>
      </c>
      <c r="V33">
        <v>1008</v>
      </c>
      <c r="W33">
        <v>484460.89</v>
      </c>
      <c r="X33">
        <v>72281.91</v>
      </c>
      <c r="Z33">
        <v>200000</v>
      </c>
    </row>
    <row r="34" spans="1:26" x14ac:dyDescent="0.25">
      <c r="A34" t="s">
        <v>2465</v>
      </c>
      <c r="B34">
        <v>1100592.21</v>
      </c>
      <c r="C34">
        <v>170817.14</v>
      </c>
      <c r="D34">
        <v>75376.490000000005</v>
      </c>
      <c r="E34">
        <v>209022.58</v>
      </c>
      <c r="F34">
        <v>1317347.82</v>
      </c>
      <c r="J34">
        <v>492.66</v>
      </c>
      <c r="L34">
        <v>1386950.18</v>
      </c>
      <c r="M34">
        <v>669957.9</v>
      </c>
      <c r="N34">
        <v>1053828.57</v>
      </c>
      <c r="O34">
        <v>819504.51</v>
      </c>
      <c r="Q34">
        <v>301851.67</v>
      </c>
      <c r="S34">
        <v>65920</v>
      </c>
      <c r="T34">
        <v>585411.67000000004</v>
      </c>
      <c r="U34">
        <v>25445</v>
      </c>
      <c r="V34">
        <v>6760</v>
      </c>
      <c r="W34">
        <v>574380.92000000004</v>
      </c>
      <c r="X34">
        <v>133351.66</v>
      </c>
      <c r="Z34">
        <v>100000</v>
      </c>
    </row>
    <row r="35" spans="1:26" x14ac:dyDescent="0.25">
      <c r="A35" t="s">
        <v>2466</v>
      </c>
      <c r="B35">
        <v>925603.43</v>
      </c>
      <c r="C35">
        <v>87240</v>
      </c>
      <c r="D35">
        <v>52693.04</v>
      </c>
      <c r="E35">
        <v>448328.03</v>
      </c>
      <c r="F35">
        <v>242033.66</v>
      </c>
      <c r="J35">
        <v>23.46</v>
      </c>
      <c r="L35">
        <v>-526275.07999999996</v>
      </c>
      <c r="M35">
        <v>2501284.2200000002</v>
      </c>
      <c r="N35">
        <v>547387.84</v>
      </c>
      <c r="Q35">
        <v>915617.5</v>
      </c>
      <c r="S35">
        <v>6000</v>
      </c>
      <c r="T35">
        <v>1204748.5</v>
      </c>
      <c r="U35">
        <v>2140</v>
      </c>
      <c r="V35">
        <v>96</v>
      </c>
      <c r="W35">
        <v>371630.3</v>
      </c>
      <c r="X35">
        <v>109524.98</v>
      </c>
    </row>
    <row r="36" spans="1:26" x14ac:dyDescent="0.25">
      <c r="A36" t="s">
        <v>2467</v>
      </c>
      <c r="B36">
        <v>776565.45</v>
      </c>
      <c r="C36">
        <v>117874.83</v>
      </c>
      <c r="D36">
        <v>9830.84</v>
      </c>
      <c r="E36">
        <v>1582181.54</v>
      </c>
      <c r="F36">
        <v>383893.53</v>
      </c>
      <c r="J36">
        <v>5643.94</v>
      </c>
      <c r="L36">
        <v>628010.12</v>
      </c>
      <c r="M36">
        <v>1692932.58</v>
      </c>
      <c r="N36">
        <v>465458.69</v>
      </c>
      <c r="O36">
        <v>884500</v>
      </c>
      <c r="Q36">
        <v>789117.5</v>
      </c>
      <c r="S36">
        <v>2500</v>
      </c>
      <c r="T36">
        <v>1012700.5</v>
      </c>
      <c r="U36">
        <v>1900</v>
      </c>
      <c r="W36">
        <v>451670.56</v>
      </c>
      <c r="X36">
        <v>114195.58</v>
      </c>
      <c r="Z36">
        <v>17350</v>
      </c>
    </row>
    <row r="37" spans="1:26" x14ac:dyDescent="0.25">
      <c r="A37" t="s">
        <v>2468</v>
      </c>
      <c r="B37">
        <v>995470.5</v>
      </c>
      <c r="C37">
        <v>22219.5</v>
      </c>
      <c r="D37">
        <v>25079.52</v>
      </c>
      <c r="E37">
        <v>955140.15</v>
      </c>
      <c r="F37">
        <v>716665.72</v>
      </c>
      <c r="J37">
        <v>161.80000000000001</v>
      </c>
      <c r="L37">
        <v>1325194.69</v>
      </c>
      <c r="M37">
        <v>1663595.16</v>
      </c>
      <c r="N37">
        <v>449295.31</v>
      </c>
      <c r="O37">
        <v>222348</v>
      </c>
      <c r="Q37">
        <v>772187.5</v>
      </c>
      <c r="S37">
        <v>8000</v>
      </c>
      <c r="T37">
        <v>900308.5</v>
      </c>
      <c r="U37">
        <v>1200</v>
      </c>
      <c r="W37">
        <v>504683.47</v>
      </c>
      <c r="X37">
        <v>160015.1</v>
      </c>
      <c r="Z37">
        <v>160000</v>
      </c>
    </row>
    <row r="38" spans="1:26" x14ac:dyDescent="0.25">
      <c r="A38" t="s">
        <v>2469</v>
      </c>
      <c r="B38">
        <v>388628.86</v>
      </c>
      <c r="C38">
        <v>70086.44</v>
      </c>
      <c r="D38">
        <v>5209.16</v>
      </c>
      <c r="E38">
        <v>537844.85</v>
      </c>
      <c r="F38">
        <v>518189.23</v>
      </c>
      <c r="J38">
        <v>27.83</v>
      </c>
      <c r="L38">
        <v>-1901897.71</v>
      </c>
      <c r="M38">
        <v>3267492.72</v>
      </c>
      <c r="N38">
        <v>480045.45</v>
      </c>
      <c r="O38">
        <v>358690</v>
      </c>
      <c r="Q38">
        <v>1566780</v>
      </c>
      <c r="S38">
        <v>8000</v>
      </c>
      <c r="T38">
        <v>1730440</v>
      </c>
      <c r="U38">
        <v>320</v>
      </c>
      <c r="V38">
        <v>432</v>
      </c>
      <c r="W38">
        <v>403113.3</v>
      </c>
      <c r="X38">
        <v>124874.45</v>
      </c>
    </row>
    <row r="39" spans="1:26" x14ac:dyDescent="0.25">
      <c r="A39" t="s">
        <v>2470</v>
      </c>
      <c r="B39">
        <v>561007.87</v>
      </c>
      <c r="C39">
        <v>284703.03999999998</v>
      </c>
      <c r="D39">
        <v>54067.43</v>
      </c>
      <c r="E39">
        <v>525136.94999999995</v>
      </c>
      <c r="F39">
        <v>360550.34</v>
      </c>
      <c r="G39">
        <v>52654.35</v>
      </c>
      <c r="H39">
        <v>7200</v>
      </c>
      <c r="J39">
        <v>43.44</v>
      </c>
      <c r="K39">
        <v>17688.88</v>
      </c>
      <c r="L39">
        <v>132865.29</v>
      </c>
      <c r="M39">
        <v>1814650.86</v>
      </c>
      <c r="N39">
        <v>854478.53</v>
      </c>
      <c r="O39">
        <v>411.5</v>
      </c>
      <c r="Q39">
        <v>1127065</v>
      </c>
      <c r="S39">
        <v>129000</v>
      </c>
      <c r="T39">
        <v>1401835</v>
      </c>
      <c r="W39">
        <v>806093.93</v>
      </c>
      <c r="X39">
        <v>142663.29</v>
      </c>
    </row>
    <row r="40" spans="1:26" x14ac:dyDescent="0.25">
      <c r="A40" t="s">
        <v>2471</v>
      </c>
      <c r="B40">
        <v>522510.13</v>
      </c>
      <c r="C40">
        <v>176286.3</v>
      </c>
      <c r="D40">
        <v>57161.06</v>
      </c>
      <c r="E40">
        <v>833578.11</v>
      </c>
      <c r="F40">
        <v>52117.63</v>
      </c>
      <c r="G40">
        <v>23311.919999999998</v>
      </c>
      <c r="H40">
        <v>7200</v>
      </c>
      <c r="J40">
        <v>63188.76</v>
      </c>
      <c r="L40">
        <v>-338557.4</v>
      </c>
      <c r="M40">
        <v>1914111.01</v>
      </c>
      <c r="N40">
        <v>768848.49</v>
      </c>
      <c r="Q40">
        <v>1122862.5</v>
      </c>
      <c r="S40">
        <v>6360</v>
      </c>
      <c r="T40">
        <v>1463647.5</v>
      </c>
      <c r="V40">
        <v>500</v>
      </c>
      <c r="W40">
        <v>406285.22</v>
      </c>
      <c r="X40">
        <v>55239.33</v>
      </c>
    </row>
    <row r="41" spans="1:26" x14ac:dyDescent="0.25">
      <c r="A41" t="s">
        <v>2472</v>
      </c>
      <c r="B41">
        <v>463813.99</v>
      </c>
      <c r="C41">
        <v>260447.23</v>
      </c>
      <c r="D41">
        <v>40690.019999999997</v>
      </c>
      <c r="E41">
        <v>1699804.77</v>
      </c>
      <c r="F41">
        <v>119156.4</v>
      </c>
      <c r="G41">
        <v>24844.09</v>
      </c>
      <c r="H41">
        <v>8000</v>
      </c>
      <c r="J41">
        <v>765.64</v>
      </c>
      <c r="K41">
        <v>12916.86</v>
      </c>
      <c r="L41">
        <v>2697734.9</v>
      </c>
      <c r="M41">
        <v>174893.33</v>
      </c>
      <c r="N41">
        <v>798910.32</v>
      </c>
      <c r="O41">
        <v>2083.3000000000002</v>
      </c>
      <c r="P41">
        <v>1660.67</v>
      </c>
      <c r="Q41">
        <v>710895</v>
      </c>
      <c r="T41">
        <v>885792</v>
      </c>
      <c r="U41">
        <v>500</v>
      </c>
      <c r="W41">
        <v>524984.52</v>
      </c>
      <c r="X41">
        <v>389515.18</v>
      </c>
      <c r="Y41">
        <v>48000</v>
      </c>
    </row>
    <row r="42" spans="1:26" x14ac:dyDescent="0.25">
      <c r="A42" t="s">
        <v>2473</v>
      </c>
      <c r="B42">
        <v>1187246.55</v>
      </c>
      <c r="C42">
        <v>395427.75</v>
      </c>
      <c r="D42">
        <v>75189.63</v>
      </c>
      <c r="E42">
        <v>1036686.79</v>
      </c>
      <c r="F42">
        <v>181941.83</v>
      </c>
      <c r="G42">
        <v>78866.69</v>
      </c>
      <c r="H42">
        <v>70200</v>
      </c>
      <c r="J42">
        <v>1444.24</v>
      </c>
      <c r="K42">
        <v>377878.33</v>
      </c>
      <c r="L42">
        <v>285290.7</v>
      </c>
      <c r="M42">
        <v>1897157.59</v>
      </c>
      <c r="N42">
        <v>1074630.44</v>
      </c>
      <c r="O42">
        <v>10683.4</v>
      </c>
      <c r="P42">
        <v>34.659999999999997</v>
      </c>
      <c r="Q42">
        <v>1055294.7</v>
      </c>
      <c r="S42">
        <v>5000</v>
      </c>
      <c r="T42">
        <v>1273202.7</v>
      </c>
      <c r="W42">
        <v>589946.82999999996</v>
      </c>
      <c r="X42">
        <v>116838.67</v>
      </c>
    </row>
    <row r="43" spans="1:26" x14ac:dyDescent="0.25">
      <c r="A43" t="s">
        <v>2474</v>
      </c>
      <c r="B43">
        <v>1149367.03</v>
      </c>
      <c r="C43">
        <v>227379</v>
      </c>
      <c r="D43">
        <v>25896.69</v>
      </c>
      <c r="E43">
        <v>1328115.24</v>
      </c>
      <c r="F43">
        <v>425226.83</v>
      </c>
      <c r="G43">
        <v>30515.439999999999</v>
      </c>
      <c r="H43">
        <v>66400</v>
      </c>
      <c r="J43">
        <v>45.97</v>
      </c>
      <c r="L43">
        <v>1539922.37</v>
      </c>
      <c r="M43">
        <v>1769380.27</v>
      </c>
      <c r="N43">
        <v>741082.56</v>
      </c>
      <c r="P43">
        <v>16.600000000000001</v>
      </c>
      <c r="Q43">
        <v>1092427.3</v>
      </c>
      <c r="S43">
        <v>9000</v>
      </c>
      <c r="T43">
        <v>1407016.3</v>
      </c>
      <c r="W43">
        <v>521195.25</v>
      </c>
      <c r="X43">
        <v>85594.17</v>
      </c>
      <c r="Y43">
        <v>79000</v>
      </c>
    </row>
    <row r="44" spans="1:26" x14ac:dyDescent="0.25">
      <c r="A44" t="s">
        <v>2475</v>
      </c>
      <c r="B44">
        <v>525573.76</v>
      </c>
      <c r="C44">
        <v>117601.19</v>
      </c>
      <c r="D44">
        <v>11985.6</v>
      </c>
      <c r="E44">
        <v>740590.16</v>
      </c>
      <c r="F44">
        <v>166650.63</v>
      </c>
      <c r="G44">
        <v>26309.33</v>
      </c>
      <c r="H44">
        <v>7200</v>
      </c>
      <c r="J44">
        <v>305</v>
      </c>
      <c r="L44">
        <v>-1234691.1299999999</v>
      </c>
      <c r="M44">
        <v>2854151.72</v>
      </c>
      <c r="N44">
        <v>580138.69999999995</v>
      </c>
      <c r="O44">
        <v>152900</v>
      </c>
      <c r="Q44">
        <v>752665.06</v>
      </c>
      <c r="T44">
        <v>919982.06</v>
      </c>
      <c r="W44">
        <v>504229.2</v>
      </c>
      <c r="X44">
        <v>152366.07999999999</v>
      </c>
    </row>
    <row r="45" spans="1:26" x14ac:dyDescent="0.25">
      <c r="A45" t="s">
        <v>2476</v>
      </c>
      <c r="B45">
        <v>454499.66</v>
      </c>
      <c r="C45">
        <v>87898.38</v>
      </c>
      <c r="D45">
        <v>30901.5</v>
      </c>
      <c r="E45">
        <v>358078.45</v>
      </c>
      <c r="F45">
        <v>231584.39</v>
      </c>
      <c r="G45">
        <v>25699.95</v>
      </c>
      <c r="H45">
        <v>7200</v>
      </c>
      <c r="J45">
        <v>0</v>
      </c>
      <c r="L45">
        <v>-827838</v>
      </c>
      <c r="M45">
        <v>1832494.5</v>
      </c>
      <c r="N45">
        <v>867731.58</v>
      </c>
      <c r="P45">
        <v>0.25</v>
      </c>
      <c r="Q45">
        <v>719688.81</v>
      </c>
      <c r="S45">
        <v>9900</v>
      </c>
      <c r="T45">
        <v>870197.81</v>
      </c>
      <c r="W45">
        <v>554088.48</v>
      </c>
      <c r="X45">
        <v>47628.42</v>
      </c>
    </row>
    <row r="46" spans="1:26" x14ac:dyDescent="0.25">
      <c r="A46" t="s">
        <v>2477</v>
      </c>
      <c r="B46">
        <v>530272.02</v>
      </c>
      <c r="C46">
        <v>52970.43</v>
      </c>
      <c r="D46">
        <v>36908.870000000003</v>
      </c>
      <c r="E46">
        <v>289126.07</v>
      </c>
      <c r="F46">
        <v>426559.55</v>
      </c>
      <c r="G46">
        <v>1015</v>
      </c>
      <c r="H46">
        <v>9743.06</v>
      </c>
      <c r="J46">
        <v>196.26</v>
      </c>
      <c r="L46">
        <v>-35817.589999999997</v>
      </c>
      <c r="M46">
        <v>1474437.8</v>
      </c>
      <c r="N46">
        <v>650614.99</v>
      </c>
      <c r="P46">
        <v>2.3199999999999998</v>
      </c>
      <c r="Q46">
        <v>717460.5</v>
      </c>
      <c r="S46">
        <v>40600</v>
      </c>
      <c r="T46">
        <v>950752.5</v>
      </c>
      <c r="W46">
        <v>478497.42</v>
      </c>
      <c r="X46">
        <v>93165.48</v>
      </c>
    </row>
    <row r="47" spans="1:26" x14ac:dyDescent="0.25">
      <c r="A47" t="s">
        <v>2478</v>
      </c>
      <c r="B47">
        <v>665508.34</v>
      </c>
      <c r="C47">
        <v>175713.76</v>
      </c>
      <c r="D47">
        <v>15638.13</v>
      </c>
      <c r="E47">
        <v>914953.55</v>
      </c>
      <c r="F47">
        <v>290868.77</v>
      </c>
      <c r="G47">
        <v>154425.94</v>
      </c>
      <c r="H47">
        <v>10350</v>
      </c>
      <c r="J47">
        <v>312.58999999999997</v>
      </c>
      <c r="L47">
        <v>-274516.64</v>
      </c>
      <c r="M47">
        <v>2225815.7200000002</v>
      </c>
      <c r="N47">
        <v>957316.4</v>
      </c>
      <c r="P47">
        <v>9.09</v>
      </c>
      <c r="Q47">
        <v>1191377.5</v>
      </c>
      <c r="S47">
        <v>2000</v>
      </c>
      <c r="T47">
        <v>1595397.5</v>
      </c>
      <c r="W47">
        <v>505688.86</v>
      </c>
      <c r="X47">
        <v>103321.69</v>
      </c>
    </row>
    <row r="48" spans="1:26" x14ac:dyDescent="0.25">
      <c r="A48" t="s">
        <v>2479</v>
      </c>
      <c r="B48">
        <v>191339.54</v>
      </c>
      <c r="C48">
        <v>54511.54</v>
      </c>
      <c r="D48">
        <v>13624.95</v>
      </c>
      <c r="E48">
        <v>917323.36</v>
      </c>
      <c r="F48">
        <v>100568.12</v>
      </c>
      <c r="G48">
        <v>47302.44</v>
      </c>
      <c r="H48">
        <v>7200</v>
      </c>
      <c r="J48">
        <v>75</v>
      </c>
      <c r="L48">
        <v>1218009.6399999999</v>
      </c>
      <c r="M48">
        <v>216270.07999999999</v>
      </c>
      <c r="N48">
        <v>426882.17</v>
      </c>
      <c r="P48">
        <v>1787.7</v>
      </c>
      <c r="Q48">
        <v>532626.5</v>
      </c>
      <c r="S48">
        <v>4500</v>
      </c>
      <c r="T48">
        <v>769718.5</v>
      </c>
      <c r="W48">
        <v>334738.71000000002</v>
      </c>
      <c r="X48">
        <v>72828.81</v>
      </c>
    </row>
    <row r="49" spans="1:26" x14ac:dyDescent="0.25">
      <c r="A49" t="s">
        <v>2480</v>
      </c>
      <c r="B49">
        <v>912371.69</v>
      </c>
      <c r="C49">
        <v>482110.11</v>
      </c>
      <c r="D49">
        <v>123062.91</v>
      </c>
      <c r="E49">
        <v>884721.81</v>
      </c>
      <c r="F49">
        <v>160192.29</v>
      </c>
      <c r="G49">
        <v>20852.599999999999</v>
      </c>
      <c r="H49">
        <v>8600</v>
      </c>
      <c r="J49">
        <v>2513.29</v>
      </c>
      <c r="K49">
        <v>247922.95</v>
      </c>
      <c r="L49">
        <v>-174245.47</v>
      </c>
      <c r="M49">
        <v>2200312.12</v>
      </c>
      <c r="N49">
        <v>1386343.21</v>
      </c>
      <c r="P49">
        <v>8.99</v>
      </c>
      <c r="Q49">
        <v>984657.22</v>
      </c>
      <c r="S49">
        <v>7000</v>
      </c>
      <c r="T49">
        <v>1405799.22</v>
      </c>
      <c r="W49">
        <v>609832.52</v>
      </c>
      <c r="X49">
        <v>105874.36</v>
      </c>
    </row>
    <row r="50" spans="1:26" x14ac:dyDescent="0.25">
      <c r="A50" t="s">
        <v>2481</v>
      </c>
      <c r="B50">
        <v>469313.59</v>
      </c>
      <c r="C50">
        <v>479921.63</v>
      </c>
      <c r="D50">
        <v>11499.91</v>
      </c>
      <c r="E50">
        <v>530630.55000000005</v>
      </c>
      <c r="F50">
        <v>92971.39</v>
      </c>
      <c r="G50">
        <v>31115.48</v>
      </c>
      <c r="H50">
        <v>7200</v>
      </c>
      <c r="J50">
        <v>2905.99</v>
      </c>
      <c r="L50">
        <v>-1499704.23</v>
      </c>
      <c r="M50">
        <v>2882325.41</v>
      </c>
      <c r="N50">
        <v>809501.36</v>
      </c>
      <c r="Q50">
        <v>865672.5</v>
      </c>
      <c r="S50">
        <v>31000</v>
      </c>
      <c r="T50">
        <v>1077780.5</v>
      </c>
      <c r="W50">
        <v>430315.04</v>
      </c>
      <c r="X50">
        <v>37583.9</v>
      </c>
    </row>
    <row r="51" spans="1:26" x14ac:dyDescent="0.25">
      <c r="A51" t="s">
        <v>2482</v>
      </c>
      <c r="B51">
        <v>389335.65</v>
      </c>
      <c r="C51">
        <v>364160.12</v>
      </c>
      <c r="D51">
        <v>8004.8</v>
      </c>
      <c r="E51">
        <v>596427.32999999996</v>
      </c>
      <c r="F51">
        <v>44760.34</v>
      </c>
      <c r="G51">
        <v>24180.77</v>
      </c>
      <c r="H51">
        <v>39028.75</v>
      </c>
      <c r="J51">
        <v>948.57</v>
      </c>
      <c r="K51">
        <v>33024.9</v>
      </c>
      <c r="L51">
        <v>-602835.85</v>
      </c>
      <c r="M51">
        <v>1671717.03</v>
      </c>
      <c r="N51">
        <v>630053.09</v>
      </c>
      <c r="O51">
        <v>52219.3</v>
      </c>
      <c r="P51">
        <v>1.87</v>
      </c>
      <c r="Q51">
        <v>557147.5</v>
      </c>
      <c r="S51">
        <v>4400</v>
      </c>
      <c r="T51">
        <v>677564.5</v>
      </c>
      <c r="U51">
        <v>2900</v>
      </c>
      <c r="W51">
        <v>292070.21000000002</v>
      </c>
      <c r="X51">
        <v>34662.980000000003</v>
      </c>
    </row>
    <row r="52" spans="1:26" x14ac:dyDescent="0.25">
      <c r="A52" t="s">
        <v>2483</v>
      </c>
      <c r="B52">
        <v>707543.51</v>
      </c>
      <c r="C52">
        <v>405838.63</v>
      </c>
      <c r="D52">
        <v>6496.7</v>
      </c>
      <c r="E52">
        <v>651133.37</v>
      </c>
      <c r="F52">
        <v>403488.94</v>
      </c>
      <c r="G52">
        <v>46250.89</v>
      </c>
      <c r="H52">
        <v>7200</v>
      </c>
      <c r="J52">
        <v>915.04</v>
      </c>
      <c r="L52">
        <v>1456173.29</v>
      </c>
      <c r="M52">
        <v>579857.57999999996</v>
      </c>
      <c r="N52">
        <v>904960.9</v>
      </c>
      <c r="O52">
        <v>138100</v>
      </c>
      <c r="Q52">
        <v>571819.85</v>
      </c>
      <c r="T52">
        <v>751348.85</v>
      </c>
      <c r="W52">
        <v>673258.1</v>
      </c>
      <c r="X52">
        <v>106169.45</v>
      </c>
    </row>
    <row r="53" spans="1:26" x14ac:dyDescent="0.25">
      <c r="A53" t="s">
        <v>2484</v>
      </c>
      <c r="B53">
        <v>266758.18</v>
      </c>
      <c r="C53">
        <v>280302.71999999997</v>
      </c>
      <c r="D53">
        <v>13723.53</v>
      </c>
      <c r="E53">
        <v>1097072.95</v>
      </c>
      <c r="F53">
        <v>94539.6</v>
      </c>
      <c r="G53">
        <v>40696.629999999997</v>
      </c>
      <c r="H53">
        <v>7200</v>
      </c>
      <c r="J53">
        <v>0</v>
      </c>
      <c r="L53">
        <v>1239871.8799999999</v>
      </c>
      <c r="M53">
        <v>446722.69</v>
      </c>
      <c r="N53">
        <v>490077.69</v>
      </c>
      <c r="P53">
        <v>796.23</v>
      </c>
      <c r="Q53">
        <v>554419</v>
      </c>
      <c r="T53">
        <v>706037</v>
      </c>
      <c r="W53">
        <v>249179.69</v>
      </c>
      <c r="X53">
        <v>72170.45</v>
      </c>
    </row>
    <row r="54" spans="1:26" x14ac:dyDescent="0.25">
      <c r="A54" t="s">
        <v>2485</v>
      </c>
      <c r="B54">
        <v>798556.34</v>
      </c>
      <c r="C54">
        <v>0</v>
      </c>
      <c r="D54">
        <v>41765.1</v>
      </c>
      <c r="E54">
        <v>4</v>
      </c>
      <c r="F54">
        <v>373902.82</v>
      </c>
      <c r="G54">
        <v>3000</v>
      </c>
      <c r="H54">
        <v>28692.2</v>
      </c>
      <c r="J54">
        <v>182.49</v>
      </c>
      <c r="L54">
        <v>-585387.46</v>
      </c>
      <c r="M54">
        <v>1557377.06</v>
      </c>
      <c r="N54">
        <v>397442.21</v>
      </c>
      <c r="O54">
        <v>542100</v>
      </c>
      <c r="P54">
        <v>18.95</v>
      </c>
      <c r="Q54">
        <v>434906.5</v>
      </c>
      <c r="S54">
        <v>42936</v>
      </c>
      <c r="T54">
        <v>671399.5</v>
      </c>
      <c r="V54">
        <v>3000</v>
      </c>
      <c r="W54">
        <v>264361.83</v>
      </c>
      <c r="X54">
        <v>268278.36</v>
      </c>
    </row>
    <row r="55" spans="1:26" x14ac:dyDescent="0.25">
      <c r="A55" t="s">
        <v>2486</v>
      </c>
      <c r="B55">
        <v>263732.28000000003</v>
      </c>
      <c r="C55">
        <v>0</v>
      </c>
      <c r="D55">
        <v>52230.32</v>
      </c>
      <c r="E55">
        <v>747846</v>
      </c>
      <c r="F55">
        <v>473453.24</v>
      </c>
      <c r="H55">
        <v>3012.67</v>
      </c>
      <c r="J55">
        <v>11.79</v>
      </c>
      <c r="L55">
        <v>521692.71</v>
      </c>
      <c r="M55">
        <v>1296912.72</v>
      </c>
      <c r="N55">
        <v>301878.2</v>
      </c>
      <c r="O55">
        <v>120000</v>
      </c>
      <c r="Q55">
        <v>722071</v>
      </c>
      <c r="T55">
        <v>857907</v>
      </c>
      <c r="V55">
        <v>6799.56</v>
      </c>
      <c r="W55">
        <v>231752.84</v>
      </c>
      <c r="X55">
        <v>331857.84999999998</v>
      </c>
    </row>
    <row r="56" spans="1:26" x14ac:dyDescent="0.25">
      <c r="A56" t="s">
        <v>2487</v>
      </c>
      <c r="B56">
        <v>596315.97</v>
      </c>
      <c r="C56">
        <v>0</v>
      </c>
      <c r="D56">
        <v>57220.44</v>
      </c>
      <c r="E56">
        <v>310458.31</v>
      </c>
      <c r="F56">
        <v>350463.25</v>
      </c>
      <c r="G56">
        <v>2050</v>
      </c>
      <c r="H56">
        <v>18536.02</v>
      </c>
      <c r="J56">
        <v>29.13</v>
      </c>
      <c r="L56">
        <v>-271754.21999999997</v>
      </c>
      <c r="M56">
        <v>1593000.06</v>
      </c>
      <c r="N56">
        <v>740055.95</v>
      </c>
      <c r="O56">
        <v>95900</v>
      </c>
      <c r="Q56">
        <v>525297.5</v>
      </c>
      <c r="S56">
        <v>10000</v>
      </c>
      <c r="T56">
        <v>884449.5</v>
      </c>
      <c r="U56">
        <v>720</v>
      </c>
      <c r="V56">
        <v>1856</v>
      </c>
      <c r="W56">
        <v>215459.12</v>
      </c>
      <c r="X56">
        <v>296171.84999999998</v>
      </c>
    </row>
    <row r="57" spans="1:26" x14ac:dyDescent="0.25">
      <c r="A57" t="s">
        <v>2488</v>
      </c>
      <c r="B57">
        <v>813209.77</v>
      </c>
      <c r="C57">
        <v>0</v>
      </c>
      <c r="D57">
        <v>9752.3700000000008</v>
      </c>
      <c r="E57">
        <v>2</v>
      </c>
      <c r="F57">
        <v>444272.38</v>
      </c>
      <c r="G57">
        <v>2000</v>
      </c>
      <c r="H57">
        <v>17100</v>
      </c>
      <c r="J57">
        <v>23.36</v>
      </c>
      <c r="L57">
        <v>303245.02</v>
      </c>
      <c r="M57">
        <v>1262256.71</v>
      </c>
      <c r="N57">
        <v>517091.72</v>
      </c>
      <c r="Q57">
        <v>1036898.66</v>
      </c>
      <c r="S57">
        <v>12200</v>
      </c>
      <c r="T57">
        <v>1237168.6599999999</v>
      </c>
      <c r="W57">
        <v>347073.96</v>
      </c>
      <c r="X57">
        <v>299336.33</v>
      </c>
    </row>
    <row r="58" spans="1:26" x14ac:dyDescent="0.25">
      <c r="A58" t="s">
        <v>2489</v>
      </c>
      <c r="B58">
        <v>290698.87</v>
      </c>
      <c r="C58">
        <v>0</v>
      </c>
      <c r="D58">
        <v>12499.01</v>
      </c>
      <c r="E58">
        <v>3</v>
      </c>
      <c r="F58">
        <v>879595.99</v>
      </c>
      <c r="G58">
        <v>0</v>
      </c>
      <c r="H58">
        <v>21868.44</v>
      </c>
      <c r="J58">
        <v>18.690000000000001</v>
      </c>
      <c r="L58">
        <v>-797787.72</v>
      </c>
      <c r="M58">
        <v>2075132.5</v>
      </c>
      <c r="N58">
        <v>288872.02</v>
      </c>
      <c r="O58">
        <v>125304</v>
      </c>
      <c r="Q58">
        <v>557791.69999999995</v>
      </c>
      <c r="S58">
        <v>6900</v>
      </c>
      <c r="T58">
        <v>664974.69999999995</v>
      </c>
      <c r="U58">
        <v>560</v>
      </c>
      <c r="V58">
        <v>1631</v>
      </c>
      <c r="W58">
        <v>125910.35</v>
      </c>
      <c r="X58">
        <v>302226.71000000002</v>
      </c>
    </row>
    <row r="59" spans="1:26" x14ac:dyDescent="0.25">
      <c r="A59" t="s">
        <v>2490</v>
      </c>
      <c r="B59">
        <v>711865.05</v>
      </c>
      <c r="C59">
        <v>0</v>
      </c>
      <c r="D59">
        <v>34490.699999999997</v>
      </c>
      <c r="E59">
        <v>3</v>
      </c>
      <c r="F59">
        <v>322078</v>
      </c>
      <c r="G59">
        <v>2700</v>
      </c>
      <c r="H59">
        <v>25800.95</v>
      </c>
      <c r="J59">
        <v>37.25</v>
      </c>
      <c r="L59">
        <v>-2438830.0099999998</v>
      </c>
      <c r="M59">
        <v>3409443.43</v>
      </c>
      <c r="N59">
        <v>415001.99</v>
      </c>
      <c r="O59">
        <v>210000</v>
      </c>
      <c r="Q59">
        <v>143185</v>
      </c>
      <c r="S59">
        <v>77625</v>
      </c>
      <c r="T59">
        <v>326429</v>
      </c>
      <c r="U59">
        <v>560</v>
      </c>
      <c r="V59">
        <v>1560</v>
      </c>
      <c r="W59">
        <v>211357.47</v>
      </c>
      <c r="X59">
        <v>236620.39</v>
      </c>
    </row>
    <row r="60" spans="1:26" x14ac:dyDescent="0.25">
      <c r="A60" t="s">
        <v>2491</v>
      </c>
      <c r="B60">
        <v>1625951.46</v>
      </c>
      <c r="C60">
        <v>10000</v>
      </c>
      <c r="D60">
        <v>45795.19</v>
      </c>
      <c r="E60">
        <v>1175608.01</v>
      </c>
      <c r="F60">
        <v>297969.03999999998</v>
      </c>
      <c r="H60">
        <v>10800</v>
      </c>
      <c r="J60">
        <v>450</v>
      </c>
      <c r="L60">
        <v>2342288.59</v>
      </c>
      <c r="M60">
        <v>280935.62</v>
      </c>
      <c r="N60">
        <v>500525.48</v>
      </c>
      <c r="O60">
        <v>819034</v>
      </c>
      <c r="Q60">
        <v>449575</v>
      </c>
      <c r="T60">
        <v>614726</v>
      </c>
      <c r="U60">
        <v>11056</v>
      </c>
      <c r="W60">
        <v>521221.33</v>
      </c>
      <c r="X60">
        <v>101281.66</v>
      </c>
    </row>
    <row r="61" spans="1:26" x14ac:dyDescent="0.25">
      <c r="A61" t="s">
        <v>2492</v>
      </c>
      <c r="B61">
        <v>1112321.47</v>
      </c>
      <c r="C61">
        <v>15000</v>
      </c>
      <c r="D61">
        <v>65824.83</v>
      </c>
      <c r="E61">
        <v>553011.96</v>
      </c>
      <c r="F61">
        <v>294950.28999999998</v>
      </c>
      <c r="H61">
        <v>49900</v>
      </c>
      <c r="J61">
        <v>2204.16</v>
      </c>
      <c r="L61">
        <v>1296504.05</v>
      </c>
      <c r="M61">
        <v>179132.84</v>
      </c>
      <c r="N61">
        <v>817828.46</v>
      </c>
      <c r="O61">
        <v>1171164</v>
      </c>
      <c r="Q61">
        <v>1338540</v>
      </c>
      <c r="T61">
        <v>1692811</v>
      </c>
      <c r="U61">
        <v>10804</v>
      </c>
      <c r="W61">
        <v>859489.74</v>
      </c>
      <c r="X61">
        <v>91060.22</v>
      </c>
      <c r="Z61">
        <v>160000</v>
      </c>
    </row>
    <row r="62" spans="1:26" x14ac:dyDescent="0.25">
      <c r="A62" t="s">
        <v>2493</v>
      </c>
      <c r="B62">
        <v>136616.35</v>
      </c>
      <c r="C62">
        <v>0</v>
      </c>
      <c r="D62">
        <v>30639.1</v>
      </c>
      <c r="E62">
        <v>9</v>
      </c>
      <c r="F62">
        <v>156121.01999999999</v>
      </c>
      <c r="H62">
        <v>10000</v>
      </c>
      <c r="J62">
        <v>0</v>
      </c>
      <c r="L62">
        <v>-2496559.46</v>
      </c>
      <c r="M62">
        <v>2768470.84</v>
      </c>
      <c r="N62">
        <v>511837.95</v>
      </c>
      <c r="O62">
        <v>15000</v>
      </c>
      <c r="Q62">
        <v>494725</v>
      </c>
      <c r="R62">
        <v>100000</v>
      </c>
      <c r="T62">
        <v>781142</v>
      </c>
      <c r="U62">
        <v>3660</v>
      </c>
      <c r="W62">
        <v>213237.04</v>
      </c>
      <c r="X62">
        <v>32049.82</v>
      </c>
      <c r="Z62">
        <v>50000</v>
      </c>
    </row>
    <row r="63" spans="1:26" x14ac:dyDescent="0.25">
      <c r="A63" t="s">
        <v>2494</v>
      </c>
      <c r="B63">
        <v>800841.32</v>
      </c>
      <c r="C63">
        <v>0</v>
      </c>
      <c r="D63">
        <v>92005.54</v>
      </c>
      <c r="E63">
        <v>132673.60000000001</v>
      </c>
      <c r="F63">
        <v>336453.52</v>
      </c>
      <c r="H63">
        <v>14776.27</v>
      </c>
      <c r="J63">
        <v>6031.02</v>
      </c>
      <c r="L63">
        <v>-1369204.74</v>
      </c>
      <c r="M63">
        <v>2027508.56</v>
      </c>
      <c r="N63">
        <v>661540.94999999995</v>
      </c>
      <c r="O63">
        <v>1080084</v>
      </c>
      <c r="Q63">
        <v>359848.86</v>
      </c>
      <c r="T63">
        <v>700567.86</v>
      </c>
      <c r="U63">
        <v>38571.339999999997</v>
      </c>
      <c r="W63">
        <v>605866.41</v>
      </c>
      <c r="X63">
        <v>73605.33</v>
      </c>
    </row>
    <row r="64" spans="1:26" x14ac:dyDescent="0.25">
      <c r="A64" t="s">
        <v>2495</v>
      </c>
      <c r="B64">
        <v>1114177.97</v>
      </c>
      <c r="C64">
        <v>0</v>
      </c>
      <c r="D64">
        <v>59608.4</v>
      </c>
      <c r="E64">
        <v>1301488.3999999999</v>
      </c>
      <c r="F64">
        <v>227561.07</v>
      </c>
      <c r="H64">
        <v>7670</v>
      </c>
      <c r="J64">
        <v>0</v>
      </c>
      <c r="L64">
        <v>2464798.7799999998</v>
      </c>
      <c r="M64">
        <v>179132.84</v>
      </c>
      <c r="N64">
        <v>586842.5</v>
      </c>
      <c r="O64">
        <v>537100</v>
      </c>
      <c r="Q64">
        <v>121327.5</v>
      </c>
      <c r="S64">
        <v>50000</v>
      </c>
      <c r="T64">
        <v>435193.5</v>
      </c>
      <c r="U64">
        <v>10088</v>
      </c>
      <c r="W64">
        <v>593842.75</v>
      </c>
      <c r="X64">
        <v>104911.53</v>
      </c>
      <c r="Z64">
        <v>100000</v>
      </c>
    </row>
    <row r="65" spans="1:26" x14ac:dyDescent="0.25">
      <c r="A65" t="s">
        <v>2496</v>
      </c>
      <c r="B65">
        <v>916903.31</v>
      </c>
      <c r="C65">
        <v>58692.95</v>
      </c>
      <c r="D65">
        <v>3556.46</v>
      </c>
      <c r="E65">
        <v>933813.51</v>
      </c>
      <c r="F65">
        <v>200021.89</v>
      </c>
      <c r="G65">
        <v>0</v>
      </c>
      <c r="H65">
        <v>43000</v>
      </c>
      <c r="J65">
        <v>3262.97</v>
      </c>
      <c r="L65">
        <v>-643246.84</v>
      </c>
      <c r="M65">
        <v>2752937.45</v>
      </c>
      <c r="N65">
        <v>241274.1</v>
      </c>
      <c r="O65">
        <v>605636</v>
      </c>
      <c r="P65">
        <v>1965.13</v>
      </c>
      <c r="Q65">
        <v>940215</v>
      </c>
      <c r="S65">
        <v>16630</v>
      </c>
      <c r="T65">
        <v>1277170</v>
      </c>
      <c r="U65">
        <v>4010</v>
      </c>
      <c r="V65">
        <v>8898</v>
      </c>
      <c r="W65">
        <v>410663.5</v>
      </c>
      <c r="X65">
        <v>147944.19</v>
      </c>
    </row>
    <row r="66" spans="1:26" x14ac:dyDescent="0.25">
      <c r="A66" t="s">
        <v>2497</v>
      </c>
      <c r="B66">
        <v>416438.29</v>
      </c>
      <c r="C66">
        <v>0</v>
      </c>
      <c r="D66">
        <v>98132.73</v>
      </c>
      <c r="E66">
        <v>327764.01</v>
      </c>
      <c r="F66">
        <v>396715.36</v>
      </c>
      <c r="G66">
        <v>0</v>
      </c>
      <c r="H66">
        <v>0</v>
      </c>
      <c r="J66">
        <v>3957</v>
      </c>
      <c r="L66">
        <v>-1730429.52</v>
      </c>
      <c r="M66">
        <v>3437556.74</v>
      </c>
      <c r="N66">
        <v>164320.82</v>
      </c>
      <c r="Q66">
        <v>606777.30000000005</v>
      </c>
      <c r="S66">
        <v>12000</v>
      </c>
      <c r="T66">
        <v>845411.3</v>
      </c>
      <c r="U66">
        <v>2960</v>
      </c>
      <c r="V66">
        <v>2868</v>
      </c>
      <c r="W66">
        <v>308620</v>
      </c>
      <c r="X66">
        <v>95272.65</v>
      </c>
    </row>
    <row r="67" spans="1:26" x14ac:dyDescent="0.25">
      <c r="A67" t="s">
        <v>2498</v>
      </c>
      <c r="B67">
        <v>516117.34</v>
      </c>
      <c r="C67">
        <v>0</v>
      </c>
      <c r="D67">
        <v>108191.5</v>
      </c>
      <c r="E67">
        <v>1054278.1499999999</v>
      </c>
      <c r="F67">
        <v>302324.26</v>
      </c>
      <c r="G67">
        <v>0</v>
      </c>
      <c r="H67">
        <v>0</v>
      </c>
      <c r="J67">
        <v>7993.44</v>
      </c>
      <c r="L67">
        <v>1763863.78</v>
      </c>
      <c r="M67">
        <v>785641.8</v>
      </c>
      <c r="N67">
        <v>188043.77</v>
      </c>
      <c r="Q67">
        <v>1167650</v>
      </c>
      <c r="S67">
        <v>7500</v>
      </c>
      <c r="T67">
        <v>1430910</v>
      </c>
      <c r="U67">
        <v>6480</v>
      </c>
      <c r="V67">
        <v>6992</v>
      </c>
      <c r="W67">
        <v>381964.84</v>
      </c>
      <c r="X67">
        <v>113434.7</v>
      </c>
    </row>
    <row r="68" spans="1:26" x14ac:dyDescent="0.25">
      <c r="A68" t="s">
        <v>2499</v>
      </c>
      <c r="B68">
        <v>1111670.67</v>
      </c>
      <c r="C68">
        <v>0</v>
      </c>
      <c r="D68">
        <v>62156.94</v>
      </c>
      <c r="E68">
        <v>206698.92</v>
      </c>
      <c r="F68">
        <v>346585.14</v>
      </c>
      <c r="H68">
        <v>3255</v>
      </c>
      <c r="J68">
        <v>6353.06</v>
      </c>
      <c r="L68">
        <v>915339.41</v>
      </c>
      <c r="N68">
        <v>2094127.22</v>
      </c>
      <c r="Q68">
        <v>1154650</v>
      </c>
      <c r="T68">
        <v>1608624</v>
      </c>
      <c r="U68">
        <v>9940</v>
      </c>
      <c r="V68">
        <v>17585.060000000001</v>
      </c>
      <c r="W68">
        <v>663142</v>
      </c>
      <c r="X68">
        <v>53269.96</v>
      </c>
      <c r="Z68">
        <v>94052</v>
      </c>
    </row>
    <row r="69" spans="1:26" x14ac:dyDescent="0.25">
      <c r="A69" t="s">
        <v>2500</v>
      </c>
      <c r="B69">
        <v>1054056.2</v>
      </c>
      <c r="C69">
        <v>0</v>
      </c>
      <c r="D69">
        <v>32097.599999999999</v>
      </c>
      <c r="E69">
        <v>1036680.65</v>
      </c>
      <c r="F69">
        <v>256426.99</v>
      </c>
      <c r="J69">
        <v>6073.28</v>
      </c>
      <c r="L69">
        <v>1938700.11</v>
      </c>
      <c r="N69">
        <v>1244264.3700000001</v>
      </c>
      <c r="P69">
        <v>942.38</v>
      </c>
      <c r="Q69">
        <v>634742.5</v>
      </c>
      <c r="T69">
        <v>851728.5</v>
      </c>
      <c r="V69">
        <v>4409.0600000000004</v>
      </c>
      <c r="W69">
        <v>400473.72</v>
      </c>
      <c r="X69">
        <v>113237.92</v>
      </c>
      <c r="Z69">
        <v>75612</v>
      </c>
    </row>
    <row r="70" spans="1:26" x14ac:dyDescent="0.25">
      <c r="A70" t="s">
        <v>2501</v>
      </c>
      <c r="B70">
        <v>1178650.58</v>
      </c>
      <c r="C70">
        <v>0</v>
      </c>
      <c r="D70">
        <v>74981.06</v>
      </c>
      <c r="E70">
        <v>100346.79</v>
      </c>
      <c r="F70">
        <v>3672.04</v>
      </c>
      <c r="J70">
        <v>1070.8399999999999</v>
      </c>
      <c r="L70">
        <v>839043.79</v>
      </c>
      <c r="N70">
        <v>2156923.73</v>
      </c>
      <c r="P70">
        <v>1839.57</v>
      </c>
      <c r="Q70">
        <v>1225497.06</v>
      </c>
      <c r="T70">
        <v>1471848.06</v>
      </c>
      <c r="U70">
        <v>2700</v>
      </c>
      <c r="W70">
        <v>1281129.6599999999</v>
      </c>
      <c r="X70">
        <v>58497.8</v>
      </c>
      <c r="Z70">
        <v>52549</v>
      </c>
    </row>
    <row r="71" spans="1:26" x14ac:dyDescent="0.25">
      <c r="A71" t="s">
        <v>2502</v>
      </c>
      <c r="B71">
        <v>1999343.91</v>
      </c>
      <c r="C71">
        <v>0</v>
      </c>
      <c r="D71">
        <v>34863.89</v>
      </c>
      <c r="E71">
        <v>3883736.05</v>
      </c>
      <c r="F71">
        <v>303259.12</v>
      </c>
      <c r="H71">
        <v>15680</v>
      </c>
      <c r="J71">
        <v>5.4</v>
      </c>
      <c r="L71">
        <v>5596154.46</v>
      </c>
      <c r="N71">
        <v>2143432.7599999998</v>
      </c>
      <c r="Q71">
        <v>820520.7</v>
      </c>
      <c r="T71">
        <v>1143315.7</v>
      </c>
      <c r="W71">
        <v>743516.88</v>
      </c>
      <c r="X71">
        <v>450472.77</v>
      </c>
      <c r="Z71">
        <v>17285</v>
      </c>
    </row>
    <row r="72" spans="1:26" x14ac:dyDescent="0.25">
      <c r="A72" t="s">
        <v>2503</v>
      </c>
      <c r="B72">
        <v>1641986.05</v>
      </c>
      <c r="C72">
        <v>0</v>
      </c>
      <c r="D72">
        <v>38000</v>
      </c>
      <c r="E72">
        <v>1840138.08</v>
      </c>
      <c r="F72">
        <v>269290.98</v>
      </c>
      <c r="I72">
        <v>13000</v>
      </c>
      <c r="J72">
        <v>2980.19</v>
      </c>
      <c r="L72">
        <v>2722603.71</v>
      </c>
      <c r="N72">
        <v>2533973.69</v>
      </c>
      <c r="Q72">
        <v>1921233.8</v>
      </c>
      <c r="T72">
        <v>2206092.7999999998</v>
      </c>
      <c r="U72">
        <v>1360</v>
      </c>
      <c r="V72">
        <v>3761.06</v>
      </c>
      <c r="W72">
        <v>725550.66</v>
      </c>
      <c r="X72">
        <v>196999.76</v>
      </c>
      <c r="Z72">
        <v>270612</v>
      </c>
    </row>
    <row r="73" spans="1:26" x14ac:dyDescent="0.25">
      <c r="A73" t="s">
        <v>2504</v>
      </c>
      <c r="B73">
        <v>1240423</v>
      </c>
      <c r="C73">
        <v>0</v>
      </c>
      <c r="D73">
        <v>45993.53</v>
      </c>
      <c r="E73">
        <v>441439.55</v>
      </c>
      <c r="F73">
        <v>297234.82</v>
      </c>
      <c r="J73">
        <v>6665</v>
      </c>
      <c r="L73">
        <v>1531116.52</v>
      </c>
      <c r="N73">
        <v>1616152.92</v>
      </c>
      <c r="Q73">
        <v>689942.5</v>
      </c>
      <c r="T73">
        <v>1005707.5</v>
      </c>
      <c r="U73">
        <v>2900</v>
      </c>
      <c r="V73">
        <v>3000</v>
      </c>
      <c r="W73">
        <v>702592.04</v>
      </c>
      <c r="X73">
        <v>62893.5</v>
      </c>
      <c r="Z73">
        <v>41693</v>
      </c>
    </row>
    <row r="74" spans="1:26" x14ac:dyDescent="0.25">
      <c r="A74" t="s">
        <v>2505</v>
      </c>
      <c r="B74">
        <v>739218.31</v>
      </c>
      <c r="C74">
        <v>0</v>
      </c>
      <c r="D74">
        <v>56974.46</v>
      </c>
      <c r="E74">
        <v>798627.59</v>
      </c>
      <c r="F74">
        <v>224671.51</v>
      </c>
      <c r="G74">
        <v>162</v>
      </c>
      <c r="H74">
        <v>4687.8100000000004</v>
      </c>
      <c r="J74">
        <v>34099.81</v>
      </c>
      <c r="L74">
        <v>1573196.04</v>
      </c>
      <c r="N74">
        <v>1214099.44</v>
      </c>
      <c r="P74">
        <v>2919</v>
      </c>
      <c r="Q74">
        <v>442465.48</v>
      </c>
      <c r="T74">
        <v>875468.48</v>
      </c>
      <c r="W74">
        <v>465747.68</v>
      </c>
      <c r="X74">
        <v>84531.55</v>
      </c>
      <c r="Z74">
        <v>26390</v>
      </c>
    </row>
    <row r="75" spans="1:26" x14ac:dyDescent="0.25">
      <c r="A75" t="s">
        <v>2506</v>
      </c>
      <c r="B75">
        <v>1076008.6599999999</v>
      </c>
      <c r="C75">
        <v>160735.20000000001</v>
      </c>
      <c r="D75">
        <v>36006</v>
      </c>
      <c r="E75">
        <v>1178871.8899999999</v>
      </c>
      <c r="F75">
        <v>1073142.27</v>
      </c>
      <c r="H75">
        <v>8842.99</v>
      </c>
      <c r="J75">
        <v>3342.39</v>
      </c>
      <c r="L75">
        <v>1500883.29</v>
      </c>
      <c r="M75">
        <v>2174520.91</v>
      </c>
      <c r="N75">
        <v>1113703.1399999999</v>
      </c>
      <c r="P75">
        <v>30.24</v>
      </c>
      <c r="Q75">
        <v>663466.61</v>
      </c>
      <c r="T75">
        <v>1035646.61</v>
      </c>
      <c r="U75">
        <v>1200</v>
      </c>
      <c r="V75">
        <v>9172</v>
      </c>
      <c r="W75">
        <v>470846.88</v>
      </c>
      <c r="X75">
        <v>328398.15999999997</v>
      </c>
      <c r="Z75">
        <v>94761.9</v>
      </c>
    </row>
    <row r="76" spans="1:26" x14ac:dyDescent="0.25">
      <c r="A76" t="s">
        <v>2507</v>
      </c>
      <c r="B76">
        <v>715374.29</v>
      </c>
      <c r="C76">
        <v>121051.3</v>
      </c>
      <c r="D76">
        <v>110702.64</v>
      </c>
      <c r="E76">
        <v>668591.59</v>
      </c>
      <c r="F76">
        <v>385210.81</v>
      </c>
      <c r="H76">
        <v>20503</v>
      </c>
      <c r="J76">
        <v>2227.73</v>
      </c>
      <c r="L76">
        <v>2032023.57</v>
      </c>
      <c r="N76">
        <v>1137144.43</v>
      </c>
      <c r="P76">
        <v>4.29</v>
      </c>
      <c r="Q76">
        <v>991882.5</v>
      </c>
      <c r="S76">
        <v>0.01</v>
      </c>
      <c r="T76">
        <v>1461487.5</v>
      </c>
      <c r="U76">
        <v>7180</v>
      </c>
      <c r="V76">
        <v>10653</v>
      </c>
      <c r="W76">
        <v>505890.7</v>
      </c>
      <c r="X76">
        <v>159101.79999999999</v>
      </c>
      <c r="Z76">
        <v>38541.9</v>
      </c>
    </row>
    <row r="77" spans="1:26" x14ac:dyDescent="0.25">
      <c r="A77" t="s">
        <v>2508</v>
      </c>
      <c r="B77">
        <v>703402.62</v>
      </c>
      <c r="C77">
        <v>1835</v>
      </c>
      <c r="D77">
        <v>20195</v>
      </c>
      <c r="E77">
        <v>6989.56</v>
      </c>
      <c r="F77">
        <v>127618.17</v>
      </c>
      <c r="H77">
        <v>9328.06</v>
      </c>
      <c r="J77">
        <v>28.04</v>
      </c>
      <c r="L77">
        <v>829275.73</v>
      </c>
      <c r="N77">
        <v>444764.81</v>
      </c>
      <c r="Q77">
        <v>380222.5</v>
      </c>
      <c r="T77">
        <v>493569.5</v>
      </c>
      <c r="U77">
        <v>1200</v>
      </c>
      <c r="V77">
        <v>4712</v>
      </c>
      <c r="W77">
        <v>266913.05</v>
      </c>
      <c r="X77">
        <v>36280.44</v>
      </c>
      <c r="Z77">
        <v>903.8</v>
      </c>
    </row>
    <row r="78" spans="1:26" x14ac:dyDescent="0.25">
      <c r="A78" t="s">
        <v>2509</v>
      </c>
      <c r="B78">
        <v>592168.30000000005</v>
      </c>
      <c r="C78">
        <v>107432.32000000001</v>
      </c>
      <c r="D78">
        <v>21500</v>
      </c>
      <c r="E78">
        <v>544053.05000000005</v>
      </c>
      <c r="F78">
        <v>86819.37</v>
      </c>
      <c r="H78">
        <v>13554</v>
      </c>
      <c r="J78">
        <v>1734.04</v>
      </c>
      <c r="L78">
        <v>1252947.57</v>
      </c>
      <c r="N78">
        <v>769091.1</v>
      </c>
      <c r="Q78">
        <v>924910</v>
      </c>
      <c r="T78">
        <v>1240023</v>
      </c>
      <c r="U78">
        <v>2580</v>
      </c>
      <c r="V78">
        <v>8016</v>
      </c>
      <c r="W78">
        <v>251425.9</v>
      </c>
      <c r="X78">
        <v>93964.47</v>
      </c>
      <c r="Z78">
        <v>14254.3</v>
      </c>
    </row>
    <row r="79" spans="1:26" x14ac:dyDescent="0.25">
      <c r="A79" t="s">
        <v>2510</v>
      </c>
      <c r="B79">
        <v>1060023.31</v>
      </c>
      <c r="C79">
        <v>132065.64000000001</v>
      </c>
      <c r="D79">
        <v>3000</v>
      </c>
      <c r="E79">
        <v>1348029.5</v>
      </c>
      <c r="F79">
        <v>749422.61</v>
      </c>
      <c r="H79">
        <v>7600</v>
      </c>
      <c r="J79">
        <v>1235.04</v>
      </c>
      <c r="L79">
        <v>3131042.16</v>
      </c>
      <c r="N79">
        <v>1028580.27</v>
      </c>
      <c r="O79">
        <v>569</v>
      </c>
      <c r="P79">
        <v>5.78</v>
      </c>
      <c r="Q79">
        <v>902422.5</v>
      </c>
      <c r="T79">
        <v>1142709.5</v>
      </c>
      <c r="U79">
        <v>6232</v>
      </c>
      <c r="V79">
        <v>12024</v>
      </c>
      <c r="W79">
        <v>350646.9</v>
      </c>
      <c r="X79">
        <v>176153.79</v>
      </c>
      <c r="Z79">
        <v>91147.5</v>
      </c>
    </row>
    <row r="80" spans="1:26" x14ac:dyDescent="0.25">
      <c r="A80" t="s">
        <v>2511</v>
      </c>
      <c r="B80">
        <v>724946.38</v>
      </c>
      <c r="C80">
        <v>154953.56</v>
      </c>
      <c r="D80">
        <v>14472</v>
      </c>
      <c r="E80">
        <v>97231.45</v>
      </c>
      <c r="F80">
        <v>69961.52</v>
      </c>
      <c r="H80">
        <v>11000</v>
      </c>
      <c r="J80">
        <v>0</v>
      </c>
      <c r="L80">
        <v>1065132.8899999999</v>
      </c>
      <c r="N80">
        <v>438189.47</v>
      </c>
      <c r="P80">
        <v>7.89</v>
      </c>
      <c r="Q80">
        <v>503002.5</v>
      </c>
      <c r="T80">
        <v>599138.49</v>
      </c>
      <c r="U80">
        <v>7250</v>
      </c>
      <c r="V80">
        <v>11524</v>
      </c>
      <c r="W80">
        <v>288890.75</v>
      </c>
      <c r="X80">
        <v>36638.699999999997</v>
      </c>
      <c r="Z80">
        <v>12325.9</v>
      </c>
    </row>
    <row r="81" spans="1:26" x14ac:dyDescent="0.25">
      <c r="A81" t="s">
        <v>2512</v>
      </c>
      <c r="B81">
        <v>505475.99</v>
      </c>
      <c r="C81">
        <v>0</v>
      </c>
      <c r="D81">
        <v>13989.35</v>
      </c>
      <c r="E81">
        <v>250147.45</v>
      </c>
      <c r="F81">
        <v>190873.72</v>
      </c>
      <c r="J81">
        <v>0</v>
      </c>
      <c r="L81">
        <v>504292.61</v>
      </c>
      <c r="M81">
        <v>300000</v>
      </c>
      <c r="N81">
        <v>292268.96000000002</v>
      </c>
      <c r="O81">
        <v>301492</v>
      </c>
      <c r="Q81">
        <v>414297</v>
      </c>
      <c r="T81">
        <v>617459</v>
      </c>
      <c r="U81">
        <v>4128</v>
      </c>
      <c r="W81">
        <v>123628.35</v>
      </c>
      <c r="X81">
        <v>103648.71</v>
      </c>
      <c r="Z81">
        <v>3000</v>
      </c>
    </row>
    <row r="82" spans="1:26" x14ac:dyDescent="0.25">
      <c r="A82" t="s">
        <v>2513</v>
      </c>
      <c r="B82">
        <v>537847.57999999996</v>
      </c>
      <c r="C82">
        <v>0</v>
      </c>
      <c r="D82">
        <v>10394.44</v>
      </c>
      <c r="E82">
        <v>841620.67</v>
      </c>
      <c r="F82">
        <v>91276.15</v>
      </c>
      <c r="J82">
        <v>2244</v>
      </c>
      <c r="L82">
        <v>-245887.26</v>
      </c>
      <c r="M82">
        <v>1891769.64</v>
      </c>
      <c r="N82">
        <v>316727.88</v>
      </c>
      <c r="O82">
        <v>167072</v>
      </c>
      <c r="Q82">
        <v>453827.5</v>
      </c>
      <c r="S82">
        <v>24000</v>
      </c>
      <c r="T82">
        <v>685133.5</v>
      </c>
      <c r="U82">
        <v>2672</v>
      </c>
      <c r="W82">
        <v>182738.78</v>
      </c>
      <c r="X82">
        <v>258070.64</v>
      </c>
    </row>
    <row r="83" spans="1:26" x14ac:dyDescent="0.25">
      <c r="A83" t="s">
        <v>2514</v>
      </c>
      <c r="B83">
        <v>53766.53</v>
      </c>
      <c r="C83">
        <v>0</v>
      </c>
      <c r="D83">
        <v>7334.23</v>
      </c>
      <c r="E83">
        <v>678343.42</v>
      </c>
      <c r="F83">
        <v>629193.91</v>
      </c>
      <c r="J83">
        <v>0</v>
      </c>
      <c r="L83">
        <v>-818681.07</v>
      </c>
      <c r="M83">
        <v>1862215.28</v>
      </c>
      <c r="N83">
        <v>831619.4</v>
      </c>
      <c r="Q83">
        <v>834032</v>
      </c>
      <c r="T83">
        <v>1133306</v>
      </c>
      <c r="U83">
        <v>2512</v>
      </c>
      <c r="W83">
        <v>135750.85999999999</v>
      </c>
      <c r="X83">
        <v>65962.460000000006</v>
      </c>
      <c r="Z83">
        <v>3016.2</v>
      </c>
    </row>
    <row r="84" spans="1:26" x14ac:dyDescent="0.25">
      <c r="A84" t="s">
        <v>2515</v>
      </c>
      <c r="B84">
        <v>169857.56</v>
      </c>
      <c r="C84">
        <v>0</v>
      </c>
      <c r="D84">
        <v>26009.98</v>
      </c>
      <c r="E84">
        <v>192503.96</v>
      </c>
      <c r="F84">
        <v>121011.74</v>
      </c>
      <c r="J84">
        <v>484</v>
      </c>
      <c r="L84">
        <v>-1401456.23</v>
      </c>
      <c r="M84">
        <v>2000000</v>
      </c>
      <c r="N84">
        <v>232142.55</v>
      </c>
      <c r="Q84">
        <v>660140</v>
      </c>
      <c r="S84">
        <v>2000</v>
      </c>
      <c r="T84">
        <v>757388</v>
      </c>
      <c r="U84">
        <v>15323</v>
      </c>
      <c r="W84">
        <v>169889.3</v>
      </c>
      <c r="X84">
        <v>38326.78</v>
      </c>
      <c r="Z84">
        <v>3000</v>
      </c>
    </row>
    <row r="85" spans="1:26" x14ac:dyDescent="0.25">
      <c r="A85" t="s">
        <v>2516</v>
      </c>
      <c r="B85">
        <v>134592.66</v>
      </c>
      <c r="C85">
        <v>0</v>
      </c>
      <c r="D85">
        <v>40083.96</v>
      </c>
      <c r="E85">
        <v>1950129.9</v>
      </c>
      <c r="F85">
        <v>473492.5</v>
      </c>
      <c r="J85">
        <v>60.11</v>
      </c>
      <c r="L85">
        <v>-948699.85</v>
      </c>
      <c r="M85">
        <v>4000000</v>
      </c>
      <c r="N85">
        <v>410950.62</v>
      </c>
      <c r="Q85">
        <v>772082</v>
      </c>
      <c r="T85">
        <v>921700</v>
      </c>
      <c r="U85">
        <v>30692</v>
      </c>
      <c r="W85">
        <v>309372.34999999998</v>
      </c>
      <c r="X85">
        <v>371329.51</v>
      </c>
      <c r="Z85">
        <v>3000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J123"/>
  <sheetViews>
    <sheetView topLeftCell="U1" zoomScale="99" zoomScaleNormal="99" workbookViewId="0">
      <selection activeCell="AI13" sqref="AI13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30" width="8.796875"/>
    <col min="31" max="31" width="17.19921875" style="38" bestFit="1" customWidth="1"/>
    <col min="32" max="32" width="14.5" style="26" bestFit="1" customWidth="1"/>
    <col min="33" max="33" width="15.09765625" style="23" bestFit="1" customWidth="1"/>
    <col min="34" max="34" width="16.09765625" style="34" bestFit="1" customWidth="1"/>
    <col min="35" max="35" width="16.09765625" style="33" bestFit="1" customWidth="1"/>
    <col min="36" max="36" width="15.69921875" style="24" bestFit="1" customWidth="1"/>
    <col min="37" max="16384" width="9" style="1"/>
  </cols>
  <sheetData>
    <row r="1" spans="1:36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2063</v>
      </c>
      <c r="L1" t="s">
        <v>2064</v>
      </c>
      <c r="M1" t="s">
        <v>2066</v>
      </c>
      <c r="N1" t="s">
        <v>2067</v>
      </c>
      <c r="O1" t="s">
        <v>2068</v>
      </c>
      <c r="P1" t="s">
        <v>2069</v>
      </c>
      <c r="Q1" t="s">
        <v>2070</v>
      </c>
      <c r="R1" t="s">
        <v>2072</v>
      </c>
      <c r="S1" t="s">
        <v>2073</v>
      </c>
      <c r="T1" t="s">
        <v>2074</v>
      </c>
      <c r="U1" t="s">
        <v>2075</v>
      </c>
      <c r="V1" t="s">
        <v>2441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2082</v>
      </c>
      <c r="AD1" t="s">
        <v>2084</v>
      </c>
      <c r="AE1" s="37" t="s">
        <v>0</v>
      </c>
      <c r="AF1" s="25" t="s">
        <v>1</v>
      </c>
      <c r="AG1" s="12" t="s">
        <v>2</v>
      </c>
      <c r="AH1" s="15" t="s">
        <v>3</v>
      </c>
      <c r="AI1" s="16" t="s">
        <v>4</v>
      </c>
      <c r="AJ1" s="45" t="s">
        <v>5</v>
      </c>
    </row>
    <row r="2" spans="1:36" x14ac:dyDescent="0.25">
      <c r="E2" t="s">
        <v>2086</v>
      </c>
      <c r="F2" t="s">
        <v>2087</v>
      </c>
      <c r="G2" t="s">
        <v>2088</v>
      </c>
      <c r="H2" t="s">
        <v>2089</v>
      </c>
      <c r="I2" t="s">
        <v>2090</v>
      </c>
      <c r="J2" t="s">
        <v>2091</v>
      </c>
      <c r="K2" t="s">
        <v>2093</v>
      </c>
      <c r="L2" t="s">
        <v>2094</v>
      </c>
      <c r="M2" t="s">
        <v>2096</v>
      </c>
      <c r="N2" t="s">
        <v>2097</v>
      </c>
      <c r="O2" t="s">
        <v>2098</v>
      </c>
      <c r="P2" t="s">
        <v>2099</v>
      </c>
      <c r="Q2" t="s">
        <v>2100</v>
      </c>
      <c r="R2" t="s">
        <v>2102</v>
      </c>
      <c r="S2" t="s">
        <v>2103</v>
      </c>
      <c r="T2" t="s">
        <v>2104</v>
      </c>
      <c r="U2" t="s">
        <v>2105</v>
      </c>
      <c r="V2" t="s">
        <v>2442</v>
      </c>
      <c r="W2" t="s">
        <v>2106</v>
      </c>
      <c r="X2" t="s">
        <v>2107</v>
      </c>
      <c r="Y2" t="s">
        <v>2108</v>
      </c>
      <c r="Z2" t="s">
        <v>2109</v>
      </c>
      <c r="AA2" t="s">
        <v>2110</v>
      </c>
      <c r="AB2" t="s">
        <v>2111</v>
      </c>
      <c r="AC2" t="s">
        <v>2112</v>
      </c>
      <c r="AD2" t="s">
        <v>2114</v>
      </c>
      <c r="AE2" s="37"/>
      <c r="AF2" s="25"/>
      <c r="AG2" s="12"/>
      <c r="AH2" s="17"/>
      <c r="AI2" s="18"/>
      <c r="AJ2" s="12"/>
    </row>
    <row r="3" spans="1:36" x14ac:dyDescent="0.25">
      <c r="C3" s="52" t="s">
        <v>578</v>
      </c>
      <c r="E3" t="s">
        <v>2116</v>
      </c>
      <c r="F3">
        <v>58611709.68</v>
      </c>
      <c r="G3">
        <v>6725866.6399999997</v>
      </c>
      <c r="H3">
        <v>3460084.52</v>
      </c>
      <c r="I3">
        <v>50778750.420000002</v>
      </c>
      <c r="J3">
        <v>24126961.809999999</v>
      </c>
      <c r="K3">
        <v>689819.52</v>
      </c>
      <c r="L3">
        <v>629029.22</v>
      </c>
      <c r="M3">
        <v>13000</v>
      </c>
      <c r="N3">
        <v>187636.61</v>
      </c>
      <c r="O3">
        <v>689431.92</v>
      </c>
      <c r="P3">
        <v>27088635.489999998</v>
      </c>
      <c r="Q3">
        <v>107920970.12</v>
      </c>
      <c r="R3">
        <v>51436375.549999997</v>
      </c>
      <c r="S3">
        <v>16239920.130000001</v>
      </c>
      <c r="T3">
        <v>12661.6</v>
      </c>
      <c r="U3">
        <v>60406932.310000002</v>
      </c>
      <c r="V3">
        <v>100000</v>
      </c>
      <c r="W3">
        <v>1599960.01</v>
      </c>
      <c r="X3">
        <v>76089136.900000006</v>
      </c>
      <c r="Y3">
        <v>262661.34000000003</v>
      </c>
      <c r="Z3">
        <v>172233.26</v>
      </c>
      <c r="AA3">
        <v>34653989.890000001</v>
      </c>
      <c r="AB3">
        <v>9490773.5199999996</v>
      </c>
      <c r="AC3">
        <v>127000</v>
      </c>
      <c r="AD3">
        <v>2515204.5</v>
      </c>
      <c r="AE3" s="56">
        <f>SUM(AE4:AE123)</f>
        <v>68797660.840000004</v>
      </c>
      <c r="AF3" s="60">
        <f>SUM(AF4:AF123)</f>
        <v>1519485.3499999999</v>
      </c>
      <c r="AG3" s="19">
        <f>SUM(AG4:AG123)</f>
        <v>67278175.489999995</v>
      </c>
      <c r="AH3" s="20">
        <f>SUM(AH4:AH123)</f>
        <v>129795849.59999999</v>
      </c>
      <c r="AI3" s="14" t="e">
        <f>SUM(#REF!)</f>
        <v>#REF!</v>
      </c>
      <c r="AJ3" s="24" t="e">
        <f>SUM(AJ4:AJ123)</f>
        <v>#REF!</v>
      </c>
    </row>
    <row r="4" spans="1:36" x14ac:dyDescent="0.25">
      <c r="AE4" s="56">
        <f t="shared" ref="AE4:AE11" si="0">SUM(F4:I4)</f>
        <v>0</v>
      </c>
      <c r="AF4" s="60">
        <f t="shared" ref="AF4:AF11" si="1">SUM(L4:O4)</f>
        <v>0</v>
      </c>
      <c r="AG4" s="19">
        <f>AE4-AF4</f>
        <v>0</v>
      </c>
      <c r="AH4" s="20">
        <f t="shared" ref="AH4:AH11" si="2">SUM(T4:AD4)</f>
        <v>0</v>
      </c>
      <c r="AI4" s="14" t="e">
        <f>SUM(#REF!)</f>
        <v>#REF!</v>
      </c>
      <c r="AJ4" s="24" t="e">
        <f>AH4-AI4</f>
        <v>#REF!</v>
      </c>
    </row>
    <row r="5" spans="1:36" x14ac:dyDescent="0.25">
      <c r="AE5" s="56">
        <f t="shared" si="0"/>
        <v>0</v>
      </c>
      <c r="AF5" s="60">
        <f t="shared" si="1"/>
        <v>0</v>
      </c>
      <c r="AG5" s="19">
        <f t="shared" ref="AG5:AG11" si="3">AE5-AF5</f>
        <v>0</v>
      </c>
      <c r="AH5" s="20">
        <f t="shared" si="2"/>
        <v>0</v>
      </c>
      <c r="AI5" s="14" t="e">
        <f>SUM(#REF!)</f>
        <v>#REF!</v>
      </c>
      <c r="AJ5" s="24" t="e">
        <f t="shared" ref="AJ5:AJ68" si="4">AH5-AI5</f>
        <v>#REF!</v>
      </c>
    </row>
    <row r="6" spans="1:36" x14ac:dyDescent="0.25">
      <c r="AE6" s="56">
        <f t="shared" si="0"/>
        <v>0</v>
      </c>
      <c r="AF6" s="60">
        <f t="shared" si="1"/>
        <v>0</v>
      </c>
      <c r="AG6" s="19">
        <f t="shared" si="3"/>
        <v>0</v>
      </c>
      <c r="AH6" s="20">
        <f t="shared" si="2"/>
        <v>0</v>
      </c>
      <c r="AI6" s="14" t="e">
        <f>SUM(#REF!)</f>
        <v>#REF!</v>
      </c>
      <c r="AJ6" s="24" t="e">
        <f t="shared" si="4"/>
        <v>#REF!</v>
      </c>
    </row>
    <row r="7" spans="1:36" x14ac:dyDescent="0.25">
      <c r="A7" s="1" t="s">
        <v>473</v>
      </c>
      <c r="AE7" s="56">
        <f t="shared" si="0"/>
        <v>0</v>
      </c>
      <c r="AF7" s="60">
        <f t="shared" si="1"/>
        <v>0</v>
      </c>
      <c r="AG7" s="19">
        <f t="shared" si="3"/>
        <v>0</v>
      </c>
      <c r="AH7" s="20">
        <f t="shared" si="2"/>
        <v>0</v>
      </c>
      <c r="AI7" s="14" t="e">
        <f>SUM(#REF!)</f>
        <v>#REF!</v>
      </c>
      <c r="AJ7" s="24" t="e">
        <f t="shared" si="4"/>
        <v>#REF!</v>
      </c>
    </row>
    <row r="8" spans="1:36" x14ac:dyDescent="0.25">
      <c r="AE8" s="56">
        <f t="shared" si="0"/>
        <v>0</v>
      </c>
      <c r="AF8" s="60">
        <f t="shared" si="1"/>
        <v>0</v>
      </c>
      <c r="AG8" s="19">
        <f t="shared" si="3"/>
        <v>0</v>
      </c>
      <c r="AH8" s="20">
        <f t="shared" si="2"/>
        <v>0</v>
      </c>
      <c r="AI8" s="14" t="e">
        <f>SUM(#REF!)</f>
        <v>#REF!</v>
      </c>
      <c r="AJ8" s="24" t="e">
        <f t="shared" si="4"/>
        <v>#REF!</v>
      </c>
    </row>
    <row r="9" spans="1:36" x14ac:dyDescent="0.25">
      <c r="AE9" s="56">
        <f t="shared" si="0"/>
        <v>0</v>
      </c>
      <c r="AF9" s="60">
        <f t="shared" si="1"/>
        <v>0</v>
      </c>
      <c r="AG9" s="19">
        <f t="shared" si="3"/>
        <v>0</v>
      </c>
      <c r="AH9" s="20">
        <f t="shared" si="2"/>
        <v>0</v>
      </c>
      <c r="AI9" s="14" t="e">
        <f>SUM(#REF!)</f>
        <v>#REF!</v>
      </c>
      <c r="AJ9" s="24" t="e">
        <f t="shared" si="4"/>
        <v>#REF!</v>
      </c>
    </row>
    <row r="10" spans="1:36" x14ac:dyDescent="0.25">
      <c r="AE10" s="56">
        <f t="shared" si="0"/>
        <v>0</v>
      </c>
      <c r="AF10" s="60">
        <f t="shared" si="1"/>
        <v>0</v>
      </c>
      <c r="AG10" s="19">
        <f t="shared" si="3"/>
        <v>0</v>
      </c>
      <c r="AH10" s="20">
        <f t="shared" si="2"/>
        <v>0</v>
      </c>
      <c r="AI10" s="14" t="e">
        <f>SUM(#REF!)</f>
        <v>#REF!</v>
      </c>
      <c r="AJ10" s="24" t="e">
        <f t="shared" si="4"/>
        <v>#REF!</v>
      </c>
    </row>
    <row r="11" spans="1:36" x14ac:dyDescent="0.25">
      <c r="AE11" s="56">
        <f t="shared" si="0"/>
        <v>0</v>
      </c>
      <c r="AF11" s="60">
        <f t="shared" si="1"/>
        <v>0</v>
      </c>
      <c r="AG11" s="19">
        <f t="shared" si="3"/>
        <v>0</v>
      </c>
      <c r="AH11" s="20">
        <f t="shared" si="2"/>
        <v>0</v>
      </c>
      <c r="AI11" s="14" t="e">
        <f>SUM(#REF!)</f>
        <v>#REF!</v>
      </c>
      <c r="AJ11" s="24" t="e">
        <f t="shared" si="4"/>
        <v>#REF!</v>
      </c>
    </row>
    <row r="12" spans="1:36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2443</v>
      </c>
      <c r="F12">
        <v>793584.34</v>
      </c>
      <c r="G12">
        <v>102889.76</v>
      </c>
      <c r="H12">
        <v>62081.760000000002</v>
      </c>
      <c r="I12">
        <v>758905.96</v>
      </c>
      <c r="J12">
        <v>134166.79999999999</v>
      </c>
      <c r="K12">
        <v>0</v>
      </c>
      <c r="N12">
        <v>18.690000000000001</v>
      </c>
      <c r="P12">
        <v>1370909.81</v>
      </c>
      <c r="Q12">
        <v>685585.33</v>
      </c>
      <c r="R12">
        <v>359534.92</v>
      </c>
      <c r="T12">
        <v>0.5</v>
      </c>
      <c r="U12">
        <v>629303.5</v>
      </c>
      <c r="X12">
        <v>629303.5</v>
      </c>
      <c r="AA12">
        <v>497417.02</v>
      </c>
      <c r="AB12">
        <v>66003.61</v>
      </c>
      <c r="AD12">
        <v>1000</v>
      </c>
      <c r="AE12" s="56">
        <f>SUM(F12:H12)</f>
        <v>958555.86</v>
      </c>
      <c r="AF12" s="184">
        <f>SUM(K12:N12)</f>
        <v>18.690000000000001</v>
      </c>
      <c r="AG12" s="19">
        <f>AE12-AF12</f>
        <v>958537.17</v>
      </c>
      <c r="AH12" s="20">
        <f>SUM(R12:W12)</f>
        <v>988838.91999999993</v>
      </c>
      <c r="AI12" s="14">
        <f t="shared" ref="AI12:AI43" si="5">SUM(X12:AD12)</f>
        <v>1193724.1300000001</v>
      </c>
      <c r="AJ12" s="24">
        <f t="shared" si="4"/>
        <v>-204885.2100000002</v>
      </c>
    </row>
    <row r="13" spans="1:36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2444</v>
      </c>
      <c r="F13">
        <v>1405260.42</v>
      </c>
      <c r="G13">
        <v>21929.95</v>
      </c>
      <c r="H13">
        <v>70351.429999999993</v>
      </c>
      <c r="I13">
        <v>911904.66</v>
      </c>
      <c r="J13">
        <v>482963.51</v>
      </c>
      <c r="K13">
        <v>0</v>
      </c>
      <c r="N13">
        <v>0</v>
      </c>
      <c r="P13">
        <v>1248131.42</v>
      </c>
      <c r="Q13">
        <v>1517319.83</v>
      </c>
      <c r="R13">
        <v>390411.95</v>
      </c>
      <c r="S13">
        <v>386780</v>
      </c>
      <c r="T13">
        <v>57.23</v>
      </c>
      <c r="U13">
        <v>1047276.9</v>
      </c>
      <c r="X13">
        <v>1149129.8999999999</v>
      </c>
      <c r="Y13">
        <v>9100</v>
      </c>
      <c r="Z13">
        <v>9614</v>
      </c>
      <c r="AA13">
        <v>400179.36</v>
      </c>
      <c r="AB13">
        <v>119244.1</v>
      </c>
      <c r="AD13">
        <v>10300</v>
      </c>
      <c r="AE13" s="56">
        <f t="shared" ref="AE13:AE76" si="6">SUM(F13:H13)</f>
        <v>1497541.7999999998</v>
      </c>
      <c r="AF13" s="184">
        <f t="shared" ref="AF13:AF76" si="7">SUM(K13:N13)</f>
        <v>0</v>
      </c>
      <c r="AG13" s="19">
        <f t="shared" ref="AG13:AG76" si="8">AE13-AF13</f>
        <v>1497541.7999999998</v>
      </c>
      <c r="AH13" s="20">
        <f t="shared" ref="AH13:AH76" si="9">SUM(R13:W13)</f>
        <v>1824526.08</v>
      </c>
      <c r="AI13" s="14">
        <f t="shared" si="5"/>
        <v>1697567.3599999999</v>
      </c>
      <c r="AJ13" s="24">
        <f t="shared" si="4"/>
        <v>126958.7200000002</v>
      </c>
    </row>
    <row r="14" spans="1:36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2445</v>
      </c>
      <c r="F14">
        <v>347641.1</v>
      </c>
      <c r="G14">
        <v>35745.050000000003</v>
      </c>
      <c r="H14">
        <v>9202.91</v>
      </c>
      <c r="I14">
        <v>468916.08</v>
      </c>
      <c r="J14">
        <v>196326.27</v>
      </c>
      <c r="K14">
        <v>0</v>
      </c>
      <c r="N14">
        <v>250</v>
      </c>
      <c r="P14">
        <v>-448495.56</v>
      </c>
      <c r="Q14">
        <v>1326846.8</v>
      </c>
      <c r="R14">
        <v>271043.40999999997</v>
      </c>
      <c r="S14">
        <v>208840</v>
      </c>
      <c r="U14">
        <v>280705</v>
      </c>
      <c r="W14">
        <v>60000</v>
      </c>
      <c r="X14">
        <v>280705</v>
      </c>
      <c r="AA14">
        <v>268428.78999999998</v>
      </c>
      <c r="AB14">
        <v>85924.45</v>
      </c>
      <c r="AD14">
        <v>6300</v>
      </c>
      <c r="AE14" s="56">
        <f t="shared" si="6"/>
        <v>392589.05999999994</v>
      </c>
      <c r="AF14" s="184">
        <f t="shared" si="7"/>
        <v>250</v>
      </c>
      <c r="AG14" s="19">
        <f t="shared" si="8"/>
        <v>392339.05999999994</v>
      </c>
      <c r="AH14" s="20">
        <f t="shared" si="9"/>
        <v>820588.40999999992</v>
      </c>
      <c r="AI14" s="14">
        <f t="shared" si="5"/>
        <v>641358.24</v>
      </c>
      <c r="AJ14" s="24">
        <f t="shared" si="4"/>
        <v>179230.16999999993</v>
      </c>
    </row>
    <row r="15" spans="1:36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2446</v>
      </c>
      <c r="F15">
        <v>845580.55</v>
      </c>
      <c r="G15">
        <v>87561.69</v>
      </c>
      <c r="H15">
        <v>70736.66</v>
      </c>
      <c r="I15">
        <v>7</v>
      </c>
      <c r="J15">
        <v>347588.84</v>
      </c>
      <c r="K15">
        <v>0</v>
      </c>
      <c r="N15">
        <v>0</v>
      </c>
      <c r="P15">
        <v>-41879.07</v>
      </c>
      <c r="Q15">
        <v>1336486.2</v>
      </c>
      <c r="R15">
        <v>414855.19</v>
      </c>
      <c r="S15">
        <v>144000</v>
      </c>
      <c r="T15">
        <v>8.4499999999999993</v>
      </c>
      <c r="U15">
        <v>1297090</v>
      </c>
      <c r="W15">
        <v>700</v>
      </c>
      <c r="X15">
        <v>1357145</v>
      </c>
      <c r="Y15">
        <v>400</v>
      </c>
      <c r="Z15">
        <v>2602</v>
      </c>
      <c r="AA15">
        <v>349546.01</v>
      </c>
      <c r="AB15">
        <v>89173.02</v>
      </c>
      <c r="AD15">
        <v>920</v>
      </c>
      <c r="AE15" s="56">
        <f t="shared" si="6"/>
        <v>1003878.9</v>
      </c>
      <c r="AF15" s="184">
        <f t="shared" si="7"/>
        <v>0</v>
      </c>
      <c r="AG15" s="19">
        <f t="shared" si="8"/>
        <v>1003878.9</v>
      </c>
      <c r="AH15" s="20">
        <f t="shared" si="9"/>
        <v>1856653.64</v>
      </c>
      <c r="AI15" s="14">
        <f t="shared" si="5"/>
        <v>1799786.03</v>
      </c>
      <c r="AJ15" s="24">
        <f t="shared" si="4"/>
        <v>56867.60999999987</v>
      </c>
    </row>
    <row r="16" spans="1:36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2447</v>
      </c>
      <c r="F16">
        <v>1373865.21</v>
      </c>
      <c r="G16">
        <v>72147.45</v>
      </c>
      <c r="H16">
        <v>21582.35</v>
      </c>
      <c r="I16">
        <v>778020.24</v>
      </c>
      <c r="J16">
        <v>242004.77</v>
      </c>
      <c r="K16">
        <v>0</v>
      </c>
      <c r="N16">
        <v>0</v>
      </c>
      <c r="P16">
        <v>170562.43</v>
      </c>
      <c r="Q16">
        <v>2146839.4900000002</v>
      </c>
      <c r="R16">
        <v>618208.47</v>
      </c>
      <c r="S16">
        <v>200000</v>
      </c>
      <c r="T16">
        <v>7.85</v>
      </c>
      <c r="U16">
        <v>1319717.3400000001</v>
      </c>
      <c r="W16">
        <v>90000</v>
      </c>
      <c r="X16">
        <v>1442870.34</v>
      </c>
      <c r="Y16">
        <v>320</v>
      </c>
      <c r="Z16">
        <v>1552</v>
      </c>
      <c r="AA16">
        <v>442617.07</v>
      </c>
      <c r="AB16">
        <v>67746.149999999994</v>
      </c>
      <c r="AD16">
        <v>102610</v>
      </c>
      <c r="AE16" s="56">
        <f t="shared" si="6"/>
        <v>1467595.01</v>
      </c>
      <c r="AF16" s="184">
        <f t="shared" si="7"/>
        <v>0</v>
      </c>
      <c r="AG16" s="19">
        <f t="shared" si="8"/>
        <v>1467595.01</v>
      </c>
      <c r="AH16" s="20">
        <f t="shared" si="9"/>
        <v>2227933.66</v>
      </c>
      <c r="AI16" s="14">
        <f t="shared" si="5"/>
        <v>2057715.56</v>
      </c>
      <c r="AJ16" s="24">
        <f t="shared" si="4"/>
        <v>170218.10000000009</v>
      </c>
    </row>
    <row r="17" spans="1:36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2448</v>
      </c>
      <c r="F17">
        <v>1021051.92</v>
      </c>
      <c r="G17">
        <v>28336.65</v>
      </c>
      <c r="H17">
        <v>194526.13</v>
      </c>
      <c r="I17">
        <v>176592.28</v>
      </c>
      <c r="J17">
        <v>192263.69</v>
      </c>
      <c r="K17">
        <v>39866</v>
      </c>
      <c r="N17">
        <v>0</v>
      </c>
      <c r="P17">
        <v>190906.4</v>
      </c>
      <c r="Q17">
        <v>1602780.76</v>
      </c>
      <c r="R17">
        <v>441849.21</v>
      </c>
      <c r="S17">
        <v>167072</v>
      </c>
      <c r="T17">
        <v>144.19</v>
      </c>
      <c r="U17">
        <v>1209644.05</v>
      </c>
      <c r="X17">
        <v>1340842.05</v>
      </c>
      <c r="Y17">
        <v>1760</v>
      </c>
      <c r="Z17">
        <v>8272</v>
      </c>
      <c r="AA17">
        <v>623095.61</v>
      </c>
      <c r="AB17">
        <v>65022.28</v>
      </c>
      <c r="AD17">
        <v>500</v>
      </c>
      <c r="AE17" s="56">
        <f t="shared" si="6"/>
        <v>1243914.7000000002</v>
      </c>
      <c r="AF17" s="184">
        <f t="shared" si="7"/>
        <v>39866</v>
      </c>
      <c r="AG17" s="19">
        <f t="shared" si="8"/>
        <v>1204048.7000000002</v>
      </c>
      <c r="AH17" s="20">
        <f t="shared" si="9"/>
        <v>1818709.45</v>
      </c>
      <c r="AI17" s="14">
        <f t="shared" si="5"/>
        <v>2039491.9400000002</v>
      </c>
      <c r="AJ17" s="24">
        <f t="shared" si="4"/>
        <v>-220782.49000000022</v>
      </c>
    </row>
    <row r="18" spans="1:36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2449</v>
      </c>
      <c r="F18">
        <v>1043312.86</v>
      </c>
      <c r="G18">
        <v>110561.98</v>
      </c>
      <c r="H18">
        <v>30150.44</v>
      </c>
      <c r="I18">
        <v>224622.91</v>
      </c>
      <c r="J18">
        <v>647466.36</v>
      </c>
      <c r="K18">
        <v>0</v>
      </c>
      <c r="L18">
        <v>7200</v>
      </c>
      <c r="N18">
        <v>2617.71</v>
      </c>
      <c r="P18">
        <v>10130.879999999999</v>
      </c>
      <c r="Q18">
        <v>2036704.82</v>
      </c>
      <c r="R18">
        <v>756994.58</v>
      </c>
      <c r="S18">
        <v>466275.62</v>
      </c>
      <c r="T18">
        <v>2.19</v>
      </c>
      <c r="U18">
        <v>566060</v>
      </c>
      <c r="X18">
        <v>827115</v>
      </c>
      <c r="Y18">
        <v>7308</v>
      </c>
      <c r="AA18">
        <v>666574.43999999994</v>
      </c>
      <c r="AB18">
        <v>215573.81</v>
      </c>
      <c r="AD18">
        <v>73300</v>
      </c>
      <c r="AE18" s="56">
        <f t="shared" si="6"/>
        <v>1184025.28</v>
      </c>
      <c r="AF18" s="184">
        <f t="shared" si="7"/>
        <v>9817.7099999999991</v>
      </c>
      <c r="AG18" s="19">
        <f t="shared" si="8"/>
        <v>1174207.57</v>
      </c>
      <c r="AH18" s="20">
        <f t="shared" si="9"/>
        <v>1789332.39</v>
      </c>
      <c r="AI18" s="14">
        <f t="shared" si="5"/>
        <v>1789871.25</v>
      </c>
      <c r="AJ18" s="24">
        <f t="shared" si="4"/>
        <v>-538.86000000010245</v>
      </c>
    </row>
    <row r="19" spans="1:36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2450</v>
      </c>
      <c r="F19">
        <v>280809.09000000003</v>
      </c>
      <c r="G19">
        <v>30198.02</v>
      </c>
      <c r="H19">
        <v>239219.16</v>
      </c>
      <c r="I19">
        <v>721612.55</v>
      </c>
      <c r="J19">
        <v>65647.740000000005</v>
      </c>
      <c r="K19">
        <v>0</v>
      </c>
      <c r="L19">
        <v>0</v>
      </c>
      <c r="N19">
        <v>0</v>
      </c>
      <c r="P19">
        <v>1293527.3999999999</v>
      </c>
      <c r="Q19">
        <v>118427.08</v>
      </c>
      <c r="R19">
        <v>279480.71999999997</v>
      </c>
      <c r="T19">
        <v>0.23</v>
      </c>
      <c r="AA19">
        <v>281947.58</v>
      </c>
      <c r="AB19">
        <v>72001.289999999994</v>
      </c>
      <c r="AE19" s="56">
        <f t="shared" si="6"/>
        <v>550226.27</v>
      </c>
      <c r="AF19" s="184">
        <f t="shared" si="7"/>
        <v>0</v>
      </c>
      <c r="AG19" s="19">
        <f t="shared" si="8"/>
        <v>550226.27</v>
      </c>
      <c r="AH19" s="20">
        <f t="shared" si="9"/>
        <v>279480.94999999995</v>
      </c>
      <c r="AI19" s="14">
        <f t="shared" si="5"/>
        <v>353948.87</v>
      </c>
      <c r="AJ19" s="24">
        <f t="shared" si="4"/>
        <v>-74467.920000000042</v>
      </c>
    </row>
    <row r="20" spans="1:36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2451</v>
      </c>
      <c r="F20">
        <v>2741252.07</v>
      </c>
      <c r="G20">
        <v>309898.27</v>
      </c>
      <c r="H20">
        <v>75287.710000000006</v>
      </c>
      <c r="I20">
        <v>4928.3599999999997</v>
      </c>
      <c r="J20">
        <v>78093.02</v>
      </c>
      <c r="K20">
        <v>0</v>
      </c>
      <c r="L20">
        <v>0</v>
      </c>
      <c r="N20">
        <v>0</v>
      </c>
      <c r="P20">
        <v>1632724.86</v>
      </c>
      <c r="Q20">
        <v>1863971.92</v>
      </c>
      <c r="R20">
        <v>635832.59</v>
      </c>
      <c r="T20">
        <v>10.59</v>
      </c>
      <c r="U20">
        <v>780062.5</v>
      </c>
      <c r="X20">
        <v>780062.5</v>
      </c>
      <c r="Y20">
        <v>4240</v>
      </c>
      <c r="Z20">
        <v>2302</v>
      </c>
      <c r="AA20">
        <v>835461.34</v>
      </c>
      <c r="AB20">
        <v>31077.19</v>
      </c>
      <c r="AD20">
        <v>50000</v>
      </c>
      <c r="AE20" s="56">
        <f t="shared" si="6"/>
        <v>3126438.05</v>
      </c>
      <c r="AF20" s="184">
        <f t="shared" si="7"/>
        <v>0</v>
      </c>
      <c r="AG20" s="19">
        <f t="shared" si="8"/>
        <v>3126438.05</v>
      </c>
      <c r="AH20" s="20">
        <f t="shared" si="9"/>
        <v>1415905.68</v>
      </c>
      <c r="AI20" s="14">
        <f t="shared" si="5"/>
        <v>1703143.0299999998</v>
      </c>
      <c r="AJ20" s="24">
        <f t="shared" si="4"/>
        <v>-287237.34999999986</v>
      </c>
    </row>
    <row r="21" spans="1:36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2452</v>
      </c>
      <c r="F21">
        <v>654445.97</v>
      </c>
      <c r="G21">
        <v>50237.64</v>
      </c>
      <c r="H21">
        <v>142362.14000000001</v>
      </c>
      <c r="I21">
        <v>452504.13</v>
      </c>
      <c r="J21">
        <v>824694.85</v>
      </c>
      <c r="K21">
        <v>0</v>
      </c>
      <c r="L21">
        <v>0</v>
      </c>
      <c r="N21">
        <v>0</v>
      </c>
      <c r="P21">
        <v>-309060.88</v>
      </c>
      <c r="Q21">
        <v>2519990.75</v>
      </c>
      <c r="R21">
        <v>510458.57</v>
      </c>
      <c r="S21">
        <v>166370</v>
      </c>
      <c r="T21">
        <v>5.97</v>
      </c>
      <c r="U21">
        <v>741839</v>
      </c>
      <c r="W21">
        <v>348</v>
      </c>
      <c r="X21">
        <v>893411</v>
      </c>
      <c r="Y21">
        <v>1200</v>
      </c>
      <c r="Z21">
        <v>3002</v>
      </c>
      <c r="AA21">
        <v>404701.67</v>
      </c>
      <c r="AB21">
        <v>149392.01</v>
      </c>
      <c r="AD21">
        <v>54000</v>
      </c>
      <c r="AE21" s="56">
        <f t="shared" si="6"/>
        <v>847045.75</v>
      </c>
      <c r="AF21" s="184">
        <f t="shared" si="7"/>
        <v>0</v>
      </c>
      <c r="AG21" s="19">
        <f t="shared" si="8"/>
        <v>847045.75</v>
      </c>
      <c r="AH21" s="20">
        <f t="shared" si="9"/>
        <v>1419021.54</v>
      </c>
      <c r="AI21" s="14">
        <f t="shared" si="5"/>
        <v>1505706.68</v>
      </c>
      <c r="AJ21" s="24">
        <f t="shared" si="4"/>
        <v>-86685.139999999898</v>
      </c>
    </row>
    <row r="22" spans="1:36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2453</v>
      </c>
      <c r="F22">
        <v>488652.54</v>
      </c>
      <c r="G22">
        <v>28779.119999999999</v>
      </c>
      <c r="H22">
        <v>27071.11</v>
      </c>
      <c r="I22">
        <v>6</v>
      </c>
      <c r="J22">
        <v>223299.82</v>
      </c>
      <c r="K22">
        <v>0</v>
      </c>
      <c r="N22">
        <v>0</v>
      </c>
      <c r="P22">
        <v>-4042671.72</v>
      </c>
      <c r="Q22">
        <v>4994895.4800000004</v>
      </c>
      <c r="R22">
        <v>400401.54</v>
      </c>
      <c r="T22">
        <v>62.43</v>
      </c>
      <c r="U22">
        <v>1131065</v>
      </c>
      <c r="X22">
        <v>1131065</v>
      </c>
      <c r="Y22">
        <v>320</v>
      </c>
      <c r="Z22">
        <v>1440</v>
      </c>
      <c r="AA22">
        <v>517443.57</v>
      </c>
      <c r="AB22">
        <v>55265.57</v>
      </c>
      <c r="AD22">
        <v>10410</v>
      </c>
      <c r="AE22" s="56">
        <f t="shared" si="6"/>
        <v>544502.77</v>
      </c>
      <c r="AF22" s="184">
        <f t="shared" si="7"/>
        <v>0</v>
      </c>
      <c r="AG22" s="19">
        <f t="shared" si="8"/>
        <v>544502.77</v>
      </c>
      <c r="AH22" s="20">
        <f t="shared" si="9"/>
        <v>1531528.97</v>
      </c>
      <c r="AI22" s="14">
        <f t="shared" si="5"/>
        <v>1715944.1400000001</v>
      </c>
      <c r="AJ22" s="24">
        <f t="shared" si="4"/>
        <v>-184415.17000000016</v>
      </c>
    </row>
    <row r="23" spans="1:36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2454</v>
      </c>
      <c r="F23">
        <v>1698016.75</v>
      </c>
      <c r="G23">
        <v>17465.07</v>
      </c>
      <c r="H23">
        <v>80440.77</v>
      </c>
      <c r="I23">
        <v>1504208.14</v>
      </c>
      <c r="J23">
        <v>100147.8</v>
      </c>
      <c r="K23">
        <v>0</v>
      </c>
      <c r="N23">
        <v>0</v>
      </c>
      <c r="P23">
        <v>1421120.74</v>
      </c>
      <c r="Q23">
        <v>1550129.81</v>
      </c>
      <c r="R23">
        <v>357032.34</v>
      </c>
      <c r="S23">
        <v>678730</v>
      </c>
      <c r="T23">
        <v>0.06</v>
      </c>
      <c r="U23">
        <v>1092573.57</v>
      </c>
      <c r="W23">
        <v>651</v>
      </c>
      <c r="X23">
        <v>1164940.17</v>
      </c>
      <c r="AA23">
        <v>404098.92</v>
      </c>
      <c r="AB23">
        <v>90919.9</v>
      </c>
      <c r="AD23">
        <v>40000</v>
      </c>
      <c r="AE23" s="56">
        <f t="shared" si="6"/>
        <v>1795922.59</v>
      </c>
      <c r="AF23" s="184">
        <f t="shared" si="7"/>
        <v>0</v>
      </c>
      <c r="AG23" s="19">
        <f t="shared" si="8"/>
        <v>1795922.59</v>
      </c>
      <c r="AH23" s="20">
        <f t="shared" si="9"/>
        <v>2128986.9700000002</v>
      </c>
      <c r="AI23" s="14">
        <f t="shared" si="5"/>
        <v>1699958.9899999998</v>
      </c>
      <c r="AJ23" s="24">
        <f t="shared" si="4"/>
        <v>429027.98000000045</v>
      </c>
    </row>
    <row r="24" spans="1:36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2455</v>
      </c>
      <c r="F24">
        <v>799940.15</v>
      </c>
      <c r="G24">
        <v>349390.47</v>
      </c>
      <c r="H24">
        <v>11853</v>
      </c>
      <c r="I24">
        <v>9</v>
      </c>
      <c r="J24">
        <v>334542.05</v>
      </c>
      <c r="K24">
        <v>0</v>
      </c>
      <c r="N24">
        <v>1891.28</v>
      </c>
      <c r="P24">
        <v>-1522644.79</v>
      </c>
      <c r="Q24">
        <v>2878887.21</v>
      </c>
      <c r="R24">
        <v>614409.49</v>
      </c>
      <c r="S24">
        <v>1121106</v>
      </c>
      <c r="T24">
        <v>39.32</v>
      </c>
      <c r="U24">
        <v>2023975.94</v>
      </c>
      <c r="W24">
        <v>372790</v>
      </c>
      <c r="X24">
        <v>2195012.94</v>
      </c>
      <c r="AA24">
        <v>1620651.71</v>
      </c>
      <c r="AB24">
        <v>78055.13</v>
      </c>
      <c r="AD24">
        <v>101000</v>
      </c>
      <c r="AE24" s="56">
        <f t="shared" si="6"/>
        <v>1161183.6200000001</v>
      </c>
      <c r="AF24" s="184">
        <f t="shared" si="7"/>
        <v>1891.28</v>
      </c>
      <c r="AG24" s="19">
        <f t="shared" si="8"/>
        <v>1159292.3400000001</v>
      </c>
      <c r="AH24" s="20">
        <f t="shared" si="9"/>
        <v>4132320.75</v>
      </c>
      <c r="AI24" s="14">
        <f t="shared" si="5"/>
        <v>3994719.78</v>
      </c>
      <c r="AJ24" s="24">
        <f t="shared" si="4"/>
        <v>137600.9700000002</v>
      </c>
    </row>
    <row r="25" spans="1:36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2456</v>
      </c>
      <c r="F25">
        <v>647384.55000000005</v>
      </c>
      <c r="G25">
        <v>66121.78</v>
      </c>
      <c r="H25">
        <v>44546.87</v>
      </c>
      <c r="I25">
        <v>57581.25</v>
      </c>
      <c r="J25">
        <v>125776.96000000001</v>
      </c>
      <c r="K25">
        <v>0</v>
      </c>
      <c r="N25">
        <v>0</v>
      </c>
      <c r="P25">
        <v>-1373288.59</v>
      </c>
      <c r="Q25">
        <v>2079998.65</v>
      </c>
      <c r="R25">
        <v>444866.8</v>
      </c>
      <c r="S25">
        <v>428122</v>
      </c>
      <c r="T25">
        <v>13.43</v>
      </c>
      <c r="U25">
        <v>701989.4</v>
      </c>
      <c r="W25">
        <v>40000</v>
      </c>
      <c r="X25">
        <v>828207.4</v>
      </c>
      <c r="AA25">
        <v>482432.24</v>
      </c>
      <c r="AB25">
        <v>65950.64</v>
      </c>
      <c r="AD25">
        <v>3700</v>
      </c>
      <c r="AE25" s="56">
        <f t="shared" si="6"/>
        <v>758053.20000000007</v>
      </c>
      <c r="AF25" s="184">
        <f t="shared" si="7"/>
        <v>0</v>
      </c>
      <c r="AG25" s="19">
        <f t="shared" si="8"/>
        <v>758053.20000000007</v>
      </c>
      <c r="AH25" s="20">
        <f t="shared" si="9"/>
        <v>1614991.6300000001</v>
      </c>
      <c r="AI25" s="14">
        <f t="shared" si="5"/>
        <v>1380290.28</v>
      </c>
      <c r="AJ25" s="24">
        <f t="shared" si="4"/>
        <v>234701.35000000009</v>
      </c>
    </row>
    <row r="26" spans="1:36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2457</v>
      </c>
      <c r="F26">
        <v>531481.43000000005</v>
      </c>
      <c r="G26">
        <v>83786.3</v>
      </c>
      <c r="H26">
        <v>128781.13</v>
      </c>
      <c r="I26">
        <v>590089.96</v>
      </c>
      <c r="J26">
        <v>163875.09</v>
      </c>
      <c r="K26">
        <v>12000</v>
      </c>
      <c r="N26">
        <v>0</v>
      </c>
      <c r="P26">
        <v>1175006.6100000001</v>
      </c>
      <c r="Q26">
        <v>413083.29</v>
      </c>
      <c r="R26">
        <v>434948.65</v>
      </c>
      <c r="S26">
        <v>532542</v>
      </c>
      <c r="T26">
        <v>10.61</v>
      </c>
      <c r="U26">
        <v>1115922.5</v>
      </c>
      <c r="X26">
        <v>1259839.5</v>
      </c>
      <c r="Y26">
        <v>3400</v>
      </c>
      <c r="Z26">
        <v>6053.62</v>
      </c>
      <c r="AA26">
        <v>838666.82</v>
      </c>
      <c r="AB26">
        <v>74439.81</v>
      </c>
      <c r="AD26">
        <v>3100</v>
      </c>
      <c r="AE26" s="56">
        <f t="shared" si="6"/>
        <v>744048.8600000001</v>
      </c>
      <c r="AF26" s="184">
        <f t="shared" si="7"/>
        <v>12000</v>
      </c>
      <c r="AG26" s="19">
        <f t="shared" si="8"/>
        <v>732048.8600000001</v>
      </c>
      <c r="AH26" s="20">
        <f t="shared" si="9"/>
        <v>2083423.76</v>
      </c>
      <c r="AI26" s="14">
        <f t="shared" si="5"/>
        <v>2185499.75</v>
      </c>
      <c r="AJ26" s="24">
        <f t="shared" si="4"/>
        <v>-102075.98999999999</v>
      </c>
    </row>
    <row r="27" spans="1:36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2458</v>
      </c>
      <c r="F27">
        <v>260598.55</v>
      </c>
      <c r="G27">
        <v>15637.24</v>
      </c>
      <c r="H27">
        <v>21482.89</v>
      </c>
      <c r="I27">
        <v>295654.82</v>
      </c>
      <c r="J27">
        <v>148492.74</v>
      </c>
      <c r="K27">
        <v>0</v>
      </c>
      <c r="N27">
        <v>0</v>
      </c>
      <c r="P27">
        <v>-1490391.3</v>
      </c>
      <c r="Q27">
        <v>2337378.21</v>
      </c>
      <c r="R27">
        <v>249825.05</v>
      </c>
      <c r="U27">
        <v>654505</v>
      </c>
      <c r="X27">
        <v>654505</v>
      </c>
      <c r="AA27">
        <v>278804.73</v>
      </c>
      <c r="AB27">
        <v>68540.990000000005</v>
      </c>
      <c r="AD27">
        <v>7600</v>
      </c>
      <c r="AE27" s="56">
        <f t="shared" si="6"/>
        <v>297718.68</v>
      </c>
      <c r="AF27" s="184">
        <f t="shared" si="7"/>
        <v>0</v>
      </c>
      <c r="AG27" s="19">
        <f t="shared" si="8"/>
        <v>297718.68</v>
      </c>
      <c r="AH27" s="20">
        <f t="shared" si="9"/>
        <v>904330.05</v>
      </c>
      <c r="AI27" s="14">
        <f t="shared" si="5"/>
        <v>1009450.72</v>
      </c>
      <c r="AJ27" s="24">
        <f t="shared" si="4"/>
        <v>-105120.66999999993</v>
      </c>
    </row>
    <row r="28" spans="1:36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2459</v>
      </c>
      <c r="F28">
        <v>517554.81</v>
      </c>
      <c r="G28">
        <v>77581.17</v>
      </c>
      <c r="H28">
        <v>43568.37</v>
      </c>
      <c r="I28">
        <v>7</v>
      </c>
      <c r="J28">
        <v>229348.68</v>
      </c>
      <c r="K28">
        <v>0</v>
      </c>
      <c r="L28">
        <v>6300</v>
      </c>
      <c r="N28">
        <v>18.690000000000001</v>
      </c>
      <c r="P28">
        <v>-1516238.8</v>
      </c>
      <c r="Q28">
        <v>2446216.73</v>
      </c>
      <c r="R28">
        <v>329788.48</v>
      </c>
      <c r="S28">
        <v>119345</v>
      </c>
      <c r="U28">
        <v>632922.5</v>
      </c>
      <c r="X28">
        <v>760083.5</v>
      </c>
      <c r="AA28">
        <v>318886.08</v>
      </c>
      <c r="AB28">
        <v>59272.99</v>
      </c>
      <c r="AD28">
        <v>12050</v>
      </c>
      <c r="AE28" s="56">
        <f t="shared" si="6"/>
        <v>638704.35</v>
      </c>
      <c r="AF28" s="184">
        <f t="shared" si="7"/>
        <v>6318.69</v>
      </c>
      <c r="AG28" s="19">
        <f t="shared" si="8"/>
        <v>632385.66</v>
      </c>
      <c r="AH28" s="20">
        <f t="shared" si="9"/>
        <v>1082055.98</v>
      </c>
      <c r="AI28" s="14">
        <f t="shared" si="5"/>
        <v>1150292.57</v>
      </c>
      <c r="AJ28" s="24">
        <f t="shared" si="4"/>
        <v>-68236.590000000084</v>
      </c>
    </row>
    <row r="29" spans="1:36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2460</v>
      </c>
      <c r="F29">
        <v>873079.78</v>
      </c>
      <c r="G29">
        <v>9105.9699999999993</v>
      </c>
      <c r="H29">
        <v>51018.38</v>
      </c>
      <c r="I29">
        <v>467042.54</v>
      </c>
      <c r="J29">
        <v>975451.45</v>
      </c>
      <c r="N29">
        <v>8738.6200000000008</v>
      </c>
      <c r="P29">
        <v>-143233.79</v>
      </c>
      <c r="Q29">
        <v>1940194.37</v>
      </c>
      <c r="R29">
        <v>405639.97</v>
      </c>
      <c r="S29">
        <v>1106230</v>
      </c>
      <c r="U29">
        <v>1107850.83</v>
      </c>
      <c r="W29">
        <v>21000</v>
      </c>
      <c r="X29">
        <v>1290425.83</v>
      </c>
      <c r="Y29">
        <v>320</v>
      </c>
      <c r="Z29">
        <v>256</v>
      </c>
      <c r="AA29">
        <v>564027.24</v>
      </c>
      <c r="AB29">
        <v>115692.81</v>
      </c>
      <c r="AD29">
        <v>100000</v>
      </c>
      <c r="AE29" s="56">
        <f t="shared" si="6"/>
        <v>933204.13</v>
      </c>
      <c r="AF29" s="184">
        <f t="shared" si="7"/>
        <v>8738.6200000000008</v>
      </c>
      <c r="AG29" s="19">
        <f t="shared" si="8"/>
        <v>924465.51</v>
      </c>
      <c r="AH29" s="20">
        <f t="shared" si="9"/>
        <v>2640720.7999999998</v>
      </c>
      <c r="AI29" s="14">
        <f t="shared" si="5"/>
        <v>2070721.8800000001</v>
      </c>
      <c r="AJ29" s="24">
        <f t="shared" si="4"/>
        <v>569998.91999999969</v>
      </c>
    </row>
    <row r="30" spans="1:36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2461</v>
      </c>
      <c r="F30">
        <v>1062194.8500000001</v>
      </c>
      <c r="G30">
        <v>9596.4</v>
      </c>
      <c r="H30">
        <v>7824.25</v>
      </c>
      <c r="I30">
        <v>1501957.61</v>
      </c>
      <c r="J30">
        <v>454724.8</v>
      </c>
      <c r="N30">
        <v>50.24</v>
      </c>
      <c r="P30">
        <v>2369737.25</v>
      </c>
      <c r="Q30">
        <v>225942.27</v>
      </c>
      <c r="R30">
        <v>434384.83</v>
      </c>
      <c r="S30">
        <v>905940.59</v>
      </c>
      <c r="U30">
        <v>262920</v>
      </c>
      <c r="W30">
        <v>1500</v>
      </c>
      <c r="X30">
        <v>475288</v>
      </c>
      <c r="Y30">
        <v>3960</v>
      </c>
      <c r="AA30">
        <v>435532.52</v>
      </c>
      <c r="AB30">
        <v>199396.75</v>
      </c>
      <c r="AD30">
        <v>50000</v>
      </c>
      <c r="AE30" s="56">
        <f t="shared" si="6"/>
        <v>1079615.5</v>
      </c>
      <c r="AF30" s="184">
        <f t="shared" si="7"/>
        <v>50.24</v>
      </c>
      <c r="AG30" s="19">
        <f t="shared" si="8"/>
        <v>1079565.26</v>
      </c>
      <c r="AH30" s="20">
        <f t="shared" si="9"/>
        <v>1604745.42</v>
      </c>
      <c r="AI30" s="14">
        <f t="shared" si="5"/>
        <v>1164177.27</v>
      </c>
      <c r="AJ30" s="24">
        <f t="shared" si="4"/>
        <v>440568.14999999991</v>
      </c>
    </row>
    <row r="31" spans="1:36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2462</v>
      </c>
      <c r="F31">
        <v>1245200</v>
      </c>
      <c r="G31">
        <v>27912.07</v>
      </c>
      <c r="H31">
        <v>23143.43</v>
      </c>
      <c r="I31">
        <v>810050.73</v>
      </c>
      <c r="J31">
        <v>165878.41</v>
      </c>
      <c r="N31">
        <v>32.14</v>
      </c>
      <c r="P31">
        <v>1680346.95</v>
      </c>
      <c r="Q31">
        <v>519805.36</v>
      </c>
      <c r="R31">
        <v>803720.29</v>
      </c>
      <c r="S31">
        <v>169510</v>
      </c>
      <c r="T31">
        <v>246.94</v>
      </c>
      <c r="U31">
        <v>1637702.5</v>
      </c>
      <c r="W31">
        <v>202000</v>
      </c>
      <c r="X31">
        <v>1986858.5</v>
      </c>
      <c r="Y31">
        <v>1200</v>
      </c>
      <c r="Z31">
        <v>452</v>
      </c>
      <c r="AA31">
        <v>482692.62</v>
      </c>
      <c r="AB31">
        <v>69976.42</v>
      </c>
      <c r="AD31">
        <v>200000</v>
      </c>
      <c r="AE31" s="56">
        <f t="shared" si="6"/>
        <v>1296255.5</v>
      </c>
      <c r="AF31" s="184">
        <f t="shared" si="7"/>
        <v>32.14</v>
      </c>
      <c r="AG31" s="19">
        <f t="shared" si="8"/>
        <v>1296223.3600000001</v>
      </c>
      <c r="AH31" s="20">
        <f t="shared" si="9"/>
        <v>2813179.73</v>
      </c>
      <c r="AI31" s="14">
        <f t="shared" si="5"/>
        <v>2741179.54</v>
      </c>
      <c r="AJ31" s="24">
        <f t="shared" si="4"/>
        <v>72000.189999999944</v>
      </c>
    </row>
    <row r="32" spans="1:36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2463</v>
      </c>
      <c r="F32">
        <v>678345.27</v>
      </c>
      <c r="G32">
        <v>63361</v>
      </c>
      <c r="H32">
        <v>21107.72</v>
      </c>
      <c r="I32">
        <v>1883144.62</v>
      </c>
      <c r="J32">
        <v>698363.57</v>
      </c>
      <c r="N32">
        <v>510.09</v>
      </c>
      <c r="P32">
        <v>3352601.6</v>
      </c>
      <c r="Q32">
        <v>164243.42000000001</v>
      </c>
      <c r="R32">
        <v>490915.81</v>
      </c>
      <c r="S32">
        <v>101347</v>
      </c>
      <c r="U32">
        <v>825370</v>
      </c>
      <c r="W32">
        <v>6000</v>
      </c>
      <c r="X32">
        <v>1040933</v>
      </c>
      <c r="Y32">
        <v>5500</v>
      </c>
      <c r="Z32">
        <v>9430.9</v>
      </c>
      <c r="AA32">
        <v>341473.49</v>
      </c>
      <c r="AB32">
        <v>140408.35</v>
      </c>
      <c r="AD32">
        <v>58920</v>
      </c>
      <c r="AE32" s="56">
        <f t="shared" si="6"/>
        <v>762813.99</v>
      </c>
      <c r="AF32" s="184">
        <f t="shared" si="7"/>
        <v>510.09</v>
      </c>
      <c r="AG32" s="19">
        <f t="shared" si="8"/>
        <v>762303.9</v>
      </c>
      <c r="AH32" s="20">
        <f t="shared" si="9"/>
        <v>1423632.81</v>
      </c>
      <c r="AI32" s="14">
        <f t="shared" si="5"/>
        <v>1596665.74</v>
      </c>
      <c r="AJ32" s="24">
        <f t="shared" si="4"/>
        <v>-173032.92999999993</v>
      </c>
    </row>
    <row r="33" spans="1:36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2464</v>
      </c>
      <c r="F33">
        <v>766577.12</v>
      </c>
      <c r="G33">
        <v>52347.88</v>
      </c>
      <c r="H33">
        <v>30238.36</v>
      </c>
      <c r="I33">
        <v>433944.95</v>
      </c>
      <c r="J33">
        <v>211492.08</v>
      </c>
      <c r="N33">
        <v>695.44</v>
      </c>
      <c r="P33">
        <v>-2809030.73</v>
      </c>
      <c r="Q33">
        <v>3631737.05</v>
      </c>
      <c r="R33">
        <v>503473.52</v>
      </c>
      <c r="S33">
        <v>905814.91</v>
      </c>
      <c r="U33">
        <v>1158657.5</v>
      </c>
      <c r="W33">
        <v>204000</v>
      </c>
      <c r="X33">
        <v>1341106.5</v>
      </c>
      <c r="Y33">
        <v>1890</v>
      </c>
      <c r="Z33">
        <v>1008</v>
      </c>
      <c r="AA33">
        <v>484460.89</v>
      </c>
      <c r="AB33">
        <v>72281.91</v>
      </c>
      <c r="AD33">
        <v>200000</v>
      </c>
      <c r="AE33" s="56">
        <f t="shared" si="6"/>
        <v>849163.36</v>
      </c>
      <c r="AF33" s="184">
        <f t="shared" si="7"/>
        <v>695.44</v>
      </c>
      <c r="AG33" s="19">
        <f t="shared" si="8"/>
        <v>848467.92</v>
      </c>
      <c r="AH33" s="20">
        <f t="shared" si="9"/>
        <v>2771945.93</v>
      </c>
      <c r="AI33" s="14">
        <f t="shared" si="5"/>
        <v>2100747.2999999998</v>
      </c>
      <c r="AJ33" s="24">
        <f t="shared" si="4"/>
        <v>671198.63000000035</v>
      </c>
    </row>
    <row r="34" spans="1:36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2465</v>
      </c>
      <c r="F34">
        <v>1100592.21</v>
      </c>
      <c r="G34">
        <v>170817.14</v>
      </c>
      <c r="H34">
        <v>75376.490000000005</v>
      </c>
      <c r="I34">
        <v>209022.58</v>
      </c>
      <c r="J34">
        <v>1317347.82</v>
      </c>
      <c r="N34">
        <v>492.66</v>
      </c>
      <c r="P34">
        <v>1386950.18</v>
      </c>
      <c r="Q34">
        <v>669957.9</v>
      </c>
      <c r="R34">
        <v>1053828.57</v>
      </c>
      <c r="S34">
        <v>819504.51</v>
      </c>
      <c r="U34">
        <v>301851.67</v>
      </c>
      <c r="W34">
        <v>65920</v>
      </c>
      <c r="X34">
        <v>585411.67000000004</v>
      </c>
      <c r="Y34">
        <v>25445</v>
      </c>
      <c r="Z34">
        <v>6760</v>
      </c>
      <c r="AA34">
        <v>574380.92000000004</v>
      </c>
      <c r="AB34">
        <v>133351.66</v>
      </c>
      <c r="AD34">
        <v>100000</v>
      </c>
      <c r="AE34" s="56">
        <f t="shared" si="6"/>
        <v>1346785.84</v>
      </c>
      <c r="AF34" s="184">
        <f t="shared" si="7"/>
        <v>492.66</v>
      </c>
      <c r="AG34" s="19">
        <f t="shared" si="8"/>
        <v>1346293.1800000002</v>
      </c>
      <c r="AH34" s="20">
        <f t="shared" si="9"/>
        <v>2241104.75</v>
      </c>
      <c r="AI34" s="14">
        <f t="shared" si="5"/>
        <v>1425349.25</v>
      </c>
      <c r="AJ34" s="24">
        <f t="shared" si="4"/>
        <v>815755.5</v>
      </c>
    </row>
    <row r="35" spans="1:36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2466</v>
      </c>
      <c r="F35">
        <v>925603.43</v>
      </c>
      <c r="G35">
        <v>87240</v>
      </c>
      <c r="H35">
        <v>52693.04</v>
      </c>
      <c r="I35">
        <v>448328.03</v>
      </c>
      <c r="J35">
        <v>242033.66</v>
      </c>
      <c r="N35">
        <v>23.46</v>
      </c>
      <c r="P35">
        <v>-526275.07999999996</v>
      </c>
      <c r="Q35">
        <v>2501284.2200000002</v>
      </c>
      <c r="R35">
        <v>547387.84</v>
      </c>
      <c r="U35">
        <v>915617.5</v>
      </c>
      <c r="W35">
        <v>6000</v>
      </c>
      <c r="X35">
        <v>1204748.5</v>
      </c>
      <c r="Y35">
        <v>2140</v>
      </c>
      <c r="Z35">
        <v>96</v>
      </c>
      <c r="AA35">
        <v>371630.3</v>
      </c>
      <c r="AB35">
        <v>109524.98</v>
      </c>
      <c r="AE35" s="56">
        <f t="shared" si="6"/>
        <v>1065536.47</v>
      </c>
      <c r="AF35" s="184">
        <f t="shared" si="7"/>
        <v>23.46</v>
      </c>
      <c r="AG35" s="19">
        <f t="shared" si="8"/>
        <v>1065513.01</v>
      </c>
      <c r="AH35" s="20">
        <f t="shared" si="9"/>
        <v>1469005.3399999999</v>
      </c>
      <c r="AI35" s="14">
        <f t="shared" si="5"/>
        <v>1688139.78</v>
      </c>
      <c r="AJ35" s="24">
        <f t="shared" si="4"/>
        <v>-219134.44000000018</v>
      </c>
    </row>
    <row r="36" spans="1:36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2467</v>
      </c>
      <c r="F36">
        <v>776565.45</v>
      </c>
      <c r="G36">
        <v>117874.83</v>
      </c>
      <c r="H36">
        <v>9830.84</v>
      </c>
      <c r="I36">
        <v>1582181.54</v>
      </c>
      <c r="J36">
        <v>383893.53</v>
      </c>
      <c r="N36">
        <v>5643.94</v>
      </c>
      <c r="P36">
        <v>628010.12</v>
      </c>
      <c r="Q36">
        <v>1692932.58</v>
      </c>
      <c r="R36">
        <v>465458.69</v>
      </c>
      <c r="S36">
        <v>884500</v>
      </c>
      <c r="U36">
        <v>789117.5</v>
      </c>
      <c r="W36">
        <v>2500</v>
      </c>
      <c r="X36">
        <v>1012700.5</v>
      </c>
      <c r="Y36">
        <v>1900</v>
      </c>
      <c r="AA36">
        <v>451670.56</v>
      </c>
      <c r="AB36">
        <v>114195.58</v>
      </c>
      <c r="AD36">
        <v>17350</v>
      </c>
      <c r="AE36" s="56">
        <f t="shared" si="6"/>
        <v>904271.11999999988</v>
      </c>
      <c r="AF36" s="184">
        <f t="shared" si="7"/>
        <v>5643.94</v>
      </c>
      <c r="AG36" s="19">
        <f t="shared" si="8"/>
        <v>898627.17999999993</v>
      </c>
      <c r="AH36" s="20">
        <f t="shared" si="9"/>
        <v>2141576.19</v>
      </c>
      <c r="AI36" s="14">
        <f t="shared" si="5"/>
        <v>1597816.6400000001</v>
      </c>
      <c r="AJ36" s="24">
        <f t="shared" si="4"/>
        <v>543759.54999999981</v>
      </c>
    </row>
    <row r="37" spans="1:36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2468</v>
      </c>
      <c r="F37">
        <v>995470.5</v>
      </c>
      <c r="G37">
        <v>22219.5</v>
      </c>
      <c r="H37">
        <v>25079.52</v>
      </c>
      <c r="I37">
        <v>955140.15</v>
      </c>
      <c r="J37">
        <v>716665.72</v>
      </c>
      <c r="N37">
        <v>161.80000000000001</v>
      </c>
      <c r="P37">
        <v>1325194.69</v>
      </c>
      <c r="Q37">
        <v>1663595.16</v>
      </c>
      <c r="R37">
        <v>449295.31</v>
      </c>
      <c r="S37">
        <v>222348</v>
      </c>
      <c r="U37">
        <v>772187.5</v>
      </c>
      <c r="W37">
        <v>8000</v>
      </c>
      <c r="X37">
        <v>900308.5</v>
      </c>
      <c r="Y37">
        <v>1200</v>
      </c>
      <c r="AA37">
        <v>504683.47</v>
      </c>
      <c r="AB37">
        <v>160015.1</v>
      </c>
      <c r="AD37">
        <v>160000</v>
      </c>
      <c r="AE37" s="56">
        <f t="shared" si="6"/>
        <v>1042769.52</v>
      </c>
      <c r="AF37" s="184">
        <f t="shared" si="7"/>
        <v>161.80000000000001</v>
      </c>
      <c r="AG37" s="19">
        <f t="shared" si="8"/>
        <v>1042607.72</v>
      </c>
      <c r="AH37" s="20">
        <f t="shared" si="9"/>
        <v>1451830.81</v>
      </c>
      <c r="AI37" s="14">
        <f t="shared" si="5"/>
        <v>1726207.07</v>
      </c>
      <c r="AJ37" s="24">
        <f t="shared" si="4"/>
        <v>-274376.26</v>
      </c>
    </row>
    <row r="38" spans="1:36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2469</v>
      </c>
      <c r="F38">
        <v>388628.86</v>
      </c>
      <c r="G38">
        <v>70086.44</v>
      </c>
      <c r="H38">
        <v>5209.16</v>
      </c>
      <c r="I38">
        <v>537844.85</v>
      </c>
      <c r="J38">
        <v>518189.23</v>
      </c>
      <c r="N38">
        <v>27.83</v>
      </c>
      <c r="P38">
        <v>-1901897.71</v>
      </c>
      <c r="Q38">
        <v>3267492.72</v>
      </c>
      <c r="R38">
        <v>480045.45</v>
      </c>
      <c r="S38">
        <v>358690</v>
      </c>
      <c r="U38">
        <v>1566780</v>
      </c>
      <c r="W38">
        <v>8000</v>
      </c>
      <c r="X38">
        <v>1730440</v>
      </c>
      <c r="Y38">
        <v>320</v>
      </c>
      <c r="Z38">
        <v>432</v>
      </c>
      <c r="AA38">
        <v>403113.3</v>
      </c>
      <c r="AB38">
        <v>124874.45</v>
      </c>
      <c r="AE38" s="56">
        <f t="shared" si="6"/>
        <v>463924.45999999996</v>
      </c>
      <c r="AF38" s="184">
        <f t="shared" si="7"/>
        <v>27.83</v>
      </c>
      <c r="AG38" s="19">
        <f t="shared" si="8"/>
        <v>463896.62999999995</v>
      </c>
      <c r="AH38" s="20">
        <f t="shared" si="9"/>
        <v>2413515.4500000002</v>
      </c>
      <c r="AI38" s="14">
        <f t="shared" si="5"/>
        <v>2259179.75</v>
      </c>
      <c r="AJ38" s="24">
        <f t="shared" si="4"/>
        <v>154335.70000000019</v>
      </c>
    </row>
    <row r="39" spans="1:36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2470</v>
      </c>
      <c r="F39">
        <v>561007.87</v>
      </c>
      <c r="G39">
        <v>284703.03999999998</v>
      </c>
      <c r="H39">
        <v>54067.43</v>
      </c>
      <c r="I39">
        <v>525136.94999999995</v>
      </c>
      <c r="J39">
        <v>360550.34</v>
      </c>
      <c r="K39">
        <v>52654.35</v>
      </c>
      <c r="L39">
        <v>7200</v>
      </c>
      <c r="N39">
        <v>43.44</v>
      </c>
      <c r="O39">
        <v>17688.88</v>
      </c>
      <c r="P39">
        <v>132865.29</v>
      </c>
      <c r="Q39">
        <v>1814650.86</v>
      </c>
      <c r="R39">
        <v>854478.53</v>
      </c>
      <c r="S39">
        <v>411.5</v>
      </c>
      <c r="U39">
        <v>1127065</v>
      </c>
      <c r="W39">
        <v>129000</v>
      </c>
      <c r="X39">
        <v>1401835</v>
      </c>
      <c r="AA39">
        <v>806093.93</v>
      </c>
      <c r="AB39">
        <v>142663.29</v>
      </c>
      <c r="AE39" s="56">
        <f t="shared" si="6"/>
        <v>899778.34</v>
      </c>
      <c r="AF39" s="184">
        <f t="shared" si="7"/>
        <v>59897.79</v>
      </c>
      <c r="AG39" s="19">
        <f t="shared" si="8"/>
        <v>839880.54999999993</v>
      </c>
      <c r="AH39" s="20">
        <f t="shared" si="9"/>
        <v>2110955.0300000003</v>
      </c>
      <c r="AI39" s="14">
        <f t="shared" si="5"/>
        <v>2350592.2200000002</v>
      </c>
      <c r="AJ39" s="24">
        <f t="shared" si="4"/>
        <v>-239637.18999999994</v>
      </c>
    </row>
    <row r="40" spans="1:36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2471</v>
      </c>
      <c r="F40">
        <v>522510.13</v>
      </c>
      <c r="G40">
        <v>176286.3</v>
      </c>
      <c r="H40">
        <v>57161.06</v>
      </c>
      <c r="I40">
        <v>833578.11</v>
      </c>
      <c r="J40">
        <v>52117.63</v>
      </c>
      <c r="K40">
        <v>23311.919999999998</v>
      </c>
      <c r="L40">
        <v>7200</v>
      </c>
      <c r="N40">
        <v>63188.76</v>
      </c>
      <c r="P40">
        <v>-338557.4</v>
      </c>
      <c r="Q40">
        <v>1914111.01</v>
      </c>
      <c r="R40">
        <v>768848.49</v>
      </c>
      <c r="U40">
        <v>1122862.5</v>
      </c>
      <c r="W40">
        <v>6360</v>
      </c>
      <c r="X40">
        <v>1463647.5</v>
      </c>
      <c r="Z40">
        <v>500</v>
      </c>
      <c r="AA40">
        <v>406285.22</v>
      </c>
      <c r="AB40">
        <v>55239.33</v>
      </c>
      <c r="AE40" s="56">
        <f t="shared" si="6"/>
        <v>755957.49</v>
      </c>
      <c r="AF40" s="184">
        <f t="shared" si="7"/>
        <v>93700.68</v>
      </c>
      <c r="AG40" s="19">
        <f t="shared" si="8"/>
        <v>662256.81000000006</v>
      </c>
      <c r="AH40" s="20">
        <f t="shared" si="9"/>
        <v>1898070.99</v>
      </c>
      <c r="AI40" s="14">
        <f t="shared" si="5"/>
        <v>1925672.05</v>
      </c>
      <c r="AJ40" s="24">
        <f t="shared" si="4"/>
        <v>-27601.060000000056</v>
      </c>
    </row>
    <row r="41" spans="1:36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2472</v>
      </c>
      <c r="F41">
        <v>463813.99</v>
      </c>
      <c r="G41">
        <v>260447.23</v>
      </c>
      <c r="H41">
        <v>40690.019999999997</v>
      </c>
      <c r="I41">
        <v>1699804.77</v>
      </c>
      <c r="J41">
        <v>119156.4</v>
      </c>
      <c r="K41">
        <v>24844.09</v>
      </c>
      <c r="L41">
        <v>8000</v>
      </c>
      <c r="N41">
        <v>765.64</v>
      </c>
      <c r="O41">
        <v>12916.86</v>
      </c>
      <c r="P41">
        <v>2697734.9</v>
      </c>
      <c r="Q41">
        <v>174893.33</v>
      </c>
      <c r="R41">
        <v>798910.32</v>
      </c>
      <c r="S41">
        <v>2083.3000000000002</v>
      </c>
      <c r="T41">
        <v>1660.67</v>
      </c>
      <c r="U41">
        <v>710895</v>
      </c>
      <c r="X41">
        <v>885792</v>
      </c>
      <c r="Y41">
        <v>500</v>
      </c>
      <c r="AA41">
        <v>524984.52</v>
      </c>
      <c r="AB41">
        <v>389515.18</v>
      </c>
      <c r="AC41">
        <v>48000</v>
      </c>
      <c r="AE41" s="56">
        <f t="shared" si="6"/>
        <v>764951.24</v>
      </c>
      <c r="AF41" s="184">
        <f t="shared" si="7"/>
        <v>33609.729999999996</v>
      </c>
      <c r="AG41" s="19">
        <f t="shared" si="8"/>
        <v>731341.51</v>
      </c>
      <c r="AH41" s="20">
        <f t="shared" si="9"/>
        <v>1513549.29</v>
      </c>
      <c r="AI41" s="14">
        <f t="shared" si="5"/>
        <v>1848791.7</v>
      </c>
      <c r="AJ41" s="24">
        <f t="shared" si="4"/>
        <v>-335242.40999999992</v>
      </c>
    </row>
    <row r="42" spans="1:36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2473</v>
      </c>
      <c r="F42">
        <v>1187246.55</v>
      </c>
      <c r="G42">
        <v>395427.75</v>
      </c>
      <c r="H42">
        <v>75189.63</v>
      </c>
      <c r="I42">
        <v>1036686.79</v>
      </c>
      <c r="J42">
        <v>181941.83</v>
      </c>
      <c r="K42">
        <v>78866.69</v>
      </c>
      <c r="L42">
        <v>70200</v>
      </c>
      <c r="N42">
        <v>1444.24</v>
      </c>
      <c r="O42">
        <v>377878.33</v>
      </c>
      <c r="P42">
        <v>285290.7</v>
      </c>
      <c r="Q42">
        <v>1897157.59</v>
      </c>
      <c r="R42">
        <v>1074630.44</v>
      </c>
      <c r="S42">
        <v>10683.4</v>
      </c>
      <c r="T42">
        <v>34.659999999999997</v>
      </c>
      <c r="U42">
        <v>1055294.7</v>
      </c>
      <c r="W42">
        <v>5000</v>
      </c>
      <c r="X42">
        <v>1273202.7</v>
      </c>
      <c r="AA42">
        <v>589946.82999999996</v>
      </c>
      <c r="AB42">
        <v>116838.67</v>
      </c>
      <c r="AE42" s="56">
        <f t="shared" si="6"/>
        <v>1657863.9300000002</v>
      </c>
      <c r="AF42" s="184">
        <f t="shared" si="7"/>
        <v>150510.93</v>
      </c>
      <c r="AG42" s="19">
        <f t="shared" si="8"/>
        <v>1507353.0000000002</v>
      </c>
      <c r="AH42" s="20">
        <f t="shared" si="9"/>
        <v>2145643.1999999997</v>
      </c>
      <c r="AI42" s="14">
        <f t="shared" si="5"/>
        <v>1979988.1999999997</v>
      </c>
      <c r="AJ42" s="24">
        <f t="shared" si="4"/>
        <v>165655</v>
      </c>
    </row>
    <row r="43" spans="1:36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2474</v>
      </c>
      <c r="F43">
        <v>1149367.03</v>
      </c>
      <c r="G43">
        <v>227379</v>
      </c>
      <c r="H43">
        <v>25896.69</v>
      </c>
      <c r="I43">
        <v>1328115.24</v>
      </c>
      <c r="J43">
        <v>425226.83</v>
      </c>
      <c r="K43">
        <v>30515.439999999999</v>
      </c>
      <c r="L43">
        <v>66400</v>
      </c>
      <c r="N43">
        <v>45.97</v>
      </c>
      <c r="P43">
        <v>1539922.37</v>
      </c>
      <c r="Q43">
        <v>1769380.27</v>
      </c>
      <c r="R43">
        <v>741082.56</v>
      </c>
      <c r="T43">
        <v>16.600000000000001</v>
      </c>
      <c r="U43">
        <v>1092427.3</v>
      </c>
      <c r="W43">
        <v>9000</v>
      </c>
      <c r="X43">
        <v>1407016.3</v>
      </c>
      <c r="AA43">
        <v>521195.25</v>
      </c>
      <c r="AB43">
        <v>85594.17</v>
      </c>
      <c r="AC43">
        <v>79000</v>
      </c>
      <c r="AE43" s="56">
        <f t="shared" si="6"/>
        <v>1402642.72</v>
      </c>
      <c r="AF43" s="184">
        <f t="shared" si="7"/>
        <v>96961.41</v>
      </c>
      <c r="AG43" s="19">
        <f t="shared" si="8"/>
        <v>1305681.31</v>
      </c>
      <c r="AH43" s="20">
        <f t="shared" si="9"/>
        <v>1842526.46</v>
      </c>
      <c r="AI43" s="14">
        <f t="shared" si="5"/>
        <v>2092805.72</v>
      </c>
      <c r="AJ43" s="24">
        <f t="shared" si="4"/>
        <v>-250279.26</v>
      </c>
    </row>
    <row r="44" spans="1:36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2475</v>
      </c>
      <c r="F44">
        <v>525573.76</v>
      </c>
      <c r="G44">
        <v>117601.19</v>
      </c>
      <c r="H44">
        <v>11985.6</v>
      </c>
      <c r="I44">
        <v>740590.16</v>
      </c>
      <c r="J44">
        <v>166650.63</v>
      </c>
      <c r="K44">
        <v>26309.33</v>
      </c>
      <c r="L44">
        <v>7200</v>
      </c>
      <c r="N44">
        <v>305</v>
      </c>
      <c r="P44">
        <v>-1234691.1299999999</v>
      </c>
      <c r="Q44">
        <v>2854151.72</v>
      </c>
      <c r="R44">
        <v>580138.69999999995</v>
      </c>
      <c r="S44">
        <v>152900</v>
      </c>
      <c r="U44">
        <v>752665.06</v>
      </c>
      <c r="X44">
        <v>919982.06</v>
      </c>
      <c r="AA44">
        <v>504229.2</v>
      </c>
      <c r="AB44">
        <v>152366.07999999999</v>
      </c>
      <c r="AE44" s="56">
        <f t="shared" si="6"/>
        <v>655160.54999999993</v>
      </c>
      <c r="AF44" s="184">
        <f t="shared" si="7"/>
        <v>33814.33</v>
      </c>
      <c r="AG44" s="19">
        <f t="shared" si="8"/>
        <v>621346.22</v>
      </c>
      <c r="AH44" s="20">
        <f t="shared" si="9"/>
        <v>1485703.76</v>
      </c>
      <c r="AI44" s="14">
        <f t="shared" ref="AI44:AI75" si="10">SUM(X44:AD44)</f>
        <v>1576577.34</v>
      </c>
      <c r="AJ44" s="24">
        <f t="shared" si="4"/>
        <v>-90873.580000000075</v>
      </c>
    </row>
    <row r="45" spans="1:36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2476</v>
      </c>
      <c r="F45">
        <v>454499.66</v>
      </c>
      <c r="G45">
        <v>87898.38</v>
      </c>
      <c r="H45">
        <v>30901.5</v>
      </c>
      <c r="I45">
        <v>358078.45</v>
      </c>
      <c r="J45">
        <v>231584.39</v>
      </c>
      <c r="K45">
        <v>25699.95</v>
      </c>
      <c r="L45">
        <v>7200</v>
      </c>
      <c r="N45">
        <v>0</v>
      </c>
      <c r="P45">
        <v>-827838</v>
      </c>
      <c r="Q45">
        <v>1832494.5</v>
      </c>
      <c r="R45">
        <v>867731.58</v>
      </c>
      <c r="T45">
        <v>0.25</v>
      </c>
      <c r="U45">
        <v>719688.81</v>
      </c>
      <c r="W45">
        <v>9900</v>
      </c>
      <c r="X45">
        <v>870197.81</v>
      </c>
      <c r="AA45">
        <v>554088.48</v>
      </c>
      <c r="AB45">
        <v>47628.42</v>
      </c>
      <c r="AE45" s="56">
        <f t="shared" si="6"/>
        <v>573299.54</v>
      </c>
      <c r="AF45" s="184">
        <f t="shared" si="7"/>
        <v>32899.949999999997</v>
      </c>
      <c r="AG45" s="19">
        <f t="shared" si="8"/>
        <v>540399.59000000008</v>
      </c>
      <c r="AH45" s="20">
        <f t="shared" si="9"/>
        <v>1597320.6400000001</v>
      </c>
      <c r="AI45" s="14">
        <f t="shared" si="10"/>
        <v>1471914.71</v>
      </c>
      <c r="AJ45" s="24">
        <f t="shared" si="4"/>
        <v>125405.93000000017</v>
      </c>
    </row>
    <row r="46" spans="1:36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2477</v>
      </c>
      <c r="F46">
        <v>530272.02</v>
      </c>
      <c r="G46">
        <v>52970.43</v>
      </c>
      <c r="H46">
        <v>36908.870000000003</v>
      </c>
      <c r="I46">
        <v>289126.07</v>
      </c>
      <c r="J46">
        <v>426559.55</v>
      </c>
      <c r="K46">
        <v>1015</v>
      </c>
      <c r="L46">
        <v>9743.06</v>
      </c>
      <c r="N46">
        <v>196.26</v>
      </c>
      <c r="P46">
        <v>-35817.589999999997</v>
      </c>
      <c r="Q46">
        <v>1474437.8</v>
      </c>
      <c r="R46">
        <v>650614.99</v>
      </c>
      <c r="T46">
        <v>2.3199999999999998</v>
      </c>
      <c r="U46">
        <v>717460.5</v>
      </c>
      <c r="W46">
        <v>40600</v>
      </c>
      <c r="X46">
        <v>950752.5</v>
      </c>
      <c r="AA46">
        <v>478497.42</v>
      </c>
      <c r="AB46">
        <v>93165.48</v>
      </c>
      <c r="AE46" s="56">
        <f t="shared" si="6"/>
        <v>620151.32000000007</v>
      </c>
      <c r="AF46" s="184">
        <f t="shared" si="7"/>
        <v>10954.32</v>
      </c>
      <c r="AG46" s="19">
        <f t="shared" si="8"/>
        <v>609197.00000000012</v>
      </c>
      <c r="AH46" s="20">
        <f t="shared" si="9"/>
        <v>1408677.81</v>
      </c>
      <c r="AI46" s="14">
        <f t="shared" si="10"/>
        <v>1522415.4</v>
      </c>
      <c r="AJ46" s="24">
        <f t="shared" si="4"/>
        <v>-113737.58999999985</v>
      </c>
    </row>
    <row r="47" spans="1:36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2478</v>
      </c>
      <c r="F47">
        <v>665508.34</v>
      </c>
      <c r="G47">
        <v>175713.76</v>
      </c>
      <c r="H47">
        <v>15638.13</v>
      </c>
      <c r="I47">
        <v>914953.55</v>
      </c>
      <c r="J47">
        <v>290868.77</v>
      </c>
      <c r="K47">
        <v>154425.94</v>
      </c>
      <c r="L47">
        <v>10350</v>
      </c>
      <c r="N47">
        <v>312.58999999999997</v>
      </c>
      <c r="P47">
        <v>-274516.64</v>
      </c>
      <c r="Q47">
        <v>2225815.7200000002</v>
      </c>
      <c r="R47">
        <v>957316.4</v>
      </c>
      <c r="T47">
        <v>9.09</v>
      </c>
      <c r="U47">
        <v>1191377.5</v>
      </c>
      <c r="W47">
        <v>2000</v>
      </c>
      <c r="X47">
        <v>1595397.5</v>
      </c>
      <c r="AA47">
        <v>505688.86</v>
      </c>
      <c r="AB47">
        <v>103321.69</v>
      </c>
      <c r="AE47" s="56">
        <f t="shared" si="6"/>
        <v>856860.23</v>
      </c>
      <c r="AF47" s="184">
        <f t="shared" si="7"/>
        <v>165088.53</v>
      </c>
      <c r="AG47" s="19">
        <f t="shared" si="8"/>
        <v>691771.7</v>
      </c>
      <c r="AH47" s="20">
        <f t="shared" si="9"/>
        <v>2150702.9900000002</v>
      </c>
      <c r="AI47" s="14">
        <f t="shared" si="10"/>
        <v>2204408.0499999998</v>
      </c>
      <c r="AJ47" s="24">
        <f t="shared" si="4"/>
        <v>-53705.05999999959</v>
      </c>
    </row>
    <row r="48" spans="1:36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2479</v>
      </c>
      <c r="F48">
        <v>191339.54</v>
      </c>
      <c r="G48">
        <v>54511.54</v>
      </c>
      <c r="H48">
        <v>13624.95</v>
      </c>
      <c r="I48">
        <v>917323.36</v>
      </c>
      <c r="J48">
        <v>100568.12</v>
      </c>
      <c r="K48">
        <v>47302.44</v>
      </c>
      <c r="L48">
        <v>7200</v>
      </c>
      <c r="N48">
        <v>75</v>
      </c>
      <c r="P48">
        <v>1218009.6399999999</v>
      </c>
      <c r="Q48">
        <v>216270.07999999999</v>
      </c>
      <c r="R48">
        <v>426882.17</v>
      </c>
      <c r="T48">
        <v>1787.7</v>
      </c>
      <c r="U48">
        <v>532626.5</v>
      </c>
      <c r="W48">
        <v>4500</v>
      </c>
      <c r="X48">
        <v>769718.5</v>
      </c>
      <c r="AA48">
        <v>334738.71000000002</v>
      </c>
      <c r="AB48">
        <v>72828.81</v>
      </c>
      <c r="AE48" s="56">
        <f t="shared" si="6"/>
        <v>259476.03000000003</v>
      </c>
      <c r="AF48" s="184">
        <f t="shared" si="7"/>
        <v>54577.440000000002</v>
      </c>
      <c r="AG48" s="19">
        <f t="shared" si="8"/>
        <v>204898.59000000003</v>
      </c>
      <c r="AH48" s="20">
        <f t="shared" si="9"/>
        <v>965796.37</v>
      </c>
      <c r="AI48" s="14">
        <f t="shared" si="10"/>
        <v>1177286.02</v>
      </c>
      <c r="AJ48" s="24">
        <f t="shared" si="4"/>
        <v>-211489.65000000002</v>
      </c>
    </row>
    <row r="49" spans="1:36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2480</v>
      </c>
      <c r="F49">
        <v>912371.69</v>
      </c>
      <c r="G49">
        <v>482110.11</v>
      </c>
      <c r="H49">
        <v>123062.91</v>
      </c>
      <c r="I49">
        <v>884721.81</v>
      </c>
      <c r="J49">
        <v>160192.29</v>
      </c>
      <c r="K49">
        <v>20852.599999999999</v>
      </c>
      <c r="L49">
        <v>8600</v>
      </c>
      <c r="N49">
        <v>2513.29</v>
      </c>
      <c r="O49">
        <v>247922.95</v>
      </c>
      <c r="P49">
        <v>-174245.47</v>
      </c>
      <c r="Q49">
        <v>2200312.12</v>
      </c>
      <c r="R49">
        <v>1386343.21</v>
      </c>
      <c r="T49">
        <v>8.99</v>
      </c>
      <c r="U49">
        <v>984657.22</v>
      </c>
      <c r="W49">
        <v>7000</v>
      </c>
      <c r="X49">
        <v>1405799.22</v>
      </c>
      <c r="AA49">
        <v>609832.52</v>
      </c>
      <c r="AB49">
        <v>105874.36</v>
      </c>
      <c r="AE49" s="56">
        <f t="shared" si="6"/>
        <v>1517544.7099999997</v>
      </c>
      <c r="AF49" s="184">
        <f t="shared" si="7"/>
        <v>31965.89</v>
      </c>
      <c r="AG49" s="19">
        <f t="shared" si="8"/>
        <v>1485578.8199999998</v>
      </c>
      <c r="AH49" s="20">
        <f t="shared" si="9"/>
        <v>2378009.42</v>
      </c>
      <c r="AI49" s="14">
        <f t="shared" si="10"/>
        <v>2121506.1</v>
      </c>
      <c r="AJ49" s="24">
        <f t="shared" si="4"/>
        <v>256503.31999999983</v>
      </c>
    </row>
    <row r="50" spans="1:36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2481</v>
      </c>
      <c r="F50">
        <v>469313.59</v>
      </c>
      <c r="G50">
        <v>479921.63</v>
      </c>
      <c r="H50">
        <v>11499.91</v>
      </c>
      <c r="I50">
        <v>530630.55000000005</v>
      </c>
      <c r="J50">
        <v>92971.39</v>
      </c>
      <c r="K50">
        <v>31115.48</v>
      </c>
      <c r="L50">
        <v>7200</v>
      </c>
      <c r="N50">
        <v>2905.99</v>
      </c>
      <c r="P50">
        <v>-1499704.23</v>
      </c>
      <c r="Q50">
        <v>2882325.41</v>
      </c>
      <c r="R50">
        <v>809501.36</v>
      </c>
      <c r="U50">
        <v>865672.5</v>
      </c>
      <c r="W50">
        <v>31000</v>
      </c>
      <c r="X50">
        <v>1077780.5</v>
      </c>
      <c r="AA50">
        <v>430315.04</v>
      </c>
      <c r="AB50">
        <v>37583.9</v>
      </c>
      <c r="AE50" s="56">
        <f t="shared" si="6"/>
        <v>960735.13</v>
      </c>
      <c r="AF50" s="184">
        <f t="shared" si="7"/>
        <v>41221.469999999994</v>
      </c>
      <c r="AG50" s="19">
        <f t="shared" si="8"/>
        <v>919513.66</v>
      </c>
      <c r="AH50" s="20">
        <f t="shared" si="9"/>
        <v>1706173.8599999999</v>
      </c>
      <c r="AI50" s="14">
        <f t="shared" si="10"/>
        <v>1545679.44</v>
      </c>
      <c r="AJ50" s="24">
        <f t="shared" si="4"/>
        <v>160494.41999999993</v>
      </c>
    </row>
    <row r="51" spans="1:36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2482</v>
      </c>
      <c r="F51">
        <v>389335.65</v>
      </c>
      <c r="G51">
        <v>364160.12</v>
      </c>
      <c r="H51">
        <v>8004.8</v>
      </c>
      <c r="I51">
        <v>596427.32999999996</v>
      </c>
      <c r="J51">
        <v>44760.34</v>
      </c>
      <c r="K51">
        <v>24180.77</v>
      </c>
      <c r="L51">
        <v>39028.75</v>
      </c>
      <c r="N51">
        <v>948.57</v>
      </c>
      <c r="O51">
        <v>33024.9</v>
      </c>
      <c r="P51">
        <v>-602835.85</v>
      </c>
      <c r="Q51">
        <v>1671717.03</v>
      </c>
      <c r="R51">
        <v>630053.09</v>
      </c>
      <c r="S51">
        <v>52219.3</v>
      </c>
      <c r="T51">
        <v>1.87</v>
      </c>
      <c r="U51">
        <v>557147.5</v>
      </c>
      <c r="W51">
        <v>4400</v>
      </c>
      <c r="X51">
        <v>677564.5</v>
      </c>
      <c r="Y51">
        <v>2900</v>
      </c>
      <c r="AA51">
        <v>292070.21000000002</v>
      </c>
      <c r="AB51">
        <v>34662.980000000003</v>
      </c>
      <c r="AE51" s="56">
        <f t="shared" si="6"/>
        <v>761500.57000000007</v>
      </c>
      <c r="AF51" s="184">
        <f t="shared" si="7"/>
        <v>64158.090000000004</v>
      </c>
      <c r="AG51" s="19">
        <f t="shared" si="8"/>
        <v>697342.4800000001</v>
      </c>
      <c r="AH51" s="20">
        <f t="shared" si="9"/>
        <v>1243821.76</v>
      </c>
      <c r="AI51" s="14">
        <f t="shared" si="10"/>
        <v>1007197.69</v>
      </c>
      <c r="AJ51" s="24">
        <f t="shared" si="4"/>
        <v>236624.07000000007</v>
      </c>
    </row>
    <row r="52" spans="1:36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2483</v>
      </c>
      <c r="F52">
        <v>707543.51</v>
      </c>
      <c r="G52">
        <v>405838.63</v>
      </c>
      <c r="H52">
        <v>6496.7</v>
      </c>
      <c r="I52">
        <v>651133.37</v>
      </c>
      <c r="J52">
        <v>403488.94</v>
      </c>
      <c r="K52">
        <v>46250.89</v>
      </c>
      <c r="L52">
        <v>7200</v>
      </c>
      <c r="N52">
        <v>915.04</v>
      </c>
      <c r="P52">
        <v>1456173.29</v>
      </c>
      <c r="Q52">
        <v>579857.57999999996</v>
      </c>
      <c r="R52">
        <v>904960.9</v>
      </c>
      <c r="S52">
        <v>138100</v>
      </c>
      <c r="U52">
        <v>571819.85</v>
      </c>
      <c r="X52">
        <v>751348.85</v>
      </c>
      <c r="AA52">
        <v>673258.1</v>
      </c>
      <c r="AB52">
        <v>106169.45</v>
      </c>
      <c r="AE52" s="56">
        <f t="shared" si="6"/>
        <v>1119878.8400000001</v>
      </c>
      <c r="AF52" s="184">
        <f t="shared" si="7"/>
        <v>54365.93</v>
      </c>
      <c r="AG52" s="19">
        <f t="shared" si="8"/>
        <v>1065512.9100000001</v>
      </c>
      <c r="AH52" s="20">
        <f t="shared" si="9"/>
        <v>1614880.75</v>
      </c>
      <c r="AI52" s="14">
        <f t="shared" si="10"/>
        <v>1530776.4</v>
      </c>
      <c r="AJ52" s="24">
        <f t="shared" si="4"/>
        <v>84104.350000000093</v>
      </c>
    </row>
    <row r="53" spans="1:36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2484</v>
      </c>
      <c r="F53">
        <v>266758.18</v>
      </c>
      <c r="G53">
        <v>280302.71999999997</v>
      </c>
      <c r="H53">
        <v>13723.53</v>
      </c>
      <c r="I53">
        <v>1097072.95</v>
      </c>
      <c r="J53">
        <v>94539.6</v>
      </c>
      <c r="K53">
        <v>40696.629999999997</v>
      </c>
      <c r="L53">
        <v>7200</v>
      </c>
      <c r="N53">
        <v>0</v>
      </c>
      <c r="P53">
        <v>1239871.8799999999</v>
      </c>
      <c r="Q53">
        <v>446722.69</v>
      </c>
      <c r="R53">
        <v>490077.69</v>
      </c>
      <c r="T53">
        <v>796.23</v>
      </c>
      <c r="U53">
        <v>554419</v>
      </c>
      <c r="X53">
        <v>706037</v>
      </c>
      <c r="AA53">
        <v>249179.69</v>
      </c>
      <c r="AB53">
        <v>72170.45</v>
      </c>
      <c r="AE53" s="56">
        <f t="shared" si="6"/>
        <v>560784.42999999993</v>
      </c>
      <c r="AF53" s="184">
        <f t="shared" si="7"/>
        <v>47896.63</v>
      </c>
      <c r="AG53" s="19">
        <f t="shared" si="8"/>
        <v>512887.79999999993</v>
      </c>
      <c r="AH53" s="20">
        <f t="shared" si="9"/>
        <v>1045292.9199999999</v>
      </c>
      <c r="AI53" s="14">
        <f t="shared" si="10"/>
        <v>1027387.1399999999</v>
      </c>
      <c r="AJ53" s="24">
        <f t="shared" si="4"/>
        <v>17905.780000000028</v>
      </c>
    </row>
    <row r="54" spans="1:36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2485</v>
      </c>
      <c r="F54">
        <v>798556.34</v>
      </c>
      <c r="G54">
        <v>0</v>
      </c>
      <c r="H54">
        <v>41765.1</v>
      </c>
      <c r="I54">
        <v>4</v>
      </c>
      <c r="J54">
        <v>373902.82</v>
      </c>
      <c r="K54">
        <v>3000</v>
      </c>
      <c r="L54">
        <v>28692.2</v>
      </c>
      <c r="N54">
        <v>182.49</v>
      </c>
      <c r="P54">
        <v>-585387.46</v>
      </c>
      <c r="Q54">
        <v>1557377.06</v>
      </c>
      <c r="R54">
        <v>397442.21</v>
      </c>
      <c r="S54">
        <v>542100</v>
      </c>
      <c r="T54">
        <v>18.95</v>
      </c>
      <c r="U54">
        <v>434906.5</v>
      </c>
      <c r="W54">
        <v>42936</v>
      </c>
      <c r="X54">
        <v>671399.5</v>
      </c>
      <c r="Z54">
        <v>3000</v>
      </c>
      <c r="AA54">
        <v>264361.83</v>
      </c>
      <c r="AB54">
        <v>268278.36</v>
      </c>
      <c r="AE54" s="56">
        <f t="shared" si="6"/>
        <v>840321.44</v>
      </c>
      <c r="AF54" s="184">
        <f t="shared" si="7"/>
        <v>31874.690000000002</v>
      </c>
      <c r="AG54" s="19">
        <f t="shared" si="8"/>
        <v>808446.75</v>
      </c>
      <c r="AH54" s="20">
        <f t="shared" si="9"/>
        <v>1417403.66</v>
      </c>
      <c r="AI54" s="14">
        <f t="shared" si="10"/>
        <v>1207039.69</v>
      </c>
      <c r="AJ54" s="24">
        <f t="shared" si="4"/>
        <v>210363.96999999997</v>
      </c>
    </row>
    <row r="55" spans="1:36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2486</v>
      </c>
      <c r="F55">
        <v>263732.28000000003</v>
      </c>
      <c r="G55">
        <v>0</v>
      </c>
      <c r="H55">
        <v>52230.32</v>
      </c>
      <c r="I55">
        <v>747846</v>
      </c>
      <c r="J55">
        <v>473453.24</v>
      </c>
      <c r="L55">
        <v>3012.67</v>
      </c>
      <c r="N55">
        <v>11.79</v>
      </c>
      <c r="P55">
        <v>521692.71</v>
      </c>
      <c r="Q55">
        <v>1296912.72</v>
      </c>
      <c r="R55">
        <v>301878.2</v>
      </c>
      <c r="S55">
        <v>120000</v>
      </c>
      <c r="U55">
        <v>722071</v>
      </c>
      <c r="X55">
        <v>857907</v>
      </c>
      <c r="Z55">
        <v>6799.56</v>
      </c>
      <c r="AA55">
        <v>231752.84</v>
      </c>
      <c r="AB55">
        <v>331857.84999999998</v>
      </c>
      <c r="AE55" s="56">
        <f t="shared" si="6"/>
        <v>315962.60000000003</v>
      </c>
      <c r="AF55" s="184">
        <f t="shared" si="7"/>
        <v>3024.46</v>
      </c>
      <c r="AG55" s="19">
        <f t="shared" si="8"/>
        <v>312938.14</v>
      </c>
      <c r="AH55" s="20">
        <f t="shared" si="9"/>
        <v>1143949.2</v>
      </c>
      <c r="AI55" s="14">
        <f t="shared" si="10"/>
        <v>1428317.25</v>
      </c>
      <c r="AJ55" s="24">
        <f t="shared" si="4"/>
        <v>-284368.05000000005</v>
      </c>
    </row>
    <row r="56" spans="1:36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2487</v>
      </c>
      <c r="F56">
        <v>596315.97</v>
      </c>
      <c r="G56">
        <v>0</v>
      </c>
      <c r="H56">
        <v>57220.44</v>
      </c>
      <c r="I56">
        <v>310458.31</v>
      </c>
      <c r="J56">
        <v>350463.25</v>
      </c>
      <c r="K56">
        <v>2050</v>
      </c>
      <c r="L56">
        <v>18536.02</v>
      </c>
      <c r="N56">
        <v>29.13</v>
      </c>
      <c r="P56">
        <v>-271754.21999999997</v>
      </c>
      <c r="Q56">
        <v>1593000.06</v>
      </c>
      <c r="R56">
        <v>740055.95</v>
      </c>
      <c r="S56">
        <v>95900</v>
      </c>
      <c r="U56">
        <v>525297.5</v>
      </c>
      <c r="W56">
        <v>10000</v>
      </c>
      <c r="X56">
        <v>884449.5</v>
      </c>
      <c r="Y56">
        <v>720</v>
      </c>
      <c r="Z56">
        <v>1856</v>
      </c>
      <c r="AA56">
        <v>215459.12</v>
      </c>
      <c r="AB56">
        <v>296171.84999999998</v>
      </c>
      <c r="AE56" s="56">
        <f t="shared" si="6"/>
        <v>653536.40999999992</v>
      </c>
      <c r="AF56" s="184">
        <f t="shared" si="7"/>
        <v>20615.150000000001</v>
      </c>
      <c r="AG56" s="19">
        <f t="shared" si="8"/>
        <v>632921.25999999989</v>
      </c>
      <c r="AH56" s="20">
        <f t="shared" si="9"/>
        <v>1371253.45</v>
      </c>
      <c r="AI56" s="14">
        <f t="shared" si="10"/>
        <v>1398656.4700000002</v>
      </c>
      <c r="AJ56" s="24">
        <f t="shared" si="4"/>
        <v>-27403.020000000251</v>
      </c>
    </row>
    <row r="57" spans="1:36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2488</v>
      </c>
      <c r="F57">
        <v>813209.77</v>
      </c>
      <c r="G57">
        <v>0</v>
      </c>
      <c r="H57">
        <v>9752.3700000000008</v>
      </c>
      <c r="I57">
        <v>2</v>
      </c>
      <c r="J57">
        <v>444272.38</v>
      </c>
      <c r="K57">
        <v>2000</v>
      </c>
      <c r="L57">
        <v>17100</v>
      </c>
      <c r="N57">
        <v>23.36</v>
      </c>
      <c r="P57">
        <v>303245.02</v>
      </c>
      <c r="Q57">
        <v>1262256.71</v>
      </c>
      <c r="R57">
        <v>517091.72</v>
      </c>
      <c r="U57">
        <v>1036898.66</v>
      </c>
      <c r="W57">
        <v>12200</v>
      </c>
      <c r="X57">
        <v>1237168.6599999999</v>
      </c>
      <c r="AA57">
        <v>347073.96</v>
      </c>
      <c r="AB57">
        <v>299336.33</v>
      </c>
      <c r="AE57" s="56">
        <f t="shared" si="6"/>
        <v>822962.14</v>
      </c>
      <c r="AF57" s="184">
        <f t="shared" si="7"/>
        <v>19123.36</v>
      </c>
      <c r="AG57" s="19">
        <f t="shared" si="8"/>
        <v>803838.78</v>
      </c>
      <c r="AH57" s="20">
        <f t="shared" si="9"/>
        <v>1566190.38</v>
      </c>
      <c r="AI57" s="14">
        <f t="shared" si="10"/>
        <v>1883578.95</v>
      </c>
      <c r="AJ57" s="24">
        <f t="shared" si="4"/>
        <v>-317388.57000000007</v>
      </c>
    </row>
    <row r="58" spans="1:36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2489</v>
      </c>
      <c r="F58">
        <v>290698.87</v>
      </c>
      <c r="G58">
        <v>0</v>
      </c>
      <c r="H58">
        <v>12499.01</v>
      </c>
      <c r="I58">
        <v>3</v>
      </c>
      <c r="J58">
        <v>879595.99</v>
      </c>
      <c r="K58">
        <v>0</v>
      </c>
      <c r="L58">
        <v>21868.44</v>
      </c>
      <c r="N58">
        <v>18.690000000000001</v>
      </c>
      <c r="P58">
        <v>-797787.72</v>
      </c>
      <c r="Q58">
        <v>2075132.5</v>
      </c>
      <c r="R58">
        <v>288872.02</v>
      </c>
      <c r="S58">
        <v>125304</v>
      </c>
      <c r="U58">
        <v>557791.69999999995</v>
      </c>
      <c r="W58">
        <v>6900</v>
      </c>
      <c r="X58">
        <v>664974.69999999995</v>
      </c>
      <c r="Y58">
        <v>560</v>
      </c>
      <c r="Z58">
        <v>1631</v>
      </c>
      <c r="AA58">
        <v>125910.35</v>
      </c>
      <c r="AB58">
        <v>302226.71000000002</v>
      </c>
      <c r="AE58" s="56">
        <f t="shared" si="6"/>
        <v>303197.88</v>
      </c>
      <c r="AF58" s="184">
        <f t="shared" si="7"/>
        <v>21887.129999999997</v>
      </c>
      <c r="AG58" s="19">
        <f t="shared" si="8"/>
        <v>281310.75</v>
      </c>
      <c r="AH58" s="20">
        <f t="shared" si="9"/>
        <v>978867.72</v>
      </c>
      <c r="AI58" s="14">
        <f t="shared" si="10"/>
        <v>1095302.76</v>
      </c>
      <c r="AJ58" s="24">
        <f t="shared" si="4"/>
        <v>-116435.04000000004</v>
      </c>
    </row>
    <row r="59" spans="1:36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2490</v>
      </c>
      <c r="F59">
        <v>711865.05</v>
      </c>
      <c r="G59">
        <v>0</v>
      </c>
      <c r="H59">
        <v>34490.699999999997</v>
      </c>
      <c r="I59">
        <v>3</v>
      </c>
      <c r="J59">
        <v>322078</v>
      </c>
      <c r="K59">
        <v>2700</v>
      </c>
      <c r="L59">
        <v>25800.95</v>
      </c>
      <c r="N59">
        <v>37.25</v>
      </c>
      <c r="P59">
        <v>-2438830.0099999998</v>
      </c>
      <c r="Q59">
        <v>3409443.43</v>
      </c>
      <c r="R59">
        <v>415001.99</v>
      </c>
      <c r="S59">
        <v>210000</v>
      </c>
      <c r="U59">
        <v>143185</v>
      </c>
      <c r="W59">
        <v>77625</v>
      </c>
      <c r="X59">
        <v>326429</v>
      </c>
      <c r="Y59">
        <v>560</v>
      </c>
      <c r="Z59">
        <v>1560</v>
      </c>
      <c r="AA59">
        <v>211357.47</v>
      </c>
      <c r="AB59">
        <v>236620.39</v>
      </c>
      <c r="AE59" s="56">
        <f t="shared" si="6"/>
        <v>746355.75</v>
      </c>
      <c r="AF59" s="184">
        <f t="shared" si="7"/>
        <v>28538.2</v>
      </c>
      <c r="AG59" s="19">
        <f t="shared" si="8"/>
        <v>717817.55</v>
      </c>
      <c r="AH59" s="20">
        <f t="shared" si="9"/>
        <v>845811.99</v>
      </c>
      <c r="AI59" s="14">
        <f t="shared" si="10"/>
        <v>776526.86</v>
      </c>
      <c r="AJ59" s="24">
        <f t="shared" si="4"/>
        <v>69285.13</v>
      </c>
    </row>
    <row r="60" spans="1:36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2491</v>
      </c>
      <c r="F60">
        <v>1625951.46</v>
      </c>
      <c r="G60">
        <v>10000</v>
      </c>
      <c r="H60">
        <v>45795.19</v>
      </c>
      <c r="I60">
        <v>1175608.01</v>
      </c>
      <c r="J60">
        <v>297969.03999999998</v>
      </c>
      <c r="L60">
        <v>10800</v>
      </c>
      <c r="N60">
        <v>450</v>
      </c>
      <c r="P60">
        <v>2342288.59</v>
      </c>
      <c r="Q60">
        <v>280935.62</v>
      </c>
      <c r="R60">
        <v>500525.48</v>
      </c>
      <c r="S60">
        <v>819034</v>
      </c>
      <c r="U60">
        <v>449575</v>
      </c>
      <c r="X60">
        <v>614726</v>
      </c>
      <c r="Y60">
        <v>11056</v>
      </c>
      <c r="AA60">
        <v>521221.33</v>
      </c>
      <c r="AB60">
        <v>101281.66</v>
      </c>
      <c r="AE60" s="56">
        <f t="shared" si="6"/>
        <v>1681746.65</v>
      </c>
      <c r="AF60" s="184">
        <f t="shared" si="7"/>
        <v>11250</v>
      </c>
      <c r="AG60" s="19">
        <f t="shared" si="8"/>
        <v>1670496.65</v>
      </c>
      <c r="AH60" s="20">
        <f t="shared" si="9"/>
        <v>1769134.48</v>
      </c>
      <c r="AI60" s="14">
        <f t="shared" si="10"/>
        <v>1248284.99</v>
      </c>
      <c r="AJ60" s="24">
        <f t="shared" si="4"/>
        <v>520849.49</v>
      </c>
    </row>
    <row r="61" spans="1:36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2492</v>
      </c>
      <c r="F61">
        <v>1112321.47</v>
      </c>
      <c r="G61">
        <v>15000</v>
      </c>
      <c r="H61">
        <v>65824.83</v>
      </c>
      <c r="I61">
        <v>553011.96</v>
      </c>
      <c r="J61">
        <v>294950.28999999998</v>
      </c>
      <c r="L61">
        <v>49900</v>
      </c>
      <c r="N61">
        <v>2204.16</v>
      </c>
      <c r="P61">
        <v>1296504.05</v>
      </c>
      <c r="Q61">
        <v>179132.84</v>
      </c>
      <c r="R61">
        <v>817828.46</v>
      </c>
      <c r="S61">
        <v>1171164</v>
      </c>
      <c r="U61">
        <v>1338540</v>
      </c>
      <c r="X61">
        <v>1692811</v>
      </c>
      <c r="Y61">
        <v>10804</v>
      </c>
      <c r="AA61">
        <v>859489.74</v>
      </c>
      <c r="AB61">
        <v>91060.22</v>
      </c>
      <c r="AD61">
        <v>160000</v>
      </c>
      <c r="AE61" s="56">
        <f t="shared" si="6"/>
        <v>1193146.3</v>
      </c>
      <c r="AF61" s="184">
        <f t="shared" si="7"/>
        <v>52104.160000000003</v>
      </c>
      <c r="AG61" s="19">
        <f t="shared" si="8"/>
        <v>1141042.1400000001</v>
      </c>
      <c r="AH61" s="20">
        <f t="shared" si="9"/>
        <v>3327532.46</v>
      </c>
      <c r="AI61" s="14">
        <f t="shared" si="10"/>
        <v>2814164.9600000004</v>
      </c>
      <c r="AJ61" s="24">
        <f t="shared" si="4"/>
        <v>513367.49999999953</v>
      </c>
    </row>
    <row r="62" spans="1:36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2493</v>
      </c>
      <c r="F62">
        <v>136616.35</v>
      </c>
      <c r="G62">
        <v>0</v>
      </c>
      <c r="H62">
        <v>30639.1</v>
      </c>
      <c r="I62">
        <v>9</v>
      </c>
      <c r="J62">
        <v>156121.01999999999</v>
      </c>
      <c r="L62">
        <v>10000</v>
      </c>
      <c r="N62">
        <v>0</v>
      </c>
      <c r="P62">
        <v>-2496559.46</v>
      </c>
      <c r="Q62">
        <v>2768470.84</v>
      </c>
      <c r="R62">
        <v>511837.95</v>
      </c>
      <c r="S62">
        <v>15000</v>
      </c>
      <c r="U62">
        <v>494725</v>
      </c>
      <c r="V62">
        <v>100000</v>
      </c>
      <c r="X62">
        <v>781142</v>
      </c>
      <c r="Y62">
        <v>3660</v>
      </c>
      <c r="AA62">
        <v>213237.04</v>
      </c>
      <c r="AB62">
        <v>32049.82</v>
      </c>
      <c r="AD62">
        <v>50000</v>
      </c>
      <c r="AE62" s="56">
        <f t="shared" si="6"/>
        <v>167255.45000000001</v>
      </c>
      <c r="AF62" s="184">
        <f t="shared" si="7"/>
        <v>10000</v>
      </c>
      <c r="AG62" s="19">
        <f t="shared" si="8"/>
        <v>157255.45000000001</v>
      </c>
      <c r="AH62" s="20">
        <f t="shared" si="9"/>
        <v>1121562.95</v>
      </c>
      <c r="AI62" s="14">
        <f t="shared" si="10"/>
        <v>1080088.8599999999</v>
      </c>
      <c r="AJ62" s="24">
        <f t="shared" si="4"/>
        <v>41474.090000000084</v>
      </c>
    </row>
    <row r="63" spans="1:36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2494</v>
      </c>
      <c r="F63">
        <v>800841.32</v>
      </c>
      <c r="G63">
        <v>0</v>
      </c>
      <c r="H63">
        <v>92005.54</v>
      </c>
      <c r="I63">
        <v>132673.60000000001</v>
      </c>
      <c r="J63">
        <v>336453.52</v>
      </c>
      <c r="L63">
        <v>14776.27</v>
      </c>
      <c r="N63">
        <v>6031.02</v>
      </c>
      <c r="P63">
        <v>-1369204.74</v>
      </c>
      <c r="Q63">
        <v>2027508.56</v>
      </c>
      <c r="R63">
        <v>661540.94999999995</v>
      </c>
      <c r="S63">
        <v>1080084</v>
      </c>
      <c r="U63">
        <v>359848.86</v>
      </c>
      <c r="X63">
        <v>700567.86</v>
      </c>
      <c r="Y63">
        <v>38571.339999999997</v>
      </c>
      <c r="AA63">
        <v>605866.41</v>
      </c>
      <c r="AB63">
        <v>73605.33</v>
      </c>
      <c r="AE63" s="56">
        <f t="shared" si="6"/>
        <v>892846.86</v>
      </c>
      <c r="AF63" s="184">
        <f t="shared" si="7"/>
        <v>20807.29</v>
      </c>
      <c r="AG63" s="19">
        <f t="shared" si="8"/>
        <v>872039.57</v>
      </c>
      <c r="AH63" s="20">
        <f t="shared" si="9"/>
        <v>2101473.81</v>
      </c>
      <c r="AI63" s="14">
        <f t="shared" si="10"/>
        <v>1418610.94</v>
      </c>
      <c r="AJ63" s="24">
        <f t="shared" si="4"/>
        <v>682862.87000000011</v>
      </c>
    </row>
    <row r="64" spans="1:36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2495</v>
      </c>
      <c r="F64">
        <v>1114177.97</v>
      </c>
      <c r="G64">
        <v>0</v>
      </c>
      <c r="H64">
        <v>59608.4</v>
      </c>
      <c r="I64">
        <v>1301488.3999999999</v>
      </c>
      <c r="J64">
        <v>227561.07</v>
      </c>
      <c r="L64">
        <v>7670</v>
      </c>
      <c r="N64">
        <v>0</v>
      </c>
      <c r="P64">
        <v>2464798.7799999998</v>
      </c>
      <c r="Q64">
        <v>179132.84</v>
      </c>
      <c r="R64">
        <v>586842.5</v>
      </c>
      <c r="S64">
        <v>537100</v>
      </c>
      <c r="U64">
        <v>121327.5</v>
      </c>
      <c r="W64">
        <v>50000</v>
      </c>
      <c r="X64">
        <v>435193.5</v>
      </c>
      <c r="Y64">
        <v>10088</v>
      </c>
      <c r="AA64">
        <v>593842.75</v>
      </c>
      <c r="AB64">
        <v>104911.53</v>
      </c>
      <c r="AD64">
        <v>100000</v>
      </c>
      <c r="AE64" s="56">
        <f t="shared" si="6"/>
        <v>1173786.3699999999</v>
      </c>
      <c r="AF64" s="184">
        <f t="shared" si="7"/>
        <v>7670</v>
      </c>
      <c r="AG64" s="19">
        <f t="shared" si="8"/>
        <v>1166116.3699999999</v>
      </c>
      <c r="AH64" s="20">
        <f t="shared" si="9"/>
        <v>1295270</v>
      </c>
      <c r="AI64" s="14">
        <f t="shared" si="10"/>
        <v>1244035.78</v>
      </c>
      <c r="AJ64" s="24">
        <f t="shared" si="4"/>
        <v>51234.219999999972</v>
      </c>
    </row>
    <row r="65" spans="1:36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2496</v>
      </c>
      <c r="F65">
        <v>916903.31</v>
      </c>
      <c r="G65">
        <v>58692.95</v>
      </c>
      <c r="H65">
        <v>3556.46</v>
      </c>
      <c r="I65">
        <v>933813.51</v>
      </c>
      <c r="J65">
        <v>200021.89</v>
      </c>
      <c r="K65">
        <v>0</v>
      </c>
      <c r="L65">
        <v>43000</v>
      </c>
      <c r="N65">
        <v>3262.97</v>
      </c>
      <c r="P65">
        <v>-643246.84</v>
      </c>
      <c r="Q65">
        <v>2752937.45</v>
      </c>
      <c r="R65">
        <v>241274.1</v>
      </c>
      <c r="S65">
        <v>605636</v>
      </c>
      <c r="T65">
        <v>1965.13</v>
      </c>
      <c r="U65">
        <v>940215</v>
      </c>
      <c r="W65">
        <v>16630</v>
      </c>
      <c r="X65">
        <v>1277170</v>
      </c>
      <c r="Y65">
        <v>4010</v>
      </c>
      <c r="Z65">
        <v>8898</v>
      </c>
      <c r="AA65">
        <v>410663.5</v>
      </c>
      <c r="AB65">
        <v>147944.19</v>
      </c>
      <c r="AE65" s="56">
        <f t="shared" si="6"/>
        <v>979152.72</v>
      </c>
      <c r="AF65" s="184">
        <f t="shared" si="7"/>
        <v>46262.97</v>
      </c>
      <c r="AG65" s="19">
        <f t="shared" si="8"/>
        <v>932889.75</v>
      </c>
      <c r="AH65" s="20">
        <f t="shared" si="9"/>
        <v>1805720.23</v>
      </c>
      <c r="AI65" s="14">
        <f t="shared" si="10"/>
        <v>1848685.69</v>
      </c>
      <c r="AJ65" s="24">
        <f t="shared" si="4"/>
        <v>-42965.459999999963</v>
      </c>
    </row>
    <row r="66" spans="1:36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2497</v>
      </c>
      <c r="F66">
        <v>416438.29</v>
      </c>
      <c r="G66">
        <v>0</v>
      </c>
      <c r="H66">
        <v>98132.73</v>
      </c>
      <c r="I66">
        <v>327764.01</v>
      </c>
      <c r="J66">
        <v>396715.36</v>
      </c>
      <c r="K66">
        <v>0</v>
      </c>
      <c r="L66">
        <v>0</v>
      </c>
      <c r="N66">
        <v>3957</v>
      </c>
      <c r="P66">
        <v>-1730429.52</v>
      </c>
      <c r="Q66">
        <v>3437556.74</v>
      </c>
      <c r="R66">
        <v>164320.82</v>
      </c>
      <c r="U66">
        <v>606777.30000000005</v>
      </c>
      <c r="W66">
        <v>12000</v>
      </c>
      <c r="X66">
        <v>845411.3</v>
      </c>
      <c r="Y66">
        <v>2960</v>
      </c>
      <c r="Z66">
        <v>2868</v>
      </c>
      <c r="AA66">
        <v>308620</v>
      </c>
      <c r="AB66">
        <v>95272.65</v>
      </c>
      <c r="AE66" s="56">
        <f t="shared" si="6"/>
        <v>514571.01999999996</v>
      </c>
      <c r="AF66" s="184">
        <f t="shared" si="7"/>
        <v>3957</v>
      </c>
      <c r="AG66" s="19">
        <f t="shared" si="8"/>
        <v>510614.01999999996</v>
      </c>
      <c r="AH66" s="20">
        <f t="shared" si="9"/>
        <v>783098.12000000011</v>
      </c>
      <c r="AI66" s="14">
        <f t="shared" si="10"/>
        <v>1255131.95</v>
      </c>
      <c r="AJ66" s="24">
        <f t="shared" si="4"/>
        <v>-472033.82999999984</v>
      </c>
    </row>
    <row r="67" spans="1:36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2498</v>
      </c>
      <c r="F67">
        <v>516117.34</v>
      </c>
      <c r="G67">
        <v>0</v>
      </c>
      <c r="H67">
        <v>108191.5</v>
      </c>
      <c r="I67">
        <v>1054278.1499999999</v>
      </c>
      <c r="J67">
        <v>302324.26</v>
      </c>
      <c r="K67">
        <v>0</v>
      </c>
      <c r="L67">
        <v>0</v>
      </c>
      <c r="N67">
        <v>7993.44</v>
      </c>
      <c r="P67">
        <v>1763863.78</v>
      </c>
      <c r="Q67">
        <v>785641.8</v>
      </c>
      <c r="R67">
        <v>188043.77</v>
      </c>
      <c r="U67">
        <v>1167650</v>
      </c>
      <c r="W67">
        <v>7500</v>
      </c>
      <c r="X67">
        <v>1430910</v>
      </c>
      <c r="Y67">
        <v>6480</v>
      </c>
      <c r="Z67">
        <v>6992</v>
      </c>
      <c r="AA67">
        <v>381964.84</v>
      </c>
      <c r="AB67">
        <v>113434.7</v>
      </c>
      <c r="AE67" s="56">
        <f t="shared" si="6"/>
        <v>624308.84000000008</v>
      </c>
      <c r="AF67" s="184">
        <f t="shared" si="7"/>
        <v>7993.44</v>
      </c>
      <c r="AG67" s="19">
        <f t="shared" si="8"/>
        <v>616315.40000000014</v>
      </c>
      <c r="AH67" s="20">
        <f t="shared" si="9"/>
        <v>1363193.77</v>
      </c>
      <c r="AI67" s="14">
        <f t="shared" si="10"/>
        <v>1939781.54</v>
      </c>
      <c r="AJ67" s="24">
        <f t="shared" si="4"/>
        <v>-576587.77</v>
      </c>
    </row>
    <row r="68" spans="1:36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2499</v>
      </c>
      <c r="F68">
        <v>1111670.67</v>
      </c>
      <c r="G68">
        <v>0</v>
      </c>
      <c r="H68">
        <v>62156.94</v>
      </c>
      <c r="I68">
        <v>206698.92</v>
      </c>
      <c r="J68">
        <v>346585.14</v>
      </c>
      <c r="L68">
        <v>3255</v>
      </c>
      <c r="N68">
        <v>6353.06</v>
      </c>
      <c r="P68">
        <v>915339.41</v>
      </c>
      <c r="R68">
        <v>2094127.22</v>
      </c>
      <c r="U68">
        <v>1154650</v>
      </c>
      <c r="X68">
        <v>1608624</v>
      </c>
      <c r="Y68">
        <v>9940</v>
      </c>
      <c r="Z68">
        <v>17585.060000000001</v>
      </c>
      <c r="AA68">
        <v>663142</v>
      </c>
      <c r="AB68">
        <v>53269.96</v>
      </c>
      <c r="AD68">
        <v>94052</v>
      </c>
      <c r="AE68" s="56">
        <f t="shared" si="6"/>
        <v>1173827.6099999999</v>
      </c>
      <c r="AF68" s="184">
        <f t="shared" si="7"/>
        <v>9608.0600000000013</v>
      </c>
      <c r="AG68" s="19">
        <f t="shared" si="8"/>
        <v>1164219.5499999998</v>
      </c>
      <c r="AH68" s="20">
        <f t="shared" si="9"/>
        <v>3248777.2199999997</v>
      </c>
      <c r="AI68" s="14">
        <f t="shared" si="10"/>
        <v>2446613.02</v>
      </c>
      <c r="AJ68" s="24">
        <f t="shared" si="4"/>
        <v>802164.19999999972</v>
      </c>
    </row>
    <row r="69" spans="1:36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2500</v>
      </c>
      <c r="F69">
        <v>1054056.2</v>
      </c>
      <c r="G69">
        <v>0</v>
      </c>
      <c r="H69">
        <v>32097.599999999999</v>
      </c>
      <c r="I69">
        <v>1036680.65</v>
      </c>
      <c r="J69">
        <v>256426.99</v>
      </c>
      <c r="N69">
        <v>6073.28</v>
      </c>
      <c r="P69">
        <v>1938700.11</v>
      </c>
      <c r="R69">
        <v>1244264.3700000001</v>
      </c>
      <c r="T69">
        <v>942.38</v>
      </c>
      <c r="U69">
        <v>634742.5</v>
      </c>
      <c r="X69">
        <v>851728.5</v>
      </c>
      <c r="Z69">
        <v>4409.0600000000004</v>
      </c>
      <c r="AA69">
        <v>400473.72</v>
      </c>
      <c r="AB69">
        <v>113237.92</v>
      </c>
      <c r="AD69">
        <v>75612</v>
      </c>
      <c r="AE69" s="56">
        <f t="shared" si="6"/>
        <v>1086153.8</v>
      </c>
      <c r="AF69" s="184">
        <f t="shared" si="7"/>
        <v>6073.28</v>
      </c>
      <c r="AG69" s="19">
        <f t="shared" si="8"/>
        <v>1080080.52</v>
      </c>
      <c r="AH69" s="20">
        <f t="shared" si="9"/>
        <v>1879949.25</v>
      </c>
      <c r="AI69" s="14">
        <f t="shared" si="10"/>
        <v>1445461.2</v>
      </c>
      <c r="AJ69" s="24">
        <f t="shared" ref="AJ69:AJ83" si="11">AH69-AI69</f>
        <v>434488.05000000005</v>
      </c>
    </row>
    <row r="70" spans="1:36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2501</v>
      </c>
      <c r="F70">
        <v>1178650.58</v>
      </c>
      <c r="G70">
        <v>0</v>
      </c>
      <c r="H70">
        <v>74981.06</v>
      </c>
      <c r="I70">
        <v>100346.79</v>
      </c>
      <c r="J70">
        <v>3672.04</v>
      </c>
      <c r="N70">
        <v>1070.8399999999999</v>
      </c>
      <c r="P70">
        <v>839043.79</v>
      </c>
      <c r="R70">
        <v>2156923.73</v>
      </c>
      <c r="T70">
        <v>1839.57</v>
      </c>
      <c r="U70">
        <v>1225497.06</v>
      </c>
      <c r="X70">
        <v>1471848.06</v>
      </c>
      <c r="Y70">
        <v>2700</v>
      </c>
      <c r="AA70">
        <v>1281129.6599999999</v>
      </c>
      <c r="AB70">
        <v>58497.8</v>
      </c>
      <c r="AD70">
        <v>52549</v>
      </c>
      <c r="AE70" s="56">
        <f t="shared" si="6"/>
        <v>1253631.6400000001</v>
      </c>
      <c r="AF70" s="184">
        <f t="shared" si="7"/>
        <v>1070.8399999999999</v>
      </c>
      <c r="AG70" s="19">
        <f t="shared" si="8"/>
        <v>1252560.8</v>
      </c>
      <c r="AH70" s="20">
        <f t="shared" si="9"/>
        <v>3384260.36</v>
      </c>
      <c r="AI70" s="14">
        <f t="shared" si="10"/>
        <v>2866724.5199999996</v>
      </c>
      <c r="AJ70" s="24">
        <f t="shared" si="11"/>
        <v>517535.84000000032</v>
      </c>
    </row>
    <row r="71" spans="1:36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2502</v>
      </c>
      <c r="F71">
        <v>1999343.91</v>
      </c>
      <c r="G71">
        <v>0</v>
      </c>
      <c r="H71">
        <v>34863.89</v>
      </c>
      <c r="I71">
        <v>3883736.05</v>
      </c>
      <c r="J71">
        <v>303259.12</v>
      </c>
      <c r="L71">
        <v>15680</v>
      </c>
      <c r="N71">
        <v>5.4</v>
      </c>
      <c r="P71">
        <v>5596154.46</v>
      </c>
      <c r="R71">
        <v>2143432.7599999998</v>
      </c>
      <c r="U71">
        <v>820520.7</v>
      </c>
      <c r="X71">
        <v>1143315.7</v>
      </c>
      <c r="AA71">
        <v>743516.88</v>
      </c>
      <c r="AB71">
        <v>450472.77</v>
      </c>
      <c r="AD71">
        <v>17285</v>
      </c>
      <c r="AE71" s="56">
        <f t="shared" si="6"/>
        <v>2034207.7999999998</v>
      </c>
      <c r="AF71" s="184">
        <f t="shared" si="7"/>
        <v>15685.4</v>
      </c>
      <c r="AG71" s="19">
        <f t="shared" si="8"/>
        <v>2018522.4</v>
      </c>
      <c r="AH71" s="20">
        <f t="shared" si="9"/>
        <v>2963953.46</v>
      </c>
      <c r="AI71" s="14">
        <f t="shared" si="10"/>
        <v>2354590.35</v>
      </c>
      <c r="AJ71" s="24">
        <f t="shared" si="11"/>
        <v>609363.10999999987</v>
      </c>
    </row>
    <row r="72" spans="1:36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2503</v>
      </c>
      <c r="F72">
        <v>1641986.05</v>
      </c>
      <c r="G72">
        <v>0</v>
      </c>
      <c r="H72">
        <v>38000</v>
      </c>
      <c r="I72">
        <v>1840138.08</v>
      </c>
      <c r="J72">
        <v>269290.98</v>
      </c>
      <c r="M72">
        <v>13000</v>
      </c>
      <c r="N72">
        <v>2980.19</v>
      </c>
      <c r="P72">
        <v>2722603.71</v>
      </c>
      <c r="R72">
        <v>2533973.69</v>
      </c>
      <c r="U72">
        <v>1921233.8</v>
      </c>
      <c r="X72">
        <v>2206092.7999999998</v>
      </c>
      <c r="Y72">
        <v>1360</v>
      </c>
      <c r="Z72">
        <v>3761.06</v>
      </c>
      <c r="AA72">
        <v>725550.66</v>
      </c>
      <c r="AB72">
        <v>196999.76</v>
      </c>
      <c r="AD72">
        <v>270612</v>
      </c>
      <c r="AE72" s="56">
        <f t="shared" si="6"/>
        <v>1679986.05</v>
      </c>
      <c r="AF72" s="184">
        <f t="shared" si="7"/>
        <v>15980.19</v>
      </c>
      <c r="AG72" s="19">
        <f t="shared" si="8"/>
        <v>1664005.86</v>
      </c>
      <c r="AH72" s="20">
        <f t="shared" si="9"/>
        <v>4455207.49</v>
      </c>
      <c r="AI72" s="14">
        <f t="shared" si="10"/>
        <v>3404376.2800000003</v>
      </c>
      <c r="AJ72" s="24">
        <f t="shared" si="11"/>
        <v>1050831.21</v>
      </c>
    </row>
    <row r="73" spans="1:36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2504</v>
      </c>
      <c r="F73">
        <v>1240423</v>
      </c>
      <c r="G73">
        <v>0</v>
      </c>
      <c r="H73">
        <v>45993.53</v>
      </c>
      <c r="I73">
        <v>441439.55</v>
      </c>
      <c r="J73">
        <v>297234.82</v>
      </c>
      <c r="N73">
        <v>6665</v>
      </c>
      <c r="P73">
        <v>1531116.52</v>
      </c>
      <c r="R73">
        <v>1616152.92</v>
      </c>
      <c r="U73">
        <v>689942.5</v>
      </c>
      <c r="X73">
        <v>1005707.5</v>
      </c>
      <c r="Y73">
        <v>2900</v>
      </c>
      <c r="Z73">
        <v>3000</v>
      </c>
      <c r="AA73">
        <v>702592.04</v>
      </c>
      <c r="AB73">
        <v>62893.5</v>
      </c>
      <c r="AD73">
        <v>41693</v>
      </c>
      <c r="AE73" s="56">
        <f t="shared" si="6"/>
        <v>1286416.53</v>
      </c>
      <c r="AF73" s="184">
        <f t="shared" si="7"/>
        <v>6665</v>
      </c>
      <c r="AG73" s="19">
        <f t="shared" si="8"/>
        <v>1279751.53</v>
      </c>
      <c r="AH73" s="20">
        <f t="shared" si="9"/>
        <v>2306095.42</v>
      </c>
      <c r="AI73" s="14">
        <f t="shared" si="10"/>
        <v>1818786.04</v>
      </c>
      <c r="AJ73" s="24">
        <f t="shared" si="11"/>
        <v>487309.37999999989</v>
      </c>
    </row>
    <row r="74" spans="1:36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2505</v>
      </c>
      <c r="F74">
        <v>739218.31</v>
      </c>
      <c r="G74">
        <v>0</v>
      </c>
      <c r="H74">
        <v>56974.46</v>
      </c>
      <c r="I74">
        <v>798627.59</v>
      </c>
      <c r="J74">
        <v>224671.51</v>
      </c>
      <c r="K74">
        <v>162</v>
      </c>
      <c r="L74">
        <v>4687.8100000000004</v>
      </c>
      <c r="N74">
        <v>34099.81</v>
      </c>
      <c r="P74">
        <v>1573196.04</v>
      </c>
      <c r="R74">
        <v>1214099.44</v>
      </c>
      <c r="T74">
        <v>2919</v>
      </c>
      <c r="U74">
        <v>442465.48</v>
      </c>
      <c r="X74">
        <v>875468.48</v>
      </c>
      <c r="AA74">
        <v>465747.68</v>
      </c>
      <c r="AB74">
        <v>84531.55</v>
      </c>
      <c r="AD74">
        <v>26390</v>
      </c>
      <c r="AE74" s="56">
        <f t="shared" si="6"/>
        <v>796192.77</v>
      </c>
      <c r="AF74" s="184">
        <f t="shared" si="7"/>
        <v>38949.619999999995</v>
      </c>
      <c r="AG74" s="19">
        <f t="shared" si="8"/>
        <v>757243.15</v>
      </c>
      <c r="AH74" s="20">
        <f t="shared" si="9"/>
        <v>1659483.92</v>
      </c>
      <c r="AI74" s="14">
        <f t="shared" si="10"/>
        <v>1452137.71</v>
      </c>
      <c r="AJ74" s="24">
        <f t="shared" si="11"/>
        <v>207346.20999999996</v>
      </c>
    </row>
    <row r="75" spans="1:36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2506</v>
      </c>
      <c r="F75">
        <v>1076008.6599999999</v>
      </c>
      <c r="G75">
        <v>160735.20000000001</v>
      </c>
      <c r="H75">
        <v>36006</v>
      </c>
      <c r="I75">
        <v>1178871.8899999999</v>
      </c>
      <c r="J75">
        <v>1073142.27</v>
      </c>
      <c r="L75">
        <v>8842.99</v>
      </c>
      <c r="N75">
        <v>3342.39</v>
      </c>
      <c r="P75">
        <v>1500883.29</v>
      </c>
      <c r="Q75">
        <v>2174520.91</v>
      </c>
      <c r="R75">
        <v>1113703.1399999999</v>
      </c>
      <c r="T75">
        <v>30.24</v>
      </c>
      <c r="U75">
        <v>663466.61</v>
      </c>
      <c r="X75">
        <v>1035646.61</v>
      </c>
      <c r="Y75">
        <v>1200</v>
      </c>
      <c r="Z75">
        <v>9172</v>
      </c>
      <c r="AA75">
        <v>470846.88</v>
      </c>
      <c r="AB75">
        <v>328398.15999999997</v>
      </c>
      <c r="AD75">
        <v>94761.9</v>
      </c>
      <c r="AE75" s="56">
        <f t="shared" si="6"/>
        <v>1272749.8599999999</v>
      </c>
      <c r="AF75" s="184">
        <f t="shared" si="7"/>
        <v>12185.38</v>
      </c>
      <c r="AG75" s="19">
        <f t="shared" si="8"/>
        <v>1260564.48</v>
      </c>
      <c r="AH75" s="20">
        <f t="shared" si="9"/>
        <v>1777199.9899999998</v>
      </c>
      <c r="AI75" s="14">
        <f t="shared" si="10"/>
        <v>1940025.5499999998</v>
      </c>
      <c r="AJ75" s="24">
        <f t="shared" si="11"/>
        <v>-162825.56000000006</v>
      </c>
    </row>
    <row r="76" spans="1:36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2507</v>
      </c>
      <c r="F76">
        <v>715374.29</v>
      </c>
      <c r="G76">
        <v>121051.3</v>
      </c>
      <c r="H76">
        <v>110702.64</v>
      </c>
      <c r="I76">
        <v>668591.59</v>
      </c>
      <c r="J76">
        <v>385210.81</v>
      </c>
      <c r="L76">
        <v>20503</v>
      </c>
      <c r="N76">
        <v>2227.73</v>
      </c>
      <c r="P76">
        <v>2032023.57</v>
      </c>
      <c r="R76">
        <v>1137144.43</v>
      </c>
      <c r="T76">
        <v>4.29</v>
      </c>
      <c r="U76">
        <v>991882.5</v>
      </c>
      <c r="W76">
        <v>0.01</v>
      </c>
      <c r="X76">
        <v>1461487.5</v>
      </c>
      <c r="Y76">
        <v>7180</v>
      </c>
      <c r="Z76">
        <v>10653</v>
      </c>
      <c r="AA76">
        <v>505890.7</v>
      </c>
      <c r="AB76">
        <v>159101.79999999999</v>
      </c>
      <c r="AD76">
        <v>38541.9</v>
      </c>
      <c r="AE76" s="56">
        <f t="shared" si="6"/>
        <v>947128.2300000001</v>
      </c>
      <c r="AF76" s="184">
        <f t="shared" si="7"/>
        <v>22730.73</v>
      </c>
      <c r="AG76" s="19">
        <f t="shared" si="8"/>
        <v>924397.50000000012</v>
      </c>
      <c r="AH76" s="20">
        <f t="shared" si="9"/>
        <v>2129031.2299999995</v>
      </c>
      <c r="AI76" s="14">
        <f t="shared" ref="AI76:AI86" si="12">SUM(X76:AD76)</f>
        <v>2182854.9</v>
      </c>
      <c r="AJ76" s="24">
        <f t="shared" si="11"/>
        <v>-53823.670000000391</v>
      </c>
    </row>
    <row r="77" spans="1:36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2508</v>
      </c>
      <c r="F77">
        <v>703402.62</v>
      </c>
      <c r="G77">
        <v>1835</v>
      </c>
      <c r="H77">
        <v>20195</v>
      </c>
      <c r="I77">
        <v>6989.56</v>
      </c>
      <c r="J77">
        <v>127618.17</v>
      </c>
      <c r="L77">
        <v>9328.06</v>
      </c>
      <c r="N77">
        <v>28.04</v>
      </c>
      <c r="P77">
        <v>829275.73</v>
      </c>
      <c r="R77">
        <v>444764.81</v>
      </c>
      <c r="U77">
        <v>380222.5</v>
      </c>
      <c r="X77">
        <v>493569.5</v>
      </c>
      <c r="Y77">
        <v>1200</v>
      </c>
      <c r="Z77">
        <v>4712</v>
      </c>
      <c r="AA77">
        <v>266913.05</v>
      </c>
      <c r="AB77">
        <v>36280.44</v>
      </c>
      <c r="AD77">
        <v>903.8</v>
      </c>
      <c r="AE77" s="56">
        <f t="shared" ref="AE77:AE86" si="13">SUM(F77:H77)</f>
        <v>725432.62</v>
      </c>
      <c r="AF77" s="184">
        <f t="shared" ref="AF77:AF86" si="14">SUM(K77:N77)</f>
        <v>9356.1</v>
      </c>
      <c r="AG77" s="19">
        <f t="shared" ref="AG77:AG86" si="15">AE77-AF77</f>
        <v>716076.52</v>
      </c>
      <c r="AH77" s="20">
        <f t="shared" ref="AH77:AH86" si="16">SUM(R77:W77)</f>
        <v>824987.31</v>
      </c>
      <c r="AI77" s="14">
        <f t="shared" si="12"/>
        <v>803578.79</v>
      </c>
      <c r="AJ77" s="24">
        <f t="shared" si="11"/>
        <v>21408.520000000019</v>
      </c>
    </row>
    <row r="78" spans="1:36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2509</v>
      </c>
      <c r="F78">
        <v>592168.30000000005</v>
      </c>
      <c r="G78">
        <v>107432.32000000001</v>
      </c>
      <c r="H78">
        <v>21500</v>
      </c>
      <c r="I78">
        <v>544053.05000000005</v>
      </c>
      <c r="J78">
        <v>86819.37</v>
      </c>
      <c r="L78">
        <v>13554</v>
      </c>
      <c r="N78">
        <v>1734.04</v>
      </c>
      <c r="P78">
        <v>1252947.57</v>
      </c>
      <c r="R78">
        <v>769091.1</v>
      </c>
      <c r="U78">
        <v>924910</v>
      </c>
      <c r="X78">
        <v>1240023</v>
      </c>
      <c r="Y78">
        <v>2580</v>
      </c>
      <c r="Z78">
        <v>8016</v>
      </c>
      <c r="AA78">
        <v>251425.9</v>
      </c>
      <c r="AB78">
        <v>93964.47</v>
      </c>
      <c r="AD78">
        <v>14254.3</v>
      </c>
      <c r="AE78" s="56">
        <f t="shared" si="13"/>
        <v>721100.62000000011</v>
      </c>
      <c r="AF78" s="184">
        <f t="shared" si="14"/>
        <v>15288.04</v>
      </c>
      <c r="AG78" s="19">
        <f t="shared" si="15"/>
        <v>705812.58000000007</v>
      </c>
      <c r="AH78" s="20">
        <f t="shared" si="16"/>
        <v>1694001.1</v>
      </c>
      <c r="AI78" s="14">
        <f t="shared" si="12"/>
        <v>1610263.67</v>
      </c>
      <c r="AJ78" s="24">
        <f t="shared" si="11"/>
        <v>83737.430000000168</v>
      </c>
    </row>
    <row r="79" spans="1:36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2510</v>
      </c>
      <c r="F79">
        <v>1060023.31</v>
      </c>
      <c r="G79">
        <v>132065.64000000001</v>
      </c>
      <c r="H79">
        <v>3000</v>
      </c>
      <c r="I79">
        <v>1348029.5</v>
      </c>
      <c r="J79">
        <v>749422.61</v>
      </c>
      <c r="L79">
        <v>7600</v>
      </c>
      <c r="N79">
        <v>1235.04</v>
      </c>
      <c r="P79">
        <v>3131042.16</v>
      </c>
      <c r="R79">
        <v>1028580.27</v>
      </c>
      <c r="S79">
        <v>569</v>
      </c>
      <c r="T79">
        <v>5.78</v>
      </c>
      <c r="U79">
        <v>902422.5</v>
      </c>
      <c r="X79">
        <v>1142709.5</v>
      </c>
      <c r="Y79">
        <v>6232</v>
      </c>
      <c r="Z79">
        <v>12024</v>
      </c>
      <c r="AA79">
        <v>350646.9</v>
      </c>
      <c r="AB79">
        <v>176153.79</v>
      </c>
      <c r="AD79">
        <v>91147.5</v>
      </c>
      <c r="AE79" s="56">
        <f t="shared" si="13"/>
        <v>1195088.9500000002</v>
      </c>
      <c r="AF79" s="184">
        <f t="shared" si="14"/>
        <v>8835.0400000000009</v>
      </c>
      <c r="AG79" s="19">
        <f t="shared" si="15"/>
        <v>1186253.9100000001</v>
      </c>
      <c r="AH79" s="20">
        <f t="shared" si="16"/>
        <v>1931577.55</v>
      </c>
      <c r="AI79" s="14">
        <f t="shared" si="12"/>
        <v>1778913.69</v>
      </c>
      <c r="AJ79" s="24">
        <f t="shared" si="11"/>
        <v>152663.8600000001</v>
      </c>
    </row>
    <row r="80" spans="1:36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2511</v>
      </c>
      <c r="F80">
        <v>724946.38</v>
      </c>
      <c r="G80">
        <v>154953.56</v>
      </c>
      <c r="H80">
        <v>14472</v>
      </c>
      <c r="I80">
        <v>97231.45</v>
      </c>
      <c r="J80">
        <v>69961.52</v>
      </c>
      <c r="L80">
        <v>11000</v>
      </c>
      <c r="N80">
        <v>0</v>
      </c>
      <c r="P80">
        <v>1065132.8899999999</v>
      </c>
      <c r="R80">
        <v>438189.47</v>
      </c>
      <c r="T80">
        <v>7.89</v>
      </c>
      <c r="U80">
        <v>503002.5</v>
      </c>
      <c r="X80">
        <v>599138.49</v>
      </c>
      <c r="Y80">
        <v>7250</v>
      </c>
      <c r="Z80">
        <v>11524</v>
      </c>
      <c r="AA80">
        <v>288890.75</v>
      </c>
      <c r="AB80">
        <v>36638.699999999997</v>
      </c>
      <c r="AD80">
        <v>12325.9</v>
      </c>
      <c r="AE80" s="56">
        <f t="shared" si="13"/>
        <v>894371.94</v>
      </c>
      <c r="AF80" s="184">
        <f t="shared" si="14"/>
        <v>11000</v>
      </c>
      <c r="AG80" s="19">
        <f t="shared" si="15"/>
        <v>883371.94</v>
      </c>
      <c r="AH80" s="20">
        <f t="shared" si="16"/>
        <v>941199.86</v>
      </c>
      <c r="AI80" s="14">
        <f t="shared" si="12"/>
        <v>955767.84</v>
      </c>
      <c r="AJ80" s="24">
        <f t="shared" si="11"/>
        <v>-14567.979999999981</v>
      </c>
    </row>
    <row r="81" spans="1:36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2512</v>
      </c>
      <c r="F81">
        <v>505475.99</v>
      </c>
      <c r="G81">
        <v>0</v>
      </c>
      <c r="H81">
        <v>13989.35</v>
      </c>
      <c r="I81">
        <v>250147.45</v>
      </c>
      <c r="J81">
        <v>190873.72</v>
      </c>
      <c r="N81">
        <v>0</v>
      </c>
      <c r="P81">
        <v>504292.61</v>
      </c>
      <c r="Q81">
        <v>300000</v>
      </c>
      <c r="R81">
        <v>292268.96000000002</v>
      </c>
      <c r="S81">
        <v>301492</v>
      </c>
      <c r="U81">
        <v>414297</v>
      </c>
      <c r="X81">
        <v>617459</v>
      </c>
      <c r="Y81">
        <v>4128</v>
      </c>
      <c r="AA81">
        <v>123628.35</v>
      </c>
      <c r="AB81">
        <v>103648.71</v>
      </c>
      <c r="AD81">
        <v>3000</v>
      </c>
      <c r="AE81" s="56">
        <f t="shared" si="13"/>
        <v>519465.33999999997</v>
      </c>
      <c r="AF81" s="184">
        <f t="shared" si="14"/>
        <v>0</v>
      </c>
      <c r="AG81" s="19">
        <f t="shared" si="15"/>
        <v>519465.33999999997</v>
      </c>
      <c r="AH81" s="20">
        <f t="shared" si="16"/>
        <v>1008057.96</v>
      </c>
      <c r="AI81" s="14">
        <f t="shared" si="12"/>
        <v>851864.05999999994</v>
      </c>
      <c r="AJ81" s="24">
        <f t="shared" si="11"/>
        <v>156193.90000000002</v>
      </c>
    </row>
    <row r="82" spans="1:36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2513</v>
      </c>
      <c r="F82">
        <v>537847.57999999996</v>
      </c>
      <c r="G82">
        <v>0</v>
      </c>
      <c r="H82">
        <v>10394.44</v>
      </c>
      <c r="I82">
        <v>841620.67</v>
      </c>
      <c r="J82">
        <v>91276.15</v>
      </c>
      <c r="N82">
        <v>2244</v>
      </c>
      <c r="P82">
        <v>-245887.26</v>
      </c>
      <c r="Q82">
        <v>1891769.64</v>
      </c>
      <c r="R82">
        <v>316727.88</v>
      </c>
      <c r="S82">
        <v>167072</v>
      </c>
      <c r="U82">
        <v>453827.5</v>
      </c>
      <c r="W82">
        <v>24000</v>
      </c>
      <c r="X82">
        <v>685133.5</v>
      </c>
      <c r="Y82">
        <v>2672</v>
      </c>
      <c r="AA82">
        <v>182738.78</v>
      </c>
      <c r="AB82">
        <v>258070.64</v>
      </c>
      <c r="AE82" s="56">
        <f t="shared" si="13"/>
        <v>548242.0199999999</v>
      </c>
      <c r="AF82" s="184">
        <f t="shared" si="14"/>
        <v>2244</v>
      </c>
      <c r="AG82" s="19">
        <f t="shared" si="15"/>
        <v>545998.0199999999</v>
      </c>
      <c r="AH82" s="20">
        <f t="shared" si="16"/>
        <v>961627.38</v>
      </c>
      <c r="AI82" s="14">
        <f t="shared" si="12"/>
        <v>1128614.92</v>
      </c>
      <c r="AJ82" s="24">
        <f t="shared" si="11"/>
        <v>-166987.53999999992</v>
      </c>
    </row>
    <row r="83" spans="1:36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2514</v>
      </c>
      <c r="F83">
        <v>53766.53</v>
      </c>
      <c r="G83">
        <v>0</v>
      </c>
      <c r="H83">
        <v>7334.23</v>
      </c>
      <c r="I83">
        <v>678343.42</v>
      </c>
      <c r="J83">
        <v>629193.91</v>
      </c>
      <c r="N83">
        <v>0</v>
      </c>
      <c r="P83">
        <v>-818681.07</v>
      </c>
      <c r="Q83">
        <v>1862215.28</v>
      </c>
      <c r="R83">
        <v>831619.4</v>
      </c>
      <c r="U83">
        <v>834032</v>
      </c>
      <c r="X83">
        <v>1133306</v>
      </c>
      <c r="Y83">
        <v>2512</v>
      </c>
      <c r="AA83">
        <v>135750.85999999999</v>
      </c>
      <c r="AB83">
        <v>65962.460000000006</v>
      </c>
      <c r="AD83">
        <v>3016.2</v>
      </c>
      <c r="AE83" s="56">
        <f t="shared" si="13"/>
        <v>61100.759999999995</v>
      </c>
      <c r="AF83" s="184">
        <f t="shared" si="14"/>
        <v>0</v>
      </c>
      <c r="AG83" s="19">
        <f t="shared" si="15"/>
        <v>61100.759999999995</v>
      </c>
      <c r="AH83" s="20">
        <f t="shared" si="16"/>
        <v>1665651.4</v>
      </c>
      <c r="AI83" s="14">
        <f t="shared" si="12"/>
        <v>1340547.5199999998</v>
      </c>
      <c r="AJ83" s="24">
        <f t="shared" si="11"/>
        <v>325103.88000000012</v>
      </c>
    </row>
    <row r="84" spans="1:36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2515</v>
      </c>
      <c r="F84">
        <v>169857.56</v>
      </c>
      <c r="G84">
        <v>0</v>
      </c>
      <c r="H84">
        <v>26009.98</v>
      </c>
      <c r="I84">
        <v>192503.96</v>
      </c>
      <c r="J84">
        <v>121011.74</v>
      </c>
      <c r="N84">
        <v>484</v>
      </c>
      <c r="P84">
        <v>-1401456.23</v>
      </c>
      <c r="Q84">
        <v>2000000</v>
      </c>
      <c r="R84">
        <v>232142.55</v>
      </c>
      <c r="U84">
        <v>660140</v>
      </c>
      <c r="W84">
        <v>2000</v>
      </c>
      <c r="X84">
        <v>757388</v>
      </c>
      <c r="Y84">
        <v>15323</v>
      </c>
      <c r="AA84">
        <v>169889.3</v>
      </c>
      <c r="AB84">
        <v>38326.78</v>
      </c>
      <c r="AD84">
        <v>3000</v>
      </c>
      <c r="AE84" s="56">
        <f t="shared" si="13"/>
        <v>195867.54</v>
      </c>
      <c r="AF84" s="184">
        <f t="shared" si="14"/>
        <v>484</v>
      </c>
      <c r="AG84" s="19">
        <f t="shared" si="15"/>
        <v>195383.54</v>
      </c>
      <c r="AH84" s="20">
        <f t="shared" si="16"/>
        <v>894282.55</v>
      </c>
      <c r="AI84" s="14">
        <f t="shared" si="12"/>
        <v>983927.08000000007</v>
      </c>
      <c r="AJ84" s="24">
        <f>AH84-AI84</f>
        <v>-89644.530000000028</v>
      </c>
    </row>
    <row r="85" spans="1:36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2516</v>
      </c>
      <c r="F85">
        <v>134592.66</v>
      </c>
      <c r="G85">
        <v>0</v>
      </c>
      <c r="H85">
        <v>40083.96</v>
      </c>
      <c r="I85">
        <v>1950129.9</v>
      </c>
      <c r="J85">
        <v>473492.5</v>
      </c>
      <c r="N85">
        <v>60.11</v>
      </c>
      <c r="P85">
        <v>-948699.85</v>
      </c>
      <c r="Q85">
        <v>4000000</v>
      </c>
      <c r="R85">
        <v>410950.62</v>
      </c>
      <c r="U85">
        <v>772082</v>
      </c>
      <c r="X85">
        <v>921700</v>
      </c>
      <c r="Y85">
        <v>30692</v>
      </c>
      <c r="AA85">
        <v>309372.34999999998</v>
      </c>
      <c r="AB85">
        <v>371329.51</v>
      </c>
      <c r="AD85">
        <v>3000</v>
      </c>
      <c r="AE85" s="56">
        <f t="shared" si="13"/>
        <v>174676.62</v>
      </c>
      <c r="AF85" s="184">
        <f t="shared" si="14"/>
        <v>60.11</v>
      </c>
      <c r="AG85" s="19">
        <f t="shared" si="15"/>
        <v>174616.51</v>
      </c>
      <c r="AH85" s="20">
        <f t="shared" si="16"/>
        <v>1183032.6200000001</v>
      </c>
      <c r="AI85" s="14">
        <f t="shared" si="12"/>
        <v>1636093.86</v>
      </c>
      <c r="AJ85" s="24">
        <f t="shared" ref="AJ85:AJ86" si="17">AH85-AI85</f>
        <v>-453061.24</v>
      </c>
    </row>
    <row r="86" spans="1:36" x14ac:dyDescent="0.25">
      <c r="AE86" s="56">
        <f t="shared" si="13"/>
        <v>0</v>
      </c>
      <c r="AF86" s="184">
        <f t="shared" si="14"/>
        <v>0</v>
      </c>
      <c r="AG86" s="19">
        <f t="shared" si="15"/>
        <v>0</v>
      </c>
      <c r="AH86" s="20">
        <f t="shared" si="16"/>
        <v>0</v>
      </c>
      <c r="AI86" s="14">
        <f t="shared" si="12"/>
        <v>0</v>
      </c>
      <c r="AJ86" s="24">
        <f t="shared" si="17"/>
        <v>0</v>
      </c>
    </row>
    <row r="87" spans="1:36" x14ac:dyDescent="0.25">
      <c r="AE87" s="39"/>
      <c r="AF87" s="27"/>
      <c r="AG87" s="24"/>
      <c r="AH87" s="22"/>
      <c r="AI87" s="21"/>
    </row>
    <row r="88" spans="1:36" x14ac:dyDescent="0.25">
      <c r="AE88" s="39"/>
      <c r="AF88" s="27"/>
      <c r="AG88" s="24"/>
      <c r="AH88" s="22"/>
      <c r="AI88" s="21"/>
    </row>
    <row r="89" spans="1:36" x14ac:dyDescent="0.25">
      <c r="AE89" s="39"/>
      <c r="AF89" s="27"/>
      <c r="AG89" s="24"/>
      <c r="AH89" s="22"/>
      <c r="AI89" s="21"/>
    </row>
    <row r="90" spans="1:36" x14ac:dyDescent="0.25">
      <c r="AE90" s="39"/>
      <c r="AF90" s="27"/>
      <c r="AG90" s="24"/>
      <c r="AH90" s="22"/>
      <c r="AI90" s="21"/>
    </row>
    <row r="91" spans="1:36" x14ac:dyDescent="0.25">
      <c r="AE91" s="39"/>
      <c r="AF91" s="27"/>
      <c r="AG91" s="24"/>
      <c r="AH91" s="22"/>
      <c r="AI91" s="21"/>
    </row>
    <row r="92" spans="1:36" x14ac:dyDescent="0.25">
      <c r="AE92" s="39"/>
      <c r="AF92" s="27"/>
      <c r="AG92" s="24"/>
      <c r="AH92" s="22"/>
      <c r="AI92" s="21"/>
    </row>
    <row r="93" spans="1:36" x14ac:dyDescent="0.25">
      <c r="AE93" s="39"/>
      <c r="AF93" s="27"/>
      <c r="AG93" s="24"/>
      <c r="AH93" s="22"/>
      <c r="AI93" s="21"/>
    </row>
    <row r="94" spans="1:36" x14ac:dyDescent="0.25">
      <c r="AE94" s="39"/>
      <c r="AF94" s="27"/>
      <c r="AG94" s="24"/>
      <c r="AH94" s="22"/>
      <c r="AI94" s="21"/>
    </row>
    <row r="95" spans="1:36" x14ac:dyDescent="0.25">
      <c r="AE95" s="39"/>
      <c r="AF95" s="27"/>
      <c r="AG95" s="24"/>
      <c r="AH95" s="22"/>
      <c r="AI95" s="21"/>
    </row>
    <row r="96" spans="1:36" x14ac:dyDescent="0.25">
      <c r="AE96" s="39"/>
      <c r="AF96" s="27"/>
      <c r="AG96" s="24"/>
      <c r="AH96" s="22"/>
      <c r="AI96" s="21"/>
    </row>
    <row r="97" spans="31:35" x14ac:dyDescent="0.25">
      <c r="AE97" s="39"/>
      <c r="AF97" s="27"/>
      <c r="AG97" s="24"/>
      <c r="AH97" s="22"/>
      <c r="AI97" s="21"/>
    </row>
    <row r="98" spans="31:35" x14ac:dyDescent="0.25">
      <c r="AE98" s="39"/>
      <c r="AF98" s="27"/>
      <c r="AG98" s="24"/>
      <c r="AH98" s="22"/>
      <c r="AI98" s="21"/>
    </row>
    <row r="99" spans="31:35" x14ac:dyDescent="0.25">
      <c r="AE99" s="39"/>
      <c r="AF99" s="27"/>
      <c r="AG99" s="24"/>
      <c r="AH99" s="22"/>
      <c r="AI99" s="21"/>
    </row>
    <row r="100" spans="31:35" x14ac:dyDescent="0.25">
      <c r="AE100" s="39"/>
      <c r="AF100" s="27"/>
      <c r="AG100" s="24"/>
      <c r="AH100" s="22"/>
      <c r="AI100" s="21"/>
    </row>
    <row r="101" spans="31:35" x14ac:dyDescent="0.25">
      <c r="AE101" s="39"/>
      <c r="AF101" s="27"/>
      <c r="AG101" s="24"/>
      <c r="AH101" s="22"/>
      <c r="AI101" s="21"/>
    </row>
    <row r="102" spans="31:35" x14ac:dyDescent="0.25">
      <c r="AE102" s="39"/>
      <c r="AF102" s="27"/>
      <c r="AG102" s="24"/>
      <c r="AH102" s="22"/>
      <c r="AI102" s="21"/>
    </row>
    <row r="103" spans="31:35" x14ac:dyDescent="0.25">
      <c r="AE103" s="39"/>
      <c r="AF103" s="27"/>
      <c r="AG103" s="24"/>
      <c r="AH103" s="22"/>
      <c r="AI103" s="21"/>
    </row>
    <row r="104" spans="31:35" x14ac:dyDescent="0.25">
      <c r="AE104" s="39"/>
      <c r="AF104" s="27"/>
      <c r="AG104" s="24"/>
      <c r="AH104" s="22"/>
      <c r="AI104" s="21"/>
    </row>
    <row r="105" spans="31:35" x14ac:dyDescent="0.25">
      <c r="AE105" s="39"/>
      <c r="AF105" s="27"/>
      <c r="AG105" s="24"/>
      <c r="AH105" s="22"/>
      <c r="AI105" s="21"/>
    </row>
    <row r="106" spans="31:35" x14ac:dyDescent="0.25">
      <c r="AE106" s="39"/>
      <c r="AF106" s="27"/>
      <c r="AG106" s="24"/>
      <c r="AH106" s="22"/>
      <c r="AI106" s="21"/>
    </row>
    <row r="107" spans="31:35" x14ac:dyDescent="0.25">
      <c r="AE107" s="39"/>
      <c r="AF107" s="27"/>
      <c r="AG107" s="24"/>
      <c r="AH107" s="22"/>
      <c r="AI107" s="21"/>
    </row>
    <row r="108" spans="31:35" x14ac:dyDescent="0.25">
      <c r="AE108" s="39"/>
      <c r="AF108" s="27"/>
      <c r="AG108" s="24"/>
      <c r="AH108" s="22"/>
      <c r="AI108" s="21"/>
    </row>
    <row r="109" spans="31:35" x14ac:dyDescent="0.25">
      <c r="AE109" s="39"/>
      <c r="AF109" s="27"/>
      <c r="AG109" s="24"/>
      <c r="AH109" s="22"/>
      <c r="AI109" s="21"/>
    </row>
    <row r="110" spans="31:35" x14ac:dyDescent="0.25">
      <c r="AE110" s="39"/>
      <c r="AF110" s="27"/>
      <c r="AG110" s="24"/>
      <c r="AH110" s="22"/>
      <c r="AI110" s="21"/>
    </row>
    <row r="111" spans="31:35" x14ac:dyDescent="0.25">
      <c r="AE111" s="39"/>
      <c r="AF111" s="27"/>
      <c r="AG111" s="24"/>
      <c r="AH111" s="22"/>
      <c r="AI111" s="21"/>
    </row>
    <row r="112" spans="31:35" x14ac:dyDescent="0.25">
      <c r="AE112" s="39"/>
      <c r="AF112" s="27"/>
      <c r="AG112" s="24"/>
      <c r="AH112" s="22"/>
      <c r="AI112" s="21"/>
    </row>
    <row r="113" spans="31:35" x14ac:dyDescent="0.25">
      <c r="AE113" s="39"/>
      <c r="AF113" s="27"/>
      <c r="AG113" s="24"/>
      <c r="AH113" s="22"/>
      <c r="AI113" s="21"/>
    </row>
    <row r="114" spans="31:35" x14ac:dyDescent="0.25">
      <c r="AE114" s="39"/>
      <c r="AF114" s="27"/>
      <c r="AG114" s="24"/>
      <c r="AH114" s="22"/>
      <c r="AI114" s="21"/>
    </row>
    <row r="115" spans="31:35" x14ac:dyDescent="0.25">
      <c r="AE115" s="39"/>
      <c r="AF115" s="27"/>
      <c r="AG115" s="24"/>
      <c r="AH115" s="22"/>
      <c r="AI115" s="21"/>
    </row>
    <row r="116" spans="31:35" x14ac:dyDescent="0.25">
      <c r="AE116" s="39"/>
      <c r="AF116" s="27"/>
      <c r="AG116" s="24"/>
      <c r="AH116" s="22"/>
      <c r="AI116" s="21"/>
    </row>
    <row r="117" spans="31:35" x14ac:dyDescent="0.25">
      <c r="AE117" s="39"/>
      <c r="AF117" s="27"/>
      <c r="AG117" s="24"/>
      <c r="AH117" s="22"/>
      <c r="AI117" s="21"/>
    </row>
    <row r="118" spans="31:35" x14ac:dyDescent="0.25">
      <c r="AE118" s="39"/>
      <c r="AF118" s="27"/>
      <c r="AG118" s="24"/>
      <c r="AH118" s="22"/>
      <c r="AI118" s="21"/>
    </row>
    <row r="119" spans="31:35" x14ac:dyDescent="0.25">
      <c r="AE119" s="39"/>
      <c r="AF119" s="27"/>
      <c r="AG119" s="24"/>
      <c r="AH119" s="22"/>
      <c r="AI119" s="21"/>
    </row>
    <row r="120" spans="31:35" x14ac:dyDescent="0.25">
      <c r="AE120" s="39"/>
      <c r="AF120" s="27"/>
      <c r="AG120" s="24"/>
      <c r="AH120" s="22"/>
      <c r="AI120" s="21"/>
    </row>
    <row r="121" spans="31:35" x14ac:dyDescent="0.25">
      <c r="AE121" s="39"/>
      <c r="AF121" s="27"/>
      <c r="AG121" s="24"/>
      <c r="AH121" s="22"/>
      <c r="AI121" s="21"/>
    </row>
    <row r="122" spans="31:35" x14ac:dyDescent="0.25">
      <c r="AE122" s="39"/>
      <c r="AF122" s="27"/>
      <c r="AG122" s="24"/>
      <c r="AH122" s="22"/>
      <c r="AI122" s="21"/>
    </row>
    <row r="123" spans="31:35" x14ac:dyDescent="0.25">
      <c r="AE123" s="39"/>
      <c r="AF123" s="27"/>
      <c r="AG123" s="24"/>
      <c r="AH123" s="22"/>
      <c r="AI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2"/>
  <sheetViews>
    <sheetView topLeftCell="B1" zoomScale="96" zoomScaleNormal="96" workbookViewId="0">
      <selection sqref="A1:V1048576"/>
    </sheetView>
  </sheetViews>
  <sheetFormatPr defaultRowHeight="13.8" x14ac:dyDescent="0.25"/>
  <cols>
    <col min="1" max="1" width="32.796875" bestFit="1" customWidth="1"/>
  </cols>
  <sheetData>
    <row r="1" spans="1:22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2064</v>
      </c>
      <c r="H1" t="s">
        <v>2067</v>
      </c>
      <c r="I1" t="s">
        <v>2069</v>
      </c>
      <c r="J1" t="s">
        <v>2070</v>
      </c>
      <c r="K1" t="s">
        <v>2072</v>
      </c>
      <c r="L1" t="s">
        <v>2073</v>
      </c>
      <c r="M1" t="s">
        <v>2074</v>
      </c>
      <c r="N1" t="s">
        <v>2075</v>
      </c>
      <c r="O1" t="s">
        <v>2076</v>
      </c>
      <c r="P1" t="s">
        <v>2077</v>
      </c>
      <c r="Q1" t="s">
        <v>2078</v>
      </c>
      <c r="R1" t="s">
        <v>2079</v>
      </c>
      <c r="S1" t="s">
        <v>2080</v>
      </c>
      <c r="T1" t="s">
        <v>2081</v>
      </c>
      <c r="U1" t="s">
        <v>2082</v>
      </c>
      <c r="V1" t="s">
        <v>2084</v>
      </c>
    </row>
    <row r="2" spans="1:22" x14ac:dyDescent="0.25">
      <c r="A2" t="s">
        <v>2086</v>
      </c>
      <c r="B2" t="s">
        <v>2087</v>
      </c>
      <c r="C2" t="s">
        <v>2088</v>
      </c>
      <c r="D2" t="s">
        <v>2089</v>
      </c>
      <c r="E2" t="s">
        <v>2090</v>
      </c>
      <c r="F2" t="s">
        <v>2091</v>
      </c>
      <c r="G2" t="s">
        <v>2094</v>
      </c>
      <c r="H2" t="s">
        <v>2097</v>
      </c>
      <c r="I2" t="s">
        <v>2099</v>
      </c>
      <c r="J2" t="s">
        <v>2100</v>
      </c>
      <c r="K2" t="s">
        <v>2102</v>
      </c>
      <c r="L2" t="s">
        <v>2103</v>
      </c>
      <c r="M2" t="s">
        <v>2104</v>
      </c>
      <c r="N2" t="s">
        <v>2105</v>
      </c>
      <c r="O2" t="s">
        <v>2106</v>
      </c>
      <c r="P2" t="s">
        <v>2107</v>
      </c>
      <c r="Q2" t="s">
        <v>2108</v>
      </c>
      <c r="R2" t="s">
        <v>2109</v>
      </c>
      <c r="S2" t="s">
        <v>2110</v>
      </c>
      <c r="T2" t="s">
        <v>2111</v>
      </c>
      <c r="U2" t="s">
        <v>2112</v>
      </c>
      <c r="V2" t="s">
        <v>2114</v>
      </c>
    </row>
    <row r="3" spans="1:22" x14ac:dyDescent="0.25">
      <c r="A3" t="s">
        <v>2116</v>
      </c>
      <c r="B3">
        <v>19944012.93</v>
      </c>
      <c r="C3">
        <v>969383.96</v>
      </c>
      <c r="D3">
        <v>2357249.96</v>
      </c>
      <c r="E3">
        <v>3519370.84</v>
      </c>
      <c r="F3">
        <v>2080976.67</v>
      </c>
      <c r="G3">
        <v>18900</v>
      </c>
      <c r="H3">
        <v>625071.43000000005</v>
      </c>
      <c r="I3">
        <v>-13447851.310000001</v>
      </c>
      <c r="J3">
        <v>39665988.380000003</v>
      </c>
      <c r="K3">
        <v>17580907.030000001</v>
      </c>
      <c r="L3">
        <v>723048.56</v>
      </c>
      <c r="M3">
        <v>7216.04</v>
      </c>
      <c r="N3">
        <v>16768236.24</v>
      </c>
      <c r="O3">
        <v>912448.25</v>
      </c>
      <c r="P3">
        <v>23512172.640000001</v>
      </c>
      <c r="Q3">
        <v>45827</v>
      </c>
      <c r="R3">
        <v>17309.400000000001</v>
      </c>
      <c r="S3">
        <v>9476582.3100000005</v>
      </c>
      <c r="T3">
        <v>602118.91</v>
      </c>
      <c r="U3">
        <v>320000</v>
      </c>
      <c r="V3">
        <v>8960</v>
      </c>
    </row>
    <row r="4" spans="1:22" x14ac:dyDescent="0.25">
      <c r="A4" t="s">
        <v>2517</v>
      </c>
      <c r="B4">
        <v>233952.32</v>
      </c>
      <c r="D4">
        <v>85861.62</v>
      </c>
      <c r="E4">
        <v>3851.26</v>
      </c>
      <c r="F4">
        <v>5046.3100000000004</v>
      </c>
      <c r="H4">
        <v>410.1</v>
      </c>
      <c r="I4">
        <v>-2074649.05</v>
      </c>
      <c r="J4">
        <v>2454167.9500000002</v>
      </c>
      <c r="K4">
        <v>97389.13</v>
      </c>
      <c r="L4">
        <v>30000</v>
      </c>
      <c r="M4">
        <v>16.59</v>
      </c>
      <c r="N4">
        <v>482400</v>
      </c>
      <c r="O4">
        <v>353571.25</v>
      </c>
      <c r="P4">
        <v>749582</v>
      </c>
      <c r="S4">
        <v>263345.81</v>
      </c>
      <c r="T4">
        <v>1666.65</v>
      </c>
    </row>
    <row r="5" spans="1:22" x14ac:dyDescent="0.25">
      <c r="A5" t="s">
        <v>2518</v>
      </c>
      <c r="B5">
        <v>150462.59</v>
      </c>
      <c r="D5">
        <v>59718.76</v>
      </c>
      <c r="E5">
        <v>495078.54</v>
      </c>
      <c r="F5">
        <v>65132.57</v>
      </c>
      <c r="H5">
        <v>47.93</v>
      </c>
      <c r="I5">
        <v>-1443691.26</v>
      </c>
      <c r="J5">
        <v>2340789.7799999998</v>
      </c>
      <c r="K5">
        <v>56734.76</v>
      </c>
      <c r="L5">
        <v>33800</v>
      </c>
      <c r="M5">
        <v>41.1</v>
      </c>
      <c r="N5">
        <v>451100</v>
      </c>
      <c r="O5">
        <v>319577</v>
      </c>
      <c r="P5">
        <v>716050</v>
      </c>
      <c r="R5">
        <v>14309.4</v>
      </c>
      <c r="S5">
        <v>209625.25</v>
      </c>
      <c r="T5">
        <v>48022.2</v>
      </c>
    </row>
    <row r="6" spans="1:22" x14ac:dyDescent="0.25">
      <c r="A6" t="s">
        <v>2519</v>
      </c>
      <c r="B6">
        <v>993113.73</v>
      </c>
      <c r="C6">
        <v>0</v>
      </c>
      <c r="D6">
        <v>143805.1</v>
      </c>
      <c r="E6">
        <v>398101.53</v>
      </c>
      <c r="F6">
        <v>307099.83</v>
      </c>
      <c r="H6">
        <v>3463</v>
      </c>
      <c r="I6">
        <v>-277280.90000000002</v>
      </c>
      <c r="J6">
        <v>2227185.62</v>
      </c>
      <c r="K6">
        <v>871497.57</v>
      </c>
      <c r="M6">
        <v>552.41999999999996</v>
      </c>
      <c r="N6">
        <v>1250510</v>
      </c>
      <c r="P6">
        <v>1500939</v>
      </c>
      <c r="S6">
        <v>687887.47</v>
      </c>
      <c r="T6">
        <v>44981.05</v>
      </c>
    </row>
    <row r="7" spans="1:22" x14ac:dyDescent="0.25">
      <c r="A7" t="s">
        <v>2520</v>
      </c>
      <c r="B7">
        <v>1162359.1100000001</v>
      </c>
      <c r="C7">
        <v>0</v>
      </c>
      <c r="D7">
        <v>278439.90000000002</v>
      </c>
      <c r="E7">
        <v>-49443.81</v>
      </c>
      <c r="F7">
        <v>27028.35</v>
      </c>
      <c r="I7">
        <v>-908714.31</v>
      </c>
      <c r="J7">
        <v>2082417.38</v>
      </c>
      <c r="K7">
        <v>787410.31</v>
      </c>
      <c r="M7">
        <v>291.2</v>
      </c>
      <c r="N7">
        <v>956810</v>
      </c>
      <c r="O7">
        <v>300</v>
      </c>
      <c r="P7">
        <v>1168410</v>
      </c>
      <c r="S7">
        <v>289196.83</v>
      </c>
      <c r="T7">
        <v>42524.2</v>
      </c>
    </row>
    <row r="8" spans="1:22" x14ac:dyDescent="0.25">
      <c r="A8" t="s">
        <v>2521</v>
      </c>
      <c r="B8">
        <v>1277185.56</v>
      </c>
      <c r="C8">
        <v>0</v>
      </c>
      <c r="D8">
        <v>71267.839999999997</v>
      </c>
      <c r="E8">
        <v>4</v>
      </c>
      <c r="F8">
        <v>406059.06</v>
      </c>
      <c r="H8">
        <v>251.82</v>
      </c>
      <c r="I8">
        <v>-284251.51</v>
      </c>
      <c r="J8">
        <v>2028298.74</v>
      </c>
      <c r="K8">
        <v>799739.25</v>
      </c>
      <c r="N8">
        <v>959517.74</v>
      </c>
      <c r="P8">
        <v>1271606.74</v>
      </c>
      <c r="S8">
        <v>453998.29</v>
      </c>
      <c r="T8">
        <v>23434.55</v>
      </c>
    </row>
    <row r="9" spans="1:22" x14ac:dyDescent="0.25">
      <c r="A9" t="s">
        <v>2522</v>
      </c>
      <c r="B9">
        <v>228859.41</v>
      </c>
      <c r="C9">
        <v>0</v>
      </c>
      <c r="D9">
        <v>150823.99</v>
      </c>
      <c r="E9">
        <v>-61412.25</v>
      </c>
      <c r="F9">
        <v>-14283.26</v>
      </c>
      <c r="I9">
        <v>-2038945.78</v>
      </c>
      <c r="J9">
        <v>2569886.96</v>
      </c>
      <c r="K9">
        <v>584383.86</v>
      </c>
      <c r="M9">
        <v>2447.6999999999998</v>
      </c>
      <c r="N9">
        <v>1096160</v>
      </c>
      <c r="P9">
        <v>1500676</v>
      </c>
      <c r="Q9">
        <v>500</v>
      </c>
      <c r="S9">
        <v>388096.5</v>
      </c>
      <c r="T9">
        <v>20672.349999999999</v>
      </c>
    </row>
    <row r="10" spans="1:22" x14ac:dyDescent="0.25">
      <c r="A10" t="s">
        <v>2523</v>
      </c>
      <c r="B10">
        <v>849416</v>
      </c>
      <c r="C10">
        <v>0</v>
      </c>
      <c r="D10">
        <v>72235.490000000005</v>
      </c>
      <c r="E10">
        <v>-150818.87</v>
      </c>
      <c r="F10">
        <v>-2079.6799999999998</v>
      </c>
      <c r="H10">
        <v>6.9</v>
      </c>
      <c r="I10">
        <v>-757656.09</v>
      </c>
      <c r="J10">
        <v>1423307.83</v>
      </c>
      <c r="K10">
        <v>683064.55</v>
      </c>
      <c r="M10">
        <v>2211.46</v>
      </c>
      <c r="N10">
        <v>845500</v>
      </c>
      <c r="P10">
        <v>1128900</v>
      </c>
      <c r="Q10">
        <v>624</v>
      </c>
      <c r="S10">
        <v>295980.61</v>
      </c>
      <c r="T10">
        <v>2177.1</v>
      </c>
    </row>
    <row r="11" spans="1:22" x14ac:dyDescent="0.25">
      <c r="A11" t="s">
        <v>2524</v>
      </c>
      <c r="B11">
        <v>606926.12</v>
      </c>
      <c r="C11">
        <v>0</v>
      </c>
      <c r="D11">
        <v>38316.86</v>
      </c>
      <c r="E11">
        <v>5</v>
      </c>
      <c r="F11">
        <v>61930.37</v>
      </c>
      <c r="H11">
        <v>146.72999999999999</v>
      </c>
      <c r="I11">
        <v>-1808484.81</v>
      </c>
      <c r="J11">
        <v>2154589.06</v>
      </c>
      <c r="K11">
        <v>1111026.3999999999</v>
      </c>
      <c r="L11">
        <v>28922</v>
      </c>
      <c r="M11">
        <v>60.13</v>
      </c>
      <c r="N11">
        <v>1189800</v>
      </c>
      <c r="O11">
        <v>15000</v>
      </c>
      <c r="P11">
        <v>1485170.27</v>
      </c>
      <c r="S11">
        <v>455503.68</v>
      </c>
      <c r="T11">
        <v>3207.21</v>
      </c>
      <c r="U11">
        <v>40000</v>
      </c>
    </row>
    <row r="12" spans="1:22" x14ac:dyDescent="0.25">
      <c r="A12" t="s">
        <v>2525</v>
      </c>
      <c r="B12">
        <v>427623.85</v>
      </c>
      <c r="C12">
        <v>0</v>
      </c>
      <c r="D12">
        <v>65759.02</v>
      </c>
      <c r="E12">
        <v>4</v>
      </c>
      <c r="F12">
        <v>30457.759999999998</v>
      </c>
      <c r="H12">
        <v>0</v>
      </c>
      <c r="I12">
        <v>30946.17</v>
      </c>
      <c r="J12">
        <v>266818</v>
      </c>
      <c r="K12">
        <v>882521.42</v>
      </c>
      <c r="L12">
        <v>92764</v>
      </c>
      <c r="M12">
        <v>5.34</v>
      </c>
      <c r="N12">
        <v>1239650</v>
      </c>
      <c r="O12">
        <v>19000</v>
      </c>
      <c r="P12">
        <v>1528849</v>
      </c>
      <c r="Q12">
        <v>2140</v>
      </c>
      <c r="R12">
        <v>3000</v>
      </c>
      <c r="S12">
        <v>433093.5</v>
      </c>
      <c r="T12">
        <v>777.8</v>
      </c>
      <c r="U12">
        <v>40000</v>
      </c>
    </row>
    <row r="13" spans="1:22" x14ac:dyDescent="0.25">
      <c r="A13" t="s">
        <v>2526</v>
      </c>
      <c r="B13">
        <v>145655.78</v>
      </c>
      <c r="C13">
        <v>0</v>
      </c>
      <c r="D13">
        <v>59883.7</v>
      </c>
      <c r="E13">
        <v>3</v>
      </c>
      <c r="F13">
        <v>15932.73</v>
      </c>
      <c r="I13">
        <v>-2262752.5499999998</v>
      </c>
      <c r="J13">
        <v>2543552.06</v>
      </c>
      <c r="K13">
        <v>897732.87</v>
      </c>
      <c r="L13">
        <v>97372.56</v>
      </c>
      <c r="M13">
        <v>245</v>
      </c>
      <c r="N13">
        <v>341500</v>
      </c>
      <c r="O13">
        <v>100000</v>
      </c>
      <c r="P13">
        <v>769299</v>
      </c>
      <c r="S13">
        <v>674882.68</v>
      </c>
      <c r="T13">
        <v>11993.05</v>
      </c>
      <c r="U13">
        <v>40000</v>
      </c>
    </row>
    <row r="14" spans="1:22" x14ac:dyDescent="0.25">
      <c r="A14" t="s">
        <v>2527</v>
      </c>
      <c r="B14">
        <v>407006.88</v>
      </c>
      <c r="C14">
        <v>0</v>
      </c>
      <c r="D14">
        <v>54437.04</v>
      </c>
      <c r="E14">
        <v>2</v>
      </c>
      <c r="F14">
        <v>38012.959999999999</v>
      </c>
      <c r="I14">
        <v>-1277481.8700000001</v>
      </c>
      <c r="J14">
        <v>1708771</v>
      </c>
      <c r="K14">
        <v>1005187.57</v>
      </c>
      <c r="L14">
        <v>68440</v>
      </c>
      <c r="M14">
        <v>303.7</v>
      </c>
      <c r="N14">
        <v>931550</v>
      </c>
      <c r="O14">
        <v>19000</v>
      </c>
      <c r="P14">
        <v>1351021.54</v>
      </c>
      <c r="Q14">
        <v>22228</v>
      </c>
      <c r="S14">
        <v>528281.66</v>
      </c>
      <c r="T14">
        <v>14780.32</v>
      </c>
      <c r="U14">
        <v>40000</v>
      </c>
    </row>
    <row r="15" spans="1:22" x14ac:dyDescent="0.25">
      <c r="A15" t="s">
        <v>2528</v>
      </c>
      <c r="B15">
        <v>191618.18</v>
      </c>
      <c r="C15">
        <v>0</v>
      </c>
      <c r="D15">
        <v>40455.17</v>
      </c>
      <c r="E15">
        <v>4</v>
      </c>
      <c r="F15">
        <v>31</v>
      </c>
      <c r="H15">
        <v>0</v>
      </c>
      <c r="I15">
        <v>-428354.83</v>
      </c>
      <c r="J15">
        <v>803987.63</v>
      </c>
      <c r="K15">
        <v>692313.68</v>
      </c>
      <c r="L15">
        <v>2900</v>
      </c>
      <c r="N15">
        <v>344550</v>
      </c>
      <c r="P15">
        <v>722328</v>
      </c>
      <c r="S15">
        <v>420960.13</v>
      </c>
      <c r="T15">
        <v>0</v>
      </c>
      <c r="U15">
        <v>40000</v>
      </c>
    </row>
    <row r="16" spans="1:22" x14ac:dyDescent="0.25">
      <c r="A16" t="s">
        <v>2529</v>
      </c>
      <c r="B16">
        <v>621805.19999999995</v>
      </c>
      <c r="C16">
        <v>0</v>
      </c>
      <c r="D16">
        <v>75705.77</v>
      </c>
      <c r="E16">
        <v>110007.33</v>
      </c>
      <c r="F16">
        <v>99331.96</v>
      </c>
      <c r="H16">
        <v>0</v>
      </c>
      <c r="I16">
        <v>-571456.93999999994</v>
      </c>
      <c r="J16">
        <v>1350408.04</v>
      </c>
      <c r="K16">
        <v>974999.99</v>
      </c>
      <c r="L16">
        <v>21570</v>
      </c>
      <c r="M16">
        <v>75.67</v>
      </c>
      <c r="N16">
        <v>907440</v>
      </c>
      <c r="O16">
        <v>9500</v>
      </c>
      <c r="P16">
        <v>1171479.1299999999</v>
      </c>
      <c r="S16">
        <v>542809.93000000005</v>
      </c>
      <c r="T16">
        <v>31397.439999999999</v>
      </c>
      <c r="U16">
        <v>40000</v>
      </c>
    </row>
    <row r="17" spans="1:22" x14ac:dyDescent="0.25">
      <c r="A17" t="s">
        <v>2530</v>
      </c>
      <c r="B17">
        <v>583860.99</v>
      </c>
      <c r="C17">
        <v>0</v>
      </c>
      <c r="D17">
        <v>50330.26</v>
      </c>
      <c r="E17">
        <v>3</v>
      </c>
      <c r="F17">
        <v>32</v>
      </c>
      <c r="I17">
        <v>-1898982.77</v>
      </c>
      <c r="J17">
        <v>2389700.83</v>
      </c>
      <c r="K17">
        <v>843591.67</v>
      </c>
      <c r="L17">
        <v>10500</v>
      </c>
      <c r="N17">
        <v>488610</v>
      </c>
      <c r="O17">
        <v>12500</v>
      </c>
      <c r="P17">
        <v>854141.46</v>
      </c>
      <c r="S17">
        <v>317552.02</v>
      </c>
      <c r="T17">
        <v>0</v>
      </c>
      <c r="U17">
        <v>40000</v>
      </c>
    </row>
    <row r="18" spans="1:22" x14ac:dyDescent="0.25">
      <c r="A18" t="s">
        <v>2531</v>
      </c>
      <c r="B18">
        <v>421417.62</v>
      </c>
      <c r="C18">
        <v>0</v>
      </c>
      <c r="D18">
        <v>44197.9</v>
      </c>
      <c r="E18">
        <v>21067.67</v>
      </c>
      <c r="F18">
        <v>26549.48</v>
      </c>
      <c r="I18">
        <v>-4836145.3499999996</v>
      </c>
      <c r="J18">
        <v>5385590.1100000003</v>
      </c>
      <c r="K18">
        <v>744078.62</v>
      </c>
      <c r="L18">
        <v>800</v>
      </c>
      <c r="N18">
        <v>477250</v>
      </c>
      <c r="O18">
        <v>10000</v>
      </c>
      <c r="P18">
        <v>783399</v>
      </c>
      <c r="S18">
        <v>434602.81</v>
      </c>
      <c r="T18">
        <v>10338.9</v>
      </c>
      <c r="U18">
        <v>40000</v>
      </c>
    </row>
    <row r="19" spans="1:22" x14ac:dyDescent="0.25">
      <c r="A19" t="s">
        <v>2532</v>
      </c>
      <c r="B19">
        <v>1398728.84</v>
      </c>
      <c r="C19">
        <v>0</v>
      </c>
      <c r="D19">
        <v>174160.74</v>
      </c>
      <c r="E19">
        <v>621659.38</v>
      </c>
      <c r="F19">
        <v>632010.04</v>
      </c>
      <c r="G19">
        <v>4500</v>
      </c>
      <c r="H19">
        <v>99861.05</v>
      </c>
      <c r="I19">
        <v>1653349.35</v>
      </c>
      <c r="J19">
        <v>1034850.95</v>
      </c>
      <c r="K19">
        <v>1276785.8400000001</v>
      </c>
      <c r="M19">
        <v>0.05</v>
      </c>
      <c r="N19">
        <v>1631892.5</v>
      </c>
      <c r="O19">
        <v>12000</v>
      </c>
      <c r="P19">
        <v>2138573.5</v>
      </c>
      <c r="S19">
        <v>594026.43000000005</v>
      </c>
      <c r="T19">
        <v>154080.81</v>
      </c>
    </row>
    <row r="20" spans="1:22" x14ac:dyDescent="0.25">
      <c r="A20" t="s">
        <v>2533</v>
      </c>
      <c r="B20">
        <v>884771.32</v>
      </c>
      <c r="C20">
        <v>0</v>
      </c>
      <c r="D20">
        <v>101542.36</v>
      </c>
      <c r="E20">
        <v>29610.69</v>
      </c>
      <c r="F20">
        <v>50439.8</v>
      </c>
      <c r="G20">
        <v>4500</v>
      </c>
      <c r="H20">
        <v>209.8</v>
      </c>
      <c r="I20">
        <v>-878467.47</v>
      </c>
      <c r="J20">
        <v>1778360.15</v>
      </c>
      <c r="K20">
        <v>1224667.8400000001</v>
      </c>
      <c r="L20">
        <v>49080</v>
      </c>
      <c r="N20">
        <v>1172538.5</v>
      </c>
      <c r="O20">
        <v>15000</v>
      </c>
      <c r="P20">
        <v>1730755.5</v>
      </c>
      <c r="S20">
        <v>542366.27</v>
      </c>
      <c r="T20">
        <v>26402.880000000001</v>
      </c>
    </row>
    <row r="21" spans="1:22" x14ac:dyDescent="0.25">
      <c r="A21" t="s">
        <v>2534</v>
      </c>
      <c r="B21">
        <v>679517</v>
      </c>
      <c r="C21">
        <v>0</v>
      </c>
      <c r="D21">
        <v>412267.48</v>
      </c>
      <c r="E21">
        <v>878.25</v>
      </c>
      <c r="F21">
        <v>183027.61</v>
      </c>
      <c r="G21">
        <v>4400</v>
      </c>
      <c r="H21">
        <v>80074.2</v>
      </c>
      <c r="I21">
        <v>-1152408.81</v>
      </c>
      <c r="J21">
        <v>1748544.54</v>
      </c>
      <c r="K21">
        <v>1436144.5</v>
      </c>
      <c r="L21">
        <v>30000</v>
      </c>
      <c r="M21">
        <v>90.34</v>
      </c>
      <c r="N21">
        <v>1296113</v>
      </c>
      <c r="O21">
        <v>19500</v>
      </c>
      <c r="P21">
        <v>1627617</v>
      </c>
      <c r="Q21">
        <v>13303</v>
      </c>
      <c r="S21">
        <v>507786.5</v>
      </c>
      <c r="T21">
        <v>29100.93</v>
      </c>
      <c r="V21">
        <v>8960</v>
      </c>
    </row>
    <row r="22" spans="1:22" x14ac:dyDescent="0.25">
      <c r="A22" t="s">
        <v>2535</v>
      </c>
      <c r="B22">
        <v>1183397.45</v>
      </c>
      <c r="C22">
        <v>0</v>
      </c>
      <c r="D22">
        <v>169716.52</v>
      </c>
      <c r="E22">
        <v>1164809.51</v>
      </c>
      <c r="F22">
        <v>75211.63</v>
      </c>
      <c r="G22">
        <v>5500</v>
      </c>
      <c r="H22">
        <v>438570.9</v>
      </c>
      <c r="I22">
        <v>-638868.03</v>
      </c>
      <c r="J22">
        <v>2705484.32</v>
      </c>
      <c r="K22">
        <v>716502.66</v>
      </c>
      <c r="N22">
        <v>705344.5</v>
      </c>
      <c r="O22">
        <v>7500</v>
      </c>
      <c r="P22">
        <v>903605.5</v>
      </c>
      <c r="Q22">
        <v>7032</v>
      </c>
      <c r="S22">
        <v>377377.69</v>
      </c>
      <c r="T22">
        <v>58884.05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2025-04-11T02:37:55Z</cp:lastPrinted>
  <dcterms:created xsi:type="dcterms:W3CDTF">2018-02-08T06:24:17Z</dcterms:created>
  <dcterms:modified xsi:type="dcterms:W3CDTF">2025-04-11T02:39:02Z</dcterms:modified>
</cp:coreProperties>
</file>