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Anniz 8.6.67\Anniz ปีงบ 2568\Risk Score R8 68\หนังสือแจ้งสถานการณ์การเงินการคลัง 68\5.ก.พ.68\"/>
    </mc:Choice>
  </mc:AlternateContent>
  <xr:revisionPtr revIDLastSave="0" documentId="8_{430ED809-8551-48B1-B783-89BC205EB958}" xr6:coauthVersionLast="47" xr6:coauthVersionMax="47" xr10:uidLastSave="{00000000-0000-0000-0000-000000000000}"/>
  <bookViews>
    <workbookView xWindow="-108" yWindow="-108" windowWidth="23256" windowHeight="13896" tabRatio="822" activeTab="8" xr2:uid="{00000000-000D-0000-FFFF-FFFF00000000}"/>
  </bookViews>
  <sheets>
    <sheet name="FDH เขต" sheetId="11" r:id="rId1"/>
    <sheet name="FDH นครพนม" sheetId="16" r:id="rId2"/>
    <sheet name="FDH บึงกาฬ" sheetId="20" r:id="rId3"/>
    <sheet name="FDH ลย." sheetId="10" r:id="rId4"/>
    <sheet name="FDH สกลนคร" sheetId="21" r:id="rId5"/>
    <sheet name="FDH หนองคาย" sheetId="19" r:id="rId6"/>
    <sheet name="FDH หนองบัว" sheetId="17" r:id="rId7"/>
    <sheet name="FDH อุดร" sheetId="22" r:id="rId8"/>
    <sheet name="FDHเทียบe-claim" sheetId="23" r:id="rId9"/>
  </sheets>
  <definedNames>
    <definedName name="_xlnm._FilterDatabase" localSheetId="8" hidden="1">'FDHเทียบe-claim'!$A$3:$I$93</definedName>
    <definedName name="_xlnm.Print_Area" localSheetId="0">'FDH เขต'!$A$1:$X$23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7" l="1"/>
  <c r="H40" i="21"/>
  <c r="I23" i="20"/>
  <c r="K14" i="19"/>
  <c r="E34" i="16"/>
  <c r="E38" i="10" l="1"/>
  <c r="I31" i="16"/>
  <c r="H21" i="23" l="1"/>
  <c r="H12" i="23"/>
  <c r="H11" i="23"/>
  <c r="J11" i="11" l="1"/>
  <c r="J10" i="11"/>
  <c r="J9" i="11"/>
  <c r="J7" i="11"/>
  <c r="J8" i="11"/>
  <c r="J6" i="11"/>
  <c r="I12" i="11"/>
  <c r="S14" i="10"/>
  <c r="K11" i="17"/>
  <c r="K17" i="16"/>
  <c r="F35" i="11" l="1"/>
  <c r="E35" i="11"/>
  <c r="G34" i="11"/>
  <c r="G33" i="11"/>
  <c r="G32" i="11"/>
  <c r="G31" i="11"/>
  <c r="G30" i="11"/>
  <c r="G29" i="11"/>
  <c r="G28" i="11"/>
  <c r="G35" i="11" l="1"/>
  <c r="D46" i="21" l="1"/>
  <c r="S9" i="17" l="1"/>
  <c r="S8" i="17"/>
  <c r="K23" i="21"/>
  <c r="D52" i="22" l="1"/>
  <c r="I13" i="20"/>
  <c r="J13" i="20"/>
  <c r="K13" i="20"/>
  <c r="G93" i="23" l="1"/>
  <c r="F93" i="23"/>
  <c r="E93" i="23"/>
  <c r="H92" i="23"/>
  <c r="I92" i="23" s="1"/>
  <c r="H91" i="23"/>
  <c r="I91" i="23" s="1"/>
  <c r="H90" i="23"/>
  <c r="I90" i="23" s="1"/>
  <c r="H89" i="23"/>
  <c r="I89" i="23" s="1"/>
  <c r="H88" i="23"/>
  <c r="I88" i="23" s="1"/>
  <c r="H87" i="23"/>
  <c r="I87" i="23" s="1"/>
  <c r="H86" i="23"/>
  <c r="I86" i="23" s="1"/>
  <c r="H85" i="23"/>
  <c r="I85" i="23" s="1"/>
  <c r="H84" i="23"/>
  <c r="I84" i="23" s="1"/>
  <c r="H83" i="23"/>
  <c r="I83" i="23" s="1"/>
  <c r="H82" i="23"/>
  <c r="I82" i="23" s="1"/>
  <c r="H81" i="23"/>
  <c r="I81" i="23" s="1"/>
  <c r="H80" i="23"/>
  <c r="I80" i="23" s="1"/>
  <c r="H79" i="23"/>
  <c r="I79" i="23" s="1"/>
  <c r="H78" i="23"/>
  <c r="I78" i="23" s="1"/>
  <c r="H77" i="23"/>
  <c r="I77" i="23" s="1"/>
  <c r="H76" i="23"/>
  <c r="I76" i="23" s="1"/>
  <c r="H75" i="23"/>
  <c r="I75" i="23" s="1"/>
  <c r="H74" i="23"/>
  <c r="I74" i="23" s="1"/>
  <c r="H73" i="23"/>
  <c r="I73" i="23" s="1"/>
  <c r="H72" i="23"/>
  <c r="I72" i="23" s="1"/>
  <c r="H71" i="23"/>
  <c r="I71" i="23" s="1"/>
  <c r="H70" i="23"/>
  <c r="I70" i="23" s="1"/>
  <c r="H69" i="23"/>
  <c r="I69" i="23" s="1"/>
  <c r="H68" i="23"/>
  <c r="I68" i="23" s="1"/>
  <c r="H67" i="23"/>
  <c r="I67" i="23" s="1"/>
  <c r="H66" i="23"/>
  <c r="I66" i="23" s="1"/>
  <c r="H65" i="23"/>
  <c r="I65" i="23" s="1"/>
  <c r="H64" i="23"/>
  <c r="I64" i="23" s="1"/>
  <c r="H63" i="23"/>
  <c r="I63" i="23" s="1"/>
  <c r="H62" i="23"/>
  <c r="I62" i="23" s="1"/>
  <c r="H61" i="23"/>
  <c r="I61" i="23" s="1"/>
  <c r="H60" i="23"/>
  <c r="I60" i="23" s="1"/>
  <c r="H59" i="23"/>
  <c r="I59" i="23" s="1"/>
  <c r="H58" i="23"/>
  <c r="I58" i="23" s="1"/>
  <c r="H57" i="23"/>
  <c r="I57" i="23" s="1"/>
  <c r="H56" i="23"/>
  <c r="I56" i="23" s="1"/>
  <c r="H55" i="23"/>
  <c r="I55" i="23" s="1"/>
  <c r="H54" i="23"/>
  <c r="I54" i="23" s="1"/>
  <c r="H53" i="23"/>
  <c r="I53" i="23" s="1"/>
  <c r="H52" i="23"/>
  <c r="I52" i="23" s="1"/>
  <c r="H51" i="23"/>
  <c r="I51" i="23" s="1"/>
  <c r="H50" i="23"/>
  <c r="I50" i="23" s="1"/>
  <c r="H49" i="23"/>
  <c r="I49" i="23" s="1"/>
  <c r="H48" i="23"/>
  <c r="I48" i="23" s="1"/>
  <c r="H47" i="23"/>
  <c r="I47" i="23" s="1"/>
  <c r="H46" i="23"/>
  <c r="I46" i="23" s="1"/>
  <c r="H45" i="23"/>
  <c r="I45" i="23" s="1"/>
  <c r="H44" i="23"/>
  <c r="I44" i="23" s="1"/>
  <c r="H43" i="23"/>
  <c r="I43" i="23" s="1"/>
  <c r="H42" i="23"/>
  <c r="I42" i="23" s="1"/>
  <c r="H41" i="23"/>
  <c r="I41" i="23" s="1"/>
  <c r="H40" i="23"/>
  <c r="I40" i="23" s="1"/>
  <c r="H39" i="23"/>
  <c r="I39" i="23" s="1"/>
  <c r="H38" i="23"/>
  <c r="I38" i="23" s="1"/>
  <c r="H37" i="23"/>
  <c r="I37" i="23" s="1"/>
  <c r="H36" i="23"/>
  <c r="I36" i="23" s="1"/>
  <c r="H35" i="23"/>
  <c r="I35" i="23" s="1"/>
  <c r="H34" i="23"/>
  <c r="I34" i="23" s="1"/>
  <c r="H33" i="23"/>
  <c r="I33" i="23" s="1"/>
  <c r="H32" i="23"/>
  <c r="I32" i="23" s="1"/>
  <c r="H31" i="23"/>
  <c r="I31" i="23" s="1"/>
  <c r="H30" i="23"/>
  <c r="I30" i="23" s="1"/>
  <c r="H29" i="23"/>
  <c r="I29" i="23" s="1"/>
  <c r="H28" i="23"/>
  <c r="I28" i="23" s="1"/>
  <c r="H27" i="23"/>
  <c r="I27" i="23" s="1"/>
  <c r="H26" i="23"/>
  <c r="I26" i="23" s="1"/>
  <c r="H25" i="23"/>
  <c r="I25" i="23" s="1"/>
  <c r="H24" i="23"/>
  <c r="I24" i="23" s="1"/>
  <c r="H23" i="23"/>
  <c r="I23" i="23" s="1"/>
  <c r="H22" i="23"/>
  <c r="I22" i="23" s="1"/>
  <c r="I21" i="23"/>
  <c r="H20" i="23"/>
  <c r="I20" i="23" s="1"/>
  <c r="H19" i="23"/>
  <c r="I19" i="23" s="1"/>
  <c r="H18" i="23"/>
  <c r="I18" i="23" s="1"/>
  <c r="H17" i="23"/>
  <c r="I17" i="23" s="1"/>
  <c r="H16" i="23"/>
  <c r="I16" i="23" s="1"/>
  <c r="H15" i="23"/>
  <c r="I15" i="23" s="1"/>
  <c r="H14" i="23"/>
  <c r="I14" i="23" s="1"/>
  <c r="H13" i="23"/>
  <c r="I13" i="23" s="1"/>
  <c r="I12" i="23"/>
  <c r="I11" i="23"/>
  <c r="H10" i="23"/>
  <c r="I10" i="23" s="1"/>
  <c r="H9" i="23"/>
  <c r="I9" i="23" s="1"/>
  <c r="H8" i="23"/>
  <c r="I8" i="23" s="1"/>
  <c r="H7" i="23"/>
  <c r="I7" i="23" s="1"/>
  <c r="H6" i="23"/>
  <c r="I6" i="23" s="1"/>
  <c r="H5" i="23"/>
  <c r="H93" i="23" l="1"/>
  <c r="I93" i="23" s="1"/>
  <c r="I5" i="23"/>
  <c r="I26" i="19"/>
  <c r="J31" i="10"/>
  <c r="H41" i="22"/>
  <c r="E23" i="11"/>
  <c r="E28" i="19"/>
  <c r="F20" i="17"/>
  <c r="E26" i="20"/>
  <c r="D11" i="17"/>
  <c r="I14" i="19"/>
  <c r="E14" i="19"/>
  <c r="F14" i="19"/>
  <c r="G14" i="19"/>
  <c r="D14" i="19"/>
  <c r="J17" i="16"/>
  <c r="I17" i="16"/>
  <c r="E17" i="16"/>
  <c r="F17" i="16"/>
  <c r="G17" i="16"/>
  <c r="D17" i="16"/>
  <c r="K19" i="10"/>
  <c r="D19" i="10"/>
  <c r="J23" i="21"/>
  <c r="I23" i="21"/>
  <c r="E23" i="21"/>
  <c r="F23" i="21"/>
  <c r="G23" i="21"/>
  <c r="D23" i="21"/>
  <c r="J26" i="22"/>
  <c r="K26" i="22"/>
  <c r="I26" i="22"/>
  <c r="E26" i="22"/>
  <c r="F26" i="22"/>
  <c r="G26" i="22"/>
  <c r="D26" i="22"/>
  <c r="S6" i="21"/>
  <c r="H6" i="21" s="1"/>
  <c r="S7" i="21"/>
  <c r="H7" i="21" s="1"/>
  <c r="S8" i="21"/>
  <c r="H8" i="21" s="1"/>
  <c r="S9" i="21"/>
  <c r="H9" i="21" s="1"/>
  <c r="S10" i="21"/>
  <c r="H10" i="21" s="1"/>
  <c r="S11" i="21"/>
  <c r="H11" i="21" s="1"/>
  <c r="S12" i="21"/>
  <c r="H12" i="21" s="1"/>
  <c r="S13" i="21"/>
  <c r="H13" i="21" s="1"/>
  <c r="S14" i="21"/>
  <c r="H14" i="21" s="1"/>
  <c r="S15" i="21"/>
  <c r="H15" i="21" s="1"/>
  <c r="S16" i="21"/>
  <c r="H16" i="21" s="1"/>
  <c r="S17" i="21"/>
  <c r="H17" i="21" s="1"/>
  <c r="S18" i="21"/>
  <c r="H18" i="21" s="1"/>
  <c r="S19" i="21"/>
  <c r="H19" i="21" s="1"/>
  <c r="S20" i="21"/>
  <c r="H20" i="21" s="1"/>
  <c r="S21" i="21"/>
  <c r="H21" i="21" s="1"/>
  <c r="S22" i="21"/>
  <c r="H22" i="21" s="1"/>
  <c r="S23" i="21"/>
  <c r="S11" i="22"/>
  <c r="H11" i="22" s="1"/>
  <c r="S12" i="22"/>
  <c r="H12" i="22" s="1"/>
  <c r="S13" i="22"/>
  <c r="H13" i="22" s="1"/>
  <c r="S14" i="22"/>
  <c r="H14" i="22" s="1"/>
  <c r="S15" i="22"/>
  <c r="H15" i="22" s="1"/>
  <c r="S16" i="22"/>
  <c r="H16" i="22" s="1"/>
  <c r="S17" i="22"/>
  <c r="H17" i="22" s="1"/>
  <c r="S18" i="22"/>
  <c r="H18" i="22" s="1"/>
  <c r="S19" i="22"/>
  <c r="H19" i="22" s="1"/>
  <c r="S20" i="22"/>
  <c r="H20" i="22" s="1"/>
  <c r="S21" i="22"/>
  <c r="H21" i="22" s="1"/>
  <c r="S22" i="22"/>
  <c r="H22" i="22" s="1"/>
  <c r="S23" i="22"/>
  <c r="H23" i="22" s="1"/>
  <c r="S24" i="22"/>
  <c r="H24" i="22" s="1"/>
  <c r="S25" i="22"/>
  <c r="H25" i="22" s="1"/>
  <c r="S10" i="22"/>
  <c r="H10" i="22" s="1"/>
  <c r="S9" i="22"/>
  <c r="H9" i="22" s="1"/>
  <c r="S8" i="22"/>
  <c r="H8" i="22" s="1"/>
  <c r="S7" i="22"/>
  <c r="H7" i="22" s="1"/>
  <c r="S6" i="22"/>
  <c r="H6" i="22" s="1"/>
  <c r="S5" i="22"/>
  <c r="H5" i="22" s="1"/>
  <c r="S5" i="21"/>
  <c r="H5" i="21" s="1"/>
  <c r="G13" i="20"/>
  <c r="F13" i="20"/>
  <c r="E13" i="20"/>
  <c r="D13" i="20"/>
  <c r="S12" i="20"/>
  <c r="H12" i="20" s="1"/>
  <c r="S11" i="20"/>
  <c r="H11" i="20" s="1"/>
  <c r="S10" i="20"/>
  <c r="H10" i="20" s="1"/>
  <c r="S9" i="20"/>
  <c r="H9" i="20" s="1"/>
  <c r="S8" i="20"/>
  <c r="H8" i="20" s="1"/>
  <c r="S7" i="20"/>
  <c r="H7" i="20" s="1"/>
  <c r="S6" i="20"/>
  <c r="H6" i="20" s="1"/>
  <c r="S5" i="20"/>
  <c r="H5" i="20" s="1"/>
  <c r="J14" i="19"/>
  <c r="S13" i="19"/>
  <c r="H13" i="19" s="1"/>
  <c r="S12" i="19"/>
  <c r="H12" i="19" s="1"/>
  <c r="S11" i="19"/>
  <c r="H11" i="19" s="1"/>
  <c r="S10" i="19"/>
  <c r="H10" i="19" s="1"/>
  <c r="S9" i="19"/>
  <c r="H9" i="19" s="1"/>
  <c r="S8" i="19"/>
  <c r="H8" i="19" s="1"/>
  <c r="S7" i="19"/>
  <c r="H7" i="19" s="1"/>
  <c r="S6" i="19"/>
  <c r="H6" i="19" s="1"/>
  <c r="S5" i="19"/>
  <c r="H5" i="19" s="1"/>
  <c r="H23" i="21" l="1"/>
  <c r="H26" i="22"/>
  <c r="S26" i="22"/>
  <c r="S13" i="20"/>
  <c r="H13" i="20"/>
  <c r="H14" i="19"/>
  <c r="S14" i="19"/>
  <c r="J11" i="17" l="1"/>
  <c r="I11" i="17"/>
  <c r="G11" i="17"/>
  <c r="F11" i="17"/>
  <c r="E11" i="17"/>
  <c r="S10" i="17"/>
  <c r="H10" i="17" s="1"/>
  <c r="H9" i="17"/>
  <c r="H8" i="17"/>
  <c r="S7" i="17"/>
  <c r="H7" i="17" s="1"/>
  <c r="S6" i="17"/>
  <c r="H6" i="17" s="1"/>
  <c r="S5" i="17"/>
  <c r="H5" i="17" s="1"/>
  <c r="H11" i="17" l="1"/>
  <c r="S11" i="17"/>
  <c r="S16" i="16" l="1"/>
  <c r="H16" i="16" s="1"/>
  <c r="S15" i="16"/>
  <c r="H15" i="16" s="1"/>
  <c r="S14" i="16"/>
  <c r="H14" i="16" s="1"/>
  <c r="S13" i="16"/>
  <c r="H13" i="16" s="1"/>
  <c r="S12" i="16"/>
  <c r="H12" i="16" s="1"/>
  <c r="S11" i="16"/>
  <c r="H11" i="16" s="1"/>
  <c r="S10" i="16"/>
  <c r="H10" i="16" s="1"/>
  <c r="S9" i="16"/>
  <c r="H9" i="16" s="1"/>
  <c r="S8" i="16"/>
  <c r="H8" i="16" s="1"/>
  <c r="S7" i="16"/>
  <c r="H7" i="16" s="1"/>
  <c r="S6" i="16"/>
  <c r="H6" i="16" s="1"/>
  <c r="S5" i="16"/>
  <c r="H5" i="16" s="1"/>
  <c r="H17" i="16" l="1"/>
  <c r="J5" i="11" s="1"/>
  <c r="S17" i="16"/>
  <c r="J19" i="10"/>
  <c r="I19" i="10"/>
  <c r="E19" i="10"/>
  <c r="F19" i="10"/>
  <c r="G19" i="10"/>
  <c r="S6" i="10" l="1"/>
  <c r="H6" i="10" s="1"/>
  <c r="S7" i="10"/>
  <c r="H7" i="10" s="1"/>
  <c r="S8" i="10"/>
  <c r="H8" i="10" s="1"/>
  <c r="S9" i="10"/>
  <c r="H9" i="10" s="1"/>
  <c r="S10" i="10"/>
  <c r="H10" i="10" s="1"/>
  <c r="S11" i="10"/>
  <c r="H11" i="10" s="1"/>
  <c r="S12" i="10"/>
  <c r="H12" i="10" s="1"/>
  <c r="S13" i="10"/>
  <c r="H13" i="10" s="1"/>
  <c r="H14" i="10"/>
  <c r="S15" i="10"/>
  <c r="H15" i="10" s="1"/>
  <c r="S16" i="10"/>
  <c r="H16" i="10" s="1"/>
  <c r="S17" i="10"/>
  <c r="H17" i="10" s="1"/>
  <c r="S18" i="10"/>
  <c r="H18" i="10" s="1"/>
  <c r="G12" i="11" l="1"/>
  <c r="S5" i="10"/>
  <c r="S19" i="10" s="1"/>
  <c r="H5" i="10" l="1"/>
  <c r="H19" i="10" s="1"/>
  <c r="M12" i="11"/>
  <c r="L12" i="11"/>
  <c r="K12" i="11"/>
  <c r="F12" i="11"/>
  <c r="E12" i="11"/>
  <c r="D12" i="11"/>
  <c r="H12" i="11" l="1"/>
  <c r="J12" i="11" s="1"/>
</calcChain>
</file>

<file path=xl/sharedStrings.xml><?xml version="1.0" encoding="utf-8"?>
<sst xmlns="http://schemas.openxmlformats.org/spreadsheetml/2006/main" count="746" uniqueCount="239">
  <si>
    <t>หน่วยบริการ</t>
  </si>
  <si>
    <t>นครพนม</t>
  </si>
  <si>
    <t xml:space="preserve">ลำดับ </t>
  </si>
  <si>
    <t>จังหวัด</t>
  </si>
  <si>
    <t>สปสช. รับพิจารณา</t>
  </si>
  <si>
    <t>รายการอนุมัติ</t>
  </si>
  <si>
    <t>รายการไม่อนุมัติ</t>
  </si>
  <si>
    <t>ข้อมูลติด C (OP+IP)</t>
  </si>
  <si>
    <t>โอนเงินสำเร็จ</t>
  </si>
  <si>
    <t>จำนวนเคส</t>
  </si>
  <si>
    <t>เรียกเก็บ(บาท)</t>
  </si>
  <si>
    <t>เงินชดเชยพึงรับ(บาท)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</si>
  <si>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</si>
  <si>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</si>
  <si>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</si>
  <si>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</si>
  <si>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</si>
  <si>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</si>
  <si>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</t>
  </si>
  <si>
    <t>โครงสร้างไม่ได้มาตรฐาน</t>
  </si>
  <si>
    <t>อื่นๆ</t>
  </si>
  <si>
    <t>รวมติด C</t>
  </si>
  <si>
    <t>5อันดับติด c</t>
  </si>
  <si>
    <t>เคส</t>
  </si>
  <si>
    <t>บาท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</si>
  <si>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</si>
  <si>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</si>
  <si>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</si>
  <si>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</si>
  <si>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</si>
  <si>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</si>
  <si>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</si>
  <si>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</si>
  <si>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</si>
  <si>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</si>
  <si>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</si>
  <si>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</si>
  <si>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</si>
  <si>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รพร.ด่านซ้าย</t>
  </si>
  <si>
    <t>โรงพยาบาล</t>
  </si>
  <si>
    <t>นากลาง</t>
  </si>
  <si>
    <t>โนนสัง</t>
  </si>
  <si>
    <t>ศรีบุญเรือง</t>
  </si>
  <si>
    <t>สุวรรณคูหา</t>
  </si>
  <si>
    <t>นาวัง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</si>
  <si>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</si>
  <si>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</si>
  <si>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</si>
  <si>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</si>
  <si>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</si>
  <si>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</si>
  <si>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</si>
  <si>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</si>
  <si>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</si>
  <si>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</si>
  <si>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</si>
  <si>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</si>
  <si>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</si>
  <si>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</si>
  <si>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</si>
  <si>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</si>
  <si>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</si>
  <si>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</si>
  <si>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</si>
  <si>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</si>
  <si>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</si>
  <si>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</si>
  <si>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</si>
  <si>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</si>
  <si>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</si>
  <si>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</si>
  <si>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</si>
  <si>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</si>
  <si>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</si>
  <si>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</si>
  <si>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</si>
  <si>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รพ.วังยาง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</si>
  <si>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</si>
  <si>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</si>
  <si>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</si>
  <si>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</si>
  <si>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</si>
  <si>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</si>
  <si>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</si>
  <si>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</si>
  <si>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</si>
  <si>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</si>
  <si>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</si>
  <si>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</si>
  <si>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</si>
  <si>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</si>
  <si>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</si>
  <si>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</si>
  <si>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รพ.สกลนคร</t>
  </si>
  <si>
    <t>รพ.กุสุมาลย์</t>
  </si>
  <si>
    <t>รพ.กุดบาก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</si>
  <si>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</si>
  <si>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</si>
  <si>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</si>
  <si>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</si>
  <si>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</si>
  <si>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</si>
  <si>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</si>
  <si>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</si>
  <si>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</si>
  <si>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</si>
  <si>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</si>
  <si>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รพ.ท่าบ่อ</t>
  </si>
  <si>
    <t>รพ.ธาตุพนม</t>
  </si>
  <si>
    <t>.</t>
  </si>
  <si>
    <t>รพ.พระอาจารย์มั่นฯ</t>
  </si>
  <si>
    <t>รพ.พระอาจารย์ฝั้นฯ</t>
  </si>
  <si>
    <t>รพ.สว่างแดนดิน</t>
  </si>
  <si>
    <t>รพ.พระอาจารย์แบนฯ</t>
  </si>
  <si>
    <t>ข้อมูลการติด C ในระบบ FDH เทียบกับ E-claim ปีงบประมาณ 2568</t>
  </si>
  <si>
    <t>ลำดับที่</t>
  </si>
  <si>
    <t>รหัส</t>
  </si>
  <si>
    <t xml:space="preserve">ติด C FDH
 (OP+IP)
</t>
  </si>
  <si>
    <t>ติด C สปสช.</t>
  </si>
  <si>
    <t>ติด C สปสช.(OP+IP)</t>
  </si>
  <si>
    <t>ผลต่าง</t>
  </si>
  <si>
    <t>OP</t>
  </si>
  <si>
    <t>IP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</si>
  <si>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</si>
  <si>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</si>
  <si>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</si>
  <si>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</si>
  <si>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</si>
  <si>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</si>
  <si>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</si>
  <si>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</si>
  <si>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</si>
  <si>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</si>
  <si>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</si>
  <si>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รพร.ธาตุพนม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</si>
  <si>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</si>
  <si>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</si>
  <si>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</si>
  <si>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</si>
  <si>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</si>
  <si>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</si>
  <si>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</si>
  <si>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</si>
  <si>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</si>
  <si>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</si>
  <si>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</si>
  <si>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</si>
  <si>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</si>
  <si>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</si>
  <si>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</si>
  <si>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</si>
  <si>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</si>
  <si>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</si>
  <si>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</si>
  <si>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</si>
  <si>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</si>
  <si>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</si>
  <si>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</si>
  <si>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</si>
  <si>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</si>
  <si>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</si>
  <si>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</si>
  <si>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รพ.พระอาจารย์ฝั้นอาจาโร</t>
  </si>
  <si>
    <t>11092</t>
  </si>
  <si>
    <t>11093</t>
  </si>
  <si>
    <t>11094</t>
  </si>
  <si>
    <t>11095</t>
  </si>
  <si>
    <t>11096</t>
  </si>
  <si>
    <t>11097</t>
  </si>
  <si>
    <t>รพ.พระอาจารย์มั่นน ภูริทัตโต</t>
  </si>
  <si>
    <t>11098</t>
  </si>
  <si>
    <t>11099</t>
  </si>
  <si>
    <t>11100</t>
  </si>
  <si>
    <t>11101</t>
  </si>
  <si>
    <t>11102</t>
  </si>
  <si>
    <t>11103</t>
  </si>
  <si>
    <t>11450</t>
  </si>
  <si>
    <t>รพร.สว่างแดนดิน</t>
  </si>
  <si>
    <t>21323</t>
  </si>
  <si>
    <t>รพ.พระอาจารย์แบน  ธนากโร</t>
  </si>
  <si>
    <t>10706</t>
  </si>
  <si>
    <t>11042</t>
  </si>
  <si>
    <t>11044</t>
  </si>
  <si>
    <t>11045</t>
  </si>
  <si>
    <t>11448</t>
  </si>
  <si>
    <t>รพร.ท่าบ่อ</t>
  </si>
  <si>
    <t>21356</t>
  </si>
  <si>
    <t>28778</t>
  </si>
  <si>
    <t>28811</t>
  </si>
  <si>
    <t>28815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</si>
  <si>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</si>
  <si>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</si>
  <si>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</si>
  <si>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</si>
  <si>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</si>
  <si>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</si>
  <si>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</si>
  <si>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</si>
  <si>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</si>
  <si>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</si>
  <si>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</si>
  <si>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</si>
  <si>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</si>
  <si>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</si>
  <si>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</si>
  <si>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</si>
  <si>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</si>
  <si>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</si>
  <si>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</si>
  <si>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</si>
  <si>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</si>
  <si>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</si>
  <si>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</si>
  <si>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</si>
  <si>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</si>
  <si>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</si>
  <si>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</si>
  <si>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</si>
  <si>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</si>
  <si>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</si>
  <si>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</si>
  <si>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</si>
  <si>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</si>
  <si>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ข้อมูลติด C (รายการ)</t>
  </si>
  <si>
    <t xml:space="preserve">FDH </t>
  </si>
  <si>
    <t>สปสช.</t>
  </si>
  <si>
    <t>รายการเคลมตามสถานะประเภทบริการ (หน่วย:เคส) จังหวัดหนองคาย ข้อมูลสะสม (1 ตุลาคม 67 - 13 มีนาคม 2568)</t>
  </si>
  <si>
    <t>รายการเคลมตามสถานะประเภทบริการ (หน่วย:เคส) เขต 8 ข้อมูลสะสม (1 ตุลาคม 67 - 22 มีนาคม 2568)</t>
  </si>
  <si>
    <t>(1 ตุลาคม 67 - 22 มีนาคม 2568)</t>
  </si>
  <si>
    <t>ข้อมูลติด C จาก FDH กับ e-claim (1 ตุลาคม 67 - 22 มีนาคม 2568)</t>
  </si>
  <si>
    <t>รายการเคลมตามสถานะประเภทบริการ (หน่วย:เคส) จังหวัดนครพนม ข้อมูลสะสม (1 ตุลาคม 67 - 22 มีนาคม 2568)</t>
  </si>
  <si>
    <t>รายการเคลมตามสถานะประเภทบริการ (หน่วย:เคส) จังหวัดหนองบัวลำภู ข้อมูลสะสม (1 ตุลาคม 67 - 22 มีนาคม 2568)</t>
  </si>
  <si>
    <t>รายการเคลมตามสถานะประเภทบริการ (หน่วย:เคส) จังหวัดอุดรธานี ข้อมูลสะสม (1 ตุลาคม 67 - 22 มีนาคม 2568)</t>
  </si>
  <si>
    <t>สรุปจำนวน ติด C  รายโรงพยาบาล ข้อมูล ณ วันที่ 22 มีนาคม 2568</t>
  </si>
  <si>
    <t>ข้อมูล C 
13 มี.ค. 68</t>
  </si>
  <si>
    <t>C (เพิ่มขึ้น-ลดลง)
จาก 13 มี.ค. 68</t>
  </si>
  <si>
    <t>รายการเคลมตามสถานะประเภทบริการ (หน่วย:เคส) จังหวัดบึงกาฬ ข้อมูลสะสม (1 ตุลาคม 67 - 22 มีนาคม 2568)</t>
  </si>
  <si>
    <t>รายการเคลมตามสถานะประเภทบริการ (หน่วย:เคส) จังหวัดเลย ข้อมูลสะสม (1 ตุลาคม 67 - 22 มีนาคม 2568)</t>
  </si>
  <si>
    <t>รายการเคลมตามสถานะประเภทบริการ (หน่วย:เคส) จังหวัดสกลนคร ข้อมูลสะสม (1 ตุลาคม 67 - 22 มีนาคม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</si>
</sst>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4"/>
      <name val="Prompt"/>
    </font>
    <font>
      <sz val="14"/>
      <color theme="1"/>
      <name val="Prompt"/>
    </font>
    <font>
      <sz val="12"/>
      <color rgb="FF000000"/>
      <name val="Prompt"/>
    </font>
    <font>
      <sz val="12"/>
      <color theme="1"/>
      <name val="Prompt"/>
    </font>
    <font>
      <sz val="16"/>
      <color theme="1"/>
      <name val="TH SarabunPSK"/>
      <family val="2"/>
    </font>
    <font>
      <sz val="14"/>
      <color rgb="FF333333"/>
      <name val="Prompt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rgb="FF333333"/>
      <name val="Prompt"/>
    </font>
    <font>
      <sz val="16"/>
      <color theme="1"/>
      <name val="Prompt"/>
    </font>
    <font>
      <b/>
      <sz val="11"/>
      <color theme="1"/>
      <name val="Prompt"/>
    </font>
    <font>
      <sz val="16"/>
      <name val="Prompt"/>
    </font>
    <font>
      <sz val="18"/>
      <name val="Prompt"/>
    </font>
    <font>
      <b/>
      <sz val="12"/>
      <color theme="1"/>
      <name val="Prompt"/>
    </font>
    <font>
      <b/>
      <sz val="14"/>
      <color theme="1"/>
      <name val="TH SarabunPSK"/>
      <family val="2"/>
    </font>
    <font>
      <sz val="12"/>
      <name val="Prompt"/>
    </font>
    <font>
      <sz val="12"/>
      <color rgb="FF23282C"/>
      <name val="Kanitregular"/>
    </font>
    <font>
      <b/>
      <sz val="14"/>
      <color rgb="FFFF0000"/>
      <name val="Prompt"/>
    </font>
    <font>
      <b/>
      <sz val="16"/>
      <name val="Prompt"/>
    </font>
    <font>
      <b/>
      <sz val="14"/>
      <color theme="1"/>
      <name val="Prompt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4" xfId="0" applyFont="1" applyBorder="1" applyAlignment="1">
      <alignment horizontal="center"/>
    </xf>
    <xf numFmtId="0" fontId="7" fillId="0" borderId="0" xfId="0" applyFont="1"/>
    <xf numFmtId="3" fontId="4" fillId="8" borderId="4" xfId="0" applyNumberFormat="1" applyFont="1" applyFill="1" applyBorder="1" applyAlignment="1">
      <alignment horizontal="center" vertical="center" wrapText="1"/>
    </xf>
    <xf numFmtId="4" fontId="4" fillId="8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indent="2"/>
    </xf>
    <xf numFmtId="3" fontId="8" fillId="0" borderId="4" xfId="0" applyNumberFormat="1" applyFont="1" applyBorder="1" applyAlignment="1">
      <alignment horizontal="right" indent="2"/>
    </xf>
    <xf numFmtId="187" fontId="4" fillId="0" borderId="4" xfId="1" applyNumberFormat="1" applyFont="1" applyFill="1" applyBorder="1" applyAlignment="1">
      <alignment horizontal="right" indent="2"/>
    </xf>
    <xf numFmtId="3" fontId="4" fillId="0" borderId="4" xfId="0" applyNumberFormat="1" applyFont="1" applyBorder="1" applyAlignment="1">
      <alignment horizontal="right" vertical="center" wrapText="1" indent="2"/>
    </xf>
    <xf numFmtId="4" fontId="8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3" fontId="4" fillId="9" borderId="4" xfId="0" applyNumberFormat="1" applyFont="1" applyFill="1" applyBorder="1" applyAlignment="1">
      <alignment horizontal="right" indent="2"/>
    </xf>
    <xf numFmtId="4" fontId="4" fillId="9" borderId="4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right" indent="2"/>
    </xf>
    <xf numFmtId="4" fontId="9" fillId="0" borderId="0" xfId="0" applyNumberFormat="1" applyFont="1" applyAlignment="1">
      <alignment horizontal="right" indent="2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4" fontId="7" fillId="0" borderId="0" xfId="0" applyNumberFormat="1" applyFont="1"/>
    <xf numFmtId="0" fontId="5" fillId="10" borderId="9" xfId="0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indent="2"/>
    </xf>
    <xf numFmtId="0" fontId="11" fillId="3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3" fontId="8" fillId="0" borderId="4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3" fontId="4" fillId="9" borderId="4" xfId="0" applyNumberFormat="1" applyFont="1" applyFill="1" applyBorder="1" applyAlignment="1">
      <alignment horizontal="right" indent="1"/>
    </xf>
    <xf numFmtId="187" fontId="4" fillId="0" borderId="4" xfId="1" applyNumberFormat="1" applyFont="1" applyFill="1" applyBorder="1" applyAlignment="1">
      <alignment horizontal="right" indent="1"/>
    </xf>
    <xf numFmtId="0" fontId="10" fillId="2" borderId="4" xfId="0" applyFont="1" applyFill="1" applyBorder="1" applyAlignment="1">
      <alignment horizontal="center" vertical="center"/>
    </xf>
    <xf numFmtId="3" fontId="4" fillId="6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left" indent="2"/>
    </xf>
    <xf numFmtId="43" fontId="8" fillId="0" borderId="4" xfId="1" applyFont="1" applyBorder="1" applyAlignment="1">
      <alignment horizontal="right" indent="2"/>
    </xf>
    <xf numFmtId="187" fontId="8" fillId="0" borderId="4" xfId="1" applyNumberFormat="1" applyFont="1" applyBorder="1" applyAlignment="1">
      <alignment horizontal="right" indent="2"/>
    </xf>
    <xf numFmtId="187" fontId="8" fillId="0" borderId="4" xfId="1" applyNumberFormat="1" applyFont="1" applyBorder="1" applyAlignment="1">
      <alignment horizontal="right" indent="1"/>
    </xf>
    <xf numFmtId="187" fontId="4" fillId="0" borderId="4" xfId="1" applyNumberFormat="1" applyFont="1" applyBorder="1" applyAlignment="1">
      <alignment horizontal="right" vertical="center" wrapText="1" indent="1"/>
    </xf>
    <xf numFmtId="187" fontId="4" fillId="0" borderId="4" xfId="1" applyNumberFormat="1" applyFont="1" applyBorder="1" applyAlignment="1">
      <alignment horizontal="right" indent="2"/>
    </xf>
    <xf numFmtId="187" fontId="4" fillId="0" borderId="4" xfId="1" applyNumberFormat="1" applyFont="1" applyBorder="1" applyAlignment="1">
      <alignment horizontal="right" indent="1"/>
    </xf>
    <xf numFmtId="0" fontId="7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4" fillId="0" borderId="0" xfId="0" applyNumberFormat="1" applyFont="1" applyAlignment="1">
      <alignment horizontal="right" indent="1"/>
    </xf>
    <xf numFmtId="4" fontId="4" fillId="0" borderId="0" xfId="0" applyNumberFormat="1" applyFont="1" applyAlignment="1">
      <alignment horizontal="right" indent="2"/>
    </xf>
    <xf numFmtId="3" fontId="4" fillId="0" borderId="4" xfId="0" applyNumberFormat="1" applyFont="1" applyBorder="1" applyAlignment="1">
      <alignment horizontal="right" vertical="center" wrapText="1" indent="1"/>
    </xf>
    <xf numFmtId="0" fontId="7" fillId="0" borderId="4" xfId="0" applyFont="1" applyBorder="1"/>
    <xf numFmtId="1" fontId="4" fillId="0" borderId="4" xfId="1" applyNumberFormat="1" applyFont="1" applyBorder="1" applyAlignment="1">
      <alignment horizontal="right" indent="1"/>
    </xf>
    <xf numFmtId="1" fontId="4" fillId="0" borderId="4" xfId="1" applyNumberFormat="1" applyFont="1" applyFill="1" applyBorder="1" applyAlignment="1">
      <alignment horizontal="right" indent="1"/>
    </xf>
    <xf numFmtId="0" fontId="6" fillId="0" borderId="0" xfId="0" applyFont="1"/>
    <xf numFmtId="0" fontId="17" fillId="0" borderId="0" xfId="0" applyFont="1" applyAlignment="1">
      <alignment horizontal="center"/>
    </xf>
    <xf numFmtId="187" fontId="18" fillId="12" borderId="4" xfId="1" applyNumberFormat="1" applyFont="1" applyFill="1" applyBorder="1" applyAlignment="1">
      <alignment horizontal="center" vertical="center" wrapText="1"/>
    </xf>
    <xf numFmtId="187" fontId="18" fillId="12" borderId="4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187" fontId="6" fillId="0" borderId="4" xfId="1" applyNumberFormat="1" applyFont="1" applyBorder="1"/>
    <xf numFmtId="187" fontId="6" fillId="0" borderId="4" xfId="0" applyNumberFormat="1" applyFont="1" applyBorder="1"/>
    <xf numFmtId="187" fontId="6" fillId="0" borderId="4" xfId="1" applyNumberFormat="1" applyFont="1" applyBorder="1" applyAlignment="1"/>
    <xf numFmtId="0" fontId="6" fillId="16" borderId="4" xfId="0" applyFont="1" applyFill="1" applyBorder="1"/>
    <xf numFmtId="187" fontId="19" fillId="17" borderId="4" xfId="1" applyNumberFormat="1" applyFont="1" applyFill="1" applyBorder="1" applyAlignment="1">
      <alignment horizontal="right" vertical="top" wrapText="1"/>
    </xf>
    <xf numFmtId="187" fontId="19" fillId="0" borderId="4" xfId="1" applyNumberFormat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87" fontId="6" fillId="0" borderId="0" xfId="1" applyNumberFormat="1" applyFont="1"/>
    <xf numFmtId="10" fontId="20" fillId="0" borderId="4" xfId="3" applyNumberFormat="1" applyFont="1" applyFill="1" applyBorder="1" applyAlignment="1">
      <alignment horizontal="right" indent="2"/>
    </xf>
    <xf numFmtId="3" fontId="12" fillId="3" borderId="4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187" fontId="12" fillId="0" borderId="4" xfId="1" applyNumberFormat="1" applyFont="1" applyFill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187" fontId="12" fillId="0" borderId="4" xfId="0" applyNumberFormat="1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5" fillId="10" borderId="4" xfId="0" applyFont="1" applyFill="1" applyBorder="1" applyAlignment="1">
      <alignment horizontal="center" vertical="center" wrapText="1" readingOrder="1"/>
    </xf>
    <xf numFmtId="10" fontId="20" fillId="9" borderId="4" xfId="3" applyNumberFormat="1" applyFont="1" applyFill="1" applyBorder="1" applyAlignment="1">
      <alignment horizontal="right" indent="2"/>
    </xf>
    <xf numFmtId="187" fontId="4" fillId="9" borderId="4" xfId="1" applyNumberFormat="1" applyFont="1" applyFill="1" applyBorder="1" applyAlignment="1">
      <alignment horizontal="right" indent="1"/>
    </xf>
    <xf numFmtId="4" fontId="4" fillId="9" borderId="4" xfId="0" applyNumberFormat="1" applyFont="1" applyFill="1" applyBorder="1" applyAlignment="1">
      <alignment horizontal="right" indent="1"/>
    </xf>
    <xf numFmtId="0" fontId="21" fillId="0" borderId="1" xfId="0" applyFont="1" applyBorder="1" applyAlignment="1">
      <alignment horizontal="center"/>
    </xf>
    <xf numFmtId="3" fontId="4" fillId="7" borderId="2" xfId="0" applyNumberFormat="1" applyFont="1" applyFill="1" applyBorder="1" applyAlignment="1">
      <alignment horizontal="center" vertical="center" wrapText="1"/>
    </xf>
    <xf numFmtId="3" fontId="4" fillId="7" borderId="3" xfId="0" applyNumberFormat="1" applyFont="1" applyFill="1" applyBorder="1" applyAlignment="1">
      <alignment horizontal="center" vertical="center" wrapText="1"/>
    </xf>
    <xf numFmtId="4" fontId="4" fillId="8" borderId="5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3" fontId="4" fillId="6" borderId="5" xfId="0" applyNumberFormat="1" applyFont="1" applyFill="1" applyBorder="1" applyAlignment="1">
      <alignment horizontal="center" vertical="center" wrapText="1"/>
    </xf>
    <xf numFmtId="3" fontId="4" fillId="6" borderId="7" xfId="0" applyNumberFormat="1" applyFont="1" applyFill="1" applyBorder="1" applyAlignment="1">
      <alignment horizontal="center" vertical="center" wrapText="1"/>
    </xf>
    <xf numFmtId="3" fontId="12" fillId="18" borderId="2" xfId="0" applyNumberFormat="1" applyFont="1" applyFill="1" applyBorder="1" applyAlignment="1">
      <alignment horizontal="center" vertical="center" wrapText="1"/>
    </xf>
    <xf numFmtId="3" fontId="12" fillId="18" borderId="3" xfId="0" applyNumberFormat="1" applyFont="1" applyFill="1" applyBorder="1" applyAlignment="1">
      <alignment horizontal="center" vertical="center" wrapText="1"/>
    </xf>
    <xf numFmtId="3" fontId="4" fillId="18" borderId="2" xfId="0" applyNumberFormat="1" applyFont="1" applyFill="1" applyBorder="1" applyAlignment="1">
      <alignment horizontal="center" vertical="center" wrapText="1"/>
    </xf>
    <xf numFmtId="3" fontId="4" fillId="18" borderId="3" xfId="0" applyNumberFormat="1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3" fontId="12" fillId="18" borderId="4" xfId="0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6" fillId="10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11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18" fillId="12" borderId="2" xfId="2" applyFont="1" applyFill="1" applyBorder="1" applyAlignment="1">
      <alignment horizontal="center" vertical="center" wrapText="1"/>
    </xf>
    <xf numFmtId="0" fontId="18" fillId="12" borderId="3" xfId="2" applyFont="1" applyFill="1" applyBorder="1" applyAlignment="1">
      <alignment horizontal="center" vertical="center" wrapText="1"/>
    </xf>
    <xf numFmtId="0" fontId="18" fillId="13" borderId="2" xfId="2" applyFont="1" applyFill="1" applyBorder="1" applyAlignment="1">
      <alignment horizontal="center" vertical="center" wrapText="1"/>
    </xf>
    <xf numFmtId="0" fontId="18" fillId="13" borderId="3" xfId="2" applyFont="1" applyFill="1" applyBorder="1" applyAlignment="1">
      <alignment horizontal="center" vertical="center" wrapText="1"/>
    </xf>
    <xf numFmtId="187" fontId="18" fillId="3" borderId="2" xfId="1" applyNumberFormat="1" applyFont="1" applyFill="1" applyBorder="1" applyAlignment="1">
      <alignment horizontal="center" vertical="top" wrapText="1"/>
    </xf>
    <xf numFmtId="187" fontId="18" fillId="3" borderId="3" xfId="1" applyNumberFormat="1" applyFont="1" applyFill="1" applyBorder="1" applyAlignment="1">
      <alignment horizontal="center" vertical="top" wrapText="1"/>
    </xf>
    <xf numFmtId="187" fontId="18" fillId="12" borderId="5" xfId="1" applyNumberFormat="1" applyFont="1" applyFill="1" applyBorder="1" applyAlignment="1">
      <alignment horizontal="center" vertical="center"/>
    </xf>
    <xf numFmtId="187" fontId="18" fillId="12" borderId="7" xfId="1" applyNumberFormat="1" applyFont="1" applyFill="1" applyBorder="1" applyAlignment="1">
      <alignment horizontal="center" vertical="center"/>
    </xf>
    <xf numFmtId="187" fontId="18" fillId="14" borderId="2" xfId="1" applyNumberFormat="1" applyFont="1" applyFill="1" applyBorder="1" applyAlignment="1">
      <alignment horizontal="center" vertical="center" wrapText="1"/>
    </xf>
    <xf numFmtId="187" fontId="18" fillId="14" borderId="3" xfId="1" applyNumberFormat="1" applyFont="1" applyFill="1" applyBorder="1" applyAlignment="1">
      <alignment horizontal="center" vertical="center" wrapText="1"/>
    </xf>
    <xf numFmtId="0" fontId="18" fillId="15" borderId="2" xfId="2" applyFont="1" applyFill="1" applyBorder="1" applyAlignment="1">
      <alignment horizontal="center" vertical="center" wrapText="1"/>
    </xf>
    <xf numFmtId="0" fontId="18" fillId="15" borderId="3" xfId="2" applyFont="1" applyFill="1" applyBorder="1" applyAlignment="1">
      <alignment horizontal="center" vertical="center" wrapText="1"/>
    </xf>
  </cellXfs>
  <cellStyles count="4">
    <cellStyle name="Normal 2" xfId="2" xr:uid="{00000000-0005-0000-0000-000002000000}"/>
    <cellStyle name="จุลภาค" xfId="1" builtinId="3"/>
    <cellStyle name="ปกติ" xfId="0" builtinId="0"/>
    <cellStyle name="เปอร์เซ็นต์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401320</xdr:colOff>
      <xdr:row>7</xdr:row>
      <xdr:rowOff>66040</xdr:rowOff>
    </xdr:from>
    <xdr:to>
      <xdr:col>9</xdr:col>
      <xdr:colOff>629920</xdr:colOff>
      <xdr:row>7</xdr:row>
      <xdr:rowOff>269240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02520" y="2491740"/>
          <a:ext cx="228600" cy="203200"/>
        </a:xfrm>
        <a:prstGeom prst="upArrow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9</xdr:col>
      <xdr:colOff>396240</xdr:colOff>
      <xdr:row>4</xdr:row>
      <xdr:rowOff>60960</xdr:rowOff>
    </xdr:from>
    <xdr:to>
      <xdr:col>9</xdr:col>
      <xdr:colOff>624840</xdr:colOff>
      <xdr:row>4</xdr:row>
      <xdr:rowOff>264160</xdr:rowOff>
    </xdr:to>
    <xdr:sp macro="" textlink="">
      <xdr:nvSpPr>
        <xdr:cNvPr id="12" name="Up Arrow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683240" y="1539240"/>
          <a:ext cx="228600" cy="203200"/>
        </a:xfrm>
        <a:prstGeom prst="upArrow">
          <a:avLst/>
        </a:prstGeom>
        <a:solidFill>
          <a:srgbClr val="ED7D31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406400</xdr:colOff>
      <xdr:row>6</xdr:row>
      <xdr:rowOff>48260</xdr:rowOff>
    </xdr:from>
    <xdr:to>
      <xdr:col>9</xdr:col>
      <xdr:colOff>635000</xdr:colOff>
      <xdr:row>6</xdr:row>
      <xdr:rowOff>251460</xdr:rowOff>
    </xdr:to>
    <xdr:sp macro="" textlink="">
      <xdr:nvSpPr>
        <xdr:cNvPr id="14" name="Up Arrow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007600" y="2156460"/>
          <a:ext cx="228600" cy="203200"/>
        </a:xfrm>
        <a:prstGeom prst="upArrow">
          <a:avLst/>
        </a:prstGeom>
        <a:solidFill>
          <a:srgbClr val="ED7D31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401320</xdr:colOff>
      <xdr:row>8</xdr:row>
      <xdr:rowOff>60960</xdr:rowOff>
    </xdr:from>
    <xdr:to>
      <xdr:col>9</xdr:col>
      <xdr:colOff>629920</xdr:colOff>
      <xdr:row>8</xdr:row>
      <xdr:rowOff>264160</xdr:rowOff>
    </xdr:to>
    <xdr:sp macro="" textlink="">
      <xdr:nvSpPr>
        <xdr:cNvPr id="16" name="Up Arrow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002520" y="2804160"/>
          <a:ext cx="228600" cy="203200"/>
        </a:xfrm>
        <a:prstGeom prst="upArrow">
          <a:avLst/>
        </a:prstGeom>
        <a:solidFill>
          <a:srgbClr val="ED7D31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391160</xdr:colOff>
      <xdr:row>5</xdr:row>
      <xdr:rowOff>30480</xdr:rowOff>
    </xdr:from>
    <xdr:to>
      <xdr:col>9</xdr:col>
      <xdr:colOff>619760</xdr:colOff>
      <xdr:row>5</xdr:row>
      <xdr:rowOff>233680</xdr:rowOff>
    </xdr:to>
    <xdr:sp macro="" textlink="">
      <xdr:nvSpPr>
        <xdr:cNvPr id="22" name="Up Arrow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2360" y="1821180"/>
          <a:ext cx="228600" cy="203200"/>
        </a:xfrm>
        <a:prstGeom prst="upArrow">
          <a:avLst/>
        </a:prstGeom>
        <a:solidFill>
          <a:srgbClr val="ED7D31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388620</xdr:colOff>
      <xdr:row>9</xdr:row>
      <xdr:rowOff>30480</xdr:rowOff>
    </xdr:from>
    <xdr:to>
      <xdr:col>9</xdr:col>
      <xdr:colOff>617220</xdr:colOff>
      <xdr:row>9</xdr:row>
      <xdr:rowOff>274320</xdr:rowOff>
    </xdr:to>
    <xdr:sp macro="" textlink="">
      <xdr:nvSpPr>
        <xdr:cNvPr id="23" name="Up Arrow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89820" y="3091180"/>
          <a:ext cx="228600" cy="243840"/>
        </a:xfrm>
        <a:prstGeom prst="upArrow">
          <a:avLst/>
        </a:prstGeom>
        <a:solidFill>
          <a:srgbClr val="ED7D31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398780</xdr:colOff>
      <xdr:row>10</xdr:row>
      <xdr:rowOff>45720</xdr:rowOff>
    </xdr:from>
    <xdr:to>
      <xdr:col>9</xdr:col>
      <xdr:colOff>627380</xdr:colOff>
      <xdr:row>10</xdr:row>
      <xdr:rowOff>248920</xdr:rowOff>
    </xdr:to>
    <xdr:sp macro="" textlink="">
      <xdr:nvSpPr>
        <xdr:cNvPr id="24" name="Up Arrow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9980" y="3423920"/>
          <a:ext cx="228600" cy="203200"/>
        </a:xfrm>
        <a:prstGeom prst="upArrow">
          <a:avLst/>
        </a:prstGeom>
        <a:solidFill>
          <a:srgbClr val="ED7D31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388620</xdr:colOff>
      <xdr:row>11</xdr:row>
      <xdr:rowOff>38100</xdr:rowOff>
    </xdr:from>
    <xdr:to>
      <xdr:col>9</xdr:col>
      <xdr:colOff>617220</xdr:colOff>
      <xdr:row>11</xdr:row>
      <xdr:rowOff>241300</xdr:rowOff>
    </xdr:to>
    <xdr:sp macro="" textlink="">
      <xdr:nvSpPr>
        <xdr:cNvPr id="25" name="Up Arrow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89820" y="3733800"/>
          <a:ext cx="228600" cy="203200"/>
        </a:xfrm>
        <a:prstGeom prst="upArrow">
          <a:avLst/>
        </a:prstGeom>
        <a:solidFill>
          <a:srgbClr val="ED7D31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20</xdr:col>
      <xdr:colOff>446351</xdr:colOff>
      <xdr:row>31</xdr:row>
      <xdr:rowOff>13498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9200" y="4673600"/>
          <a:ext cx="13260651" cy="5715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19</xdr:row>
      <xdr:rowOff>45720</xdr:rowOff>
    </xdr:from>
    <xdr:to>
      <xdr:col>27</xdr:col>
      <xdr:colOff>247687</xdr:colOff>
      <xdr:row>38</xdr:row>
      <xdr:rowOff>191388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6320" y="6522720"/>
          <a:ext cx="13917967" cy="63635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30</xdr:col>
      <xdr:colOff>322008</xdr:colOff>
      <xdr:row>28</xdr:row>
      <xdr:rowOff>71050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4600" y="5501640"/>
          <a:ext cx="14098968" cy="40486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22</xdr:row>
      <xdr:rowOff>0</xdr:rowOff>
    </xdr:from>
    <xdr:to>
      <xdr:col>30</xdr:col>
      <xdr:colOff>122572</xdr:colOff>
      <xdr:row>36</xdr:row>
      <xdr:rowOff>86375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81100" y="7378700"/>
          <a:ext cx="13775072" cy="4658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26</xdr:row>
      <xdr:rowOff>0</xdr:rowOff>
    </xdr:from>
    <xdr:to>
      <xdr:col>23</xdr:col>
      <xdr:colOff>445765</xdr:colOff>
      <xdr:row>39</xdr:row>
      <xdr:rowOff>284484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1800" y="8732520"/>
          <a:ext cx="13613125" cy="45821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469900</xdr:colOff>
      <xdr:row>4</xdr:row>
      <xdr:rowOff>38100</xdr:rowOff>
    </xdr:from>
    <xdr:to>
      <xdr:col>26</xdr:col>
      <xdr:colOff>419100</xdr:colOff>
      <xdr:row>7</xdr:row>
      <xdr:rowOff>12700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87100" y="1524000"/>
          <a:ext cx="1854200" cy="927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 b="1">
              <a:solidFill>
                <a:srgbClr val="FF0000"/>
              </a:solidFill>
            </a:rPr>
            <a:t>หนองคาย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31</xdr:col>
      <xdr:colOff>0</xdr:colOff>
      <xdr:row>3</xdr:row>
      <xdr:rowOff>0</xdr:rowOff>
    </xdr:from>
    <xdr:to>
      <xdr:col>39</xdr:col>
      <xdr:colOff>16544</xdr:colOff>
      <xdr:row>12</xdr:row>
      <xdr:rowOff>232236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06700" y="952500"/>
          <a:ext cx="4791744" cy="3305636"/>
        </a:xfrm>
        <a:prstGeom prst="rect">
          <a:avLst/>
        </a:prstGeom>
      </xdr:spPr>
    </xdr:pic>
    <xdr:clientData/>
  </xdr:twoCellAnchor>
  <xdr:twoCellAnchor>
    <xdr:from>
      <xdr:col>31</xdr:col>
      <xdr:colOff>0</xdr:colOff>
      <xdr:row>3</xdr:row>
      <xdr:rowOff>0</xdr:rowOff>
    </xdr:from>
    <xdr:to>
      <xdr:col>34</xdr:col>
      <xdr:colOff>63500</xdr:colOff>
      <xdr:row>5</xdr:row>
      <xdr:rowOff>76200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8206700" y="952500"/>
          <a:ext cx="1854200" cy="927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 b="1">
              <a:solidFill>
                <a:srgbClr val="FF0000"/>
              </a:solidFill>
            </a:rPr>
            <a:t>สังคม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0</xdr:colOff>
      <xdr:row>17</xdr:row>
      <xdr:rowOff>0</xdr:rowOff>
    </xdr:from>
    <xdr:to>
      <xdr:col>27</xdr:col>
      <xdr:colOff>100335</xdr:colOff>
      <xdr:row>30</xdr:row>
      <xdr:rowOff>175243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30100" y="5791200"/>
          <a:ext cx="13689335" cy="44297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1143000</xdr:colOff>
      <xdr:row>12</xdr:row>
      <xdr:rowOff>12700</xdr:rowOff>
    </xdr:from>
    <xdr:to>
      <xdr:col>20</xdr:col>
      <xdr:colOff>484546</xdr:colOff>
      <xdr:row>24</xdr:row>
      <xdr:rowOff>118075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1100" y="3848100"/>
          <a:ext cx="13946546" cy="4296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1016000</xdr:colOff>
      <xdr:row>28</xdr:row>
      <xdr:rowOff>63500</xdr:rowOff>
    </xdr:from>
    <xdr:to>
      <xdr:col>24</xdr:col>
      <xdr:colOff>338467</xdr:colOff>
      <xdr:row>41</xdr:row>
      <xdr:rowOff>314954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0300" y="9410700"/>
          <a:ext cx="13736967" cy="4505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5"/>
  <sheetViews>
    <sheetView zoomScale="60" zoomScaleNormal="60" zoomScaleSheetLayoutView="50" workbookViewId="0">
      <selection activeCell="I17" sqref="I17"/>
    </sheetView>
  </sheetViews>
  <sheetFormatPr defaultColWidth="8.796875" defaultRowHeight="21"/>
  <cols>
    <col min="1" max="1" width="8.796875" style="2"/>
    <col min="2" max="2" width="9.59765625" style="16" customWidth="1"/>
    <col min="3" max="3" width="19.09765625" style="2" customWidth="1"/>
    <col min="4" max="4" width="17.09765625" style="17" customWidth="1"/>
    <col min="5" max="5" width="17.59765625" style="17" customWidth="1"/>
    <col min="6" max="6" width="17.19921875" style="17" customWidth="1"/>
    <col min="7" max="7" width="20.796875" style="17" customWidth="1"/>
    <col min="8" max="8" width="18.3984375" style="17" customWidth="1"/>
    <col min="9" max="9" width="20.796875" style="17" customWidth="1"/>
    <col min="10" max="10" width="24.19921875" style="17" customWidth="1"/>
    <col min="11" max="11" width="17.09765625" style="17" customWidth="1"/>
    <col min="12" max="12" width="27.09765625" style="18" customWidth="1"/>
    <col min="13" max="13" width="25.19921875" style="18" customWidth="1"/>
    <col min="14" max="14" width="17.796875" style="2" customWidth="1"/>
    <col min="15" max="15" width="15.19921875" style="2" customWidth="1"/>
    <col min="16" max="16" width="12.796875" style="2" customWidth="1"/>
    <col min="17" max="18" width="11.19921875" style="2" bestFit="1" customWidth="1"/>
    <col min="19" max="19" width="11.3984375" style="2" bestFit="1" customWidth="1"/>
    <col min="20" max="20" width="13.3984375" style="2" bestFit="1" customWidth="1"/>
    <col min="21" max="21" width="14.59765625" style="2" customWidth="1"/>
    <col min="22" max="16384" width="8.796875" style="2"/>
  </cols>
  <sheetData>
    <row r="2" spans="2:14" ht="25.8">
      <c r="B2" s="77" t="s">
        <v>227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2:14" ht="24.6" customHeight="1">
      <c r="B3" s="91" t="s">
        <v>2</v>
      </c>
      <c r="C3" s="91" t="s">
        <v>3</v>
      </c>
      <c r="D3" s="93" t="s">
        <v>4</v>
      </c>
      <c r="E3" s="95" t="s">
        <v>5</v>
      </c>
      <c r="F3" s="83" t="s">
        <v>6</v>
      </c>
      <c r="G3" s="84"/>
      <c r="H3" s="78" t="s">
        <v>7</v>
      </c>
      <c r="I3" s="85" t="s">
        <v>234</v>
      </c>
      <c r="J3" s="87" t="s">
        <v>235</v>
      </c>
      <c r="K3" s="80" t="s">
        <v>8</v>
      </c>
      <c r="L3" s="81"/>
      <c r="M3" s="82"/>
    </row>
    <row r="4" spans="2:14" ht="40.200000000000003" customHeight="1">
      <c r="B4" s="92"/>
      <c r="C4" s="92"/>
      <c r="D4" s="94"/>
      <c r="E4" s="96"/>
      <c r="F4" s="29" t="s">
        <v>23</v>
      </c>
      <c r="G4" s="29" t="s">
        <v>24</v>
      </c>
      <c r="H4" s="79"/>
      <c r="I4" s="86"/>
      <c r="J4" s="88"/>
      <c r="K4" s="3" t="s">
        <v>9</v>
      </c>
      <c r="L4" s="4" t="s">
        <v>10</v>
      </c>
      <c r="M4" s="4" t="s">
        <v>11</v>
      </c>
    </row>
    <row r="5" spans="2:14" ht="24">
      <c r="B5" s="1">
        <v>1</v>
      </c>
      <c r="C5" s="5" t="s">
        <v>1</v>
      </c>
      <c r="D5" s="6">
        <v>211242</v>
      </c>
      <c r="E5" s="6">
        <v>188790</v>
      </c>
      <c r="F5" s="6">
        <v>10475</v>
      </c>
      <c r="G5" s="6">
        <v>18598646.239999998</v>
      </c>
      <c r="H5" s="6">
        <v>10635</v>
      </c>
      <c r="I5" s="7">
        <v>8187</v>
      </c>
      <c r="J5" s="65">
        <f>(H5-I5)/H5</f>
        <v>0.23018335684062058</v>
      </c>
      <c r="K5" s="8">
        <v>11691</v>
      </c>
      <c r="L5" s="37">
        <v>23119804.850000001</v>
      </c>
      <c r="M5" s="37">
        <v>12303763.51</v>
      </c>
    </row>
    <row r="6" spans="2:14" ht="24">
      <c r="B6" s="1">
        <v>2</v>
      </c>
      <c r="C6" s="5" t="s">
        <v>12</v>
      </c>
      <c r="D6" s="10">
        <v>159924</v>
      </c>
      <c r="E6" s="10">
        <v>152200</v>
      </c>
      <c r="F6" s="10">
        <v>6711</v>
      </c>
      <c r="G6" s="10">
        <v>18870501.329999998</v>
      </c>
      <c r="H6" s="10">
        <v>7090</v>
      </c>
      <c r="I6" s="7">
        <v>6384</v>
      </c>
      <c r="J6" s="65">
        <f t="shared" ref="J6:J12" si="0">(H6-I6)/H6</f>
        <v>9.9576868829337098E-2</v>
      </c>
      <c r="K6" s="6">
        <v>22821</v>
      </c>
      <c r="L6" s="36">
        <v>37746158.730000004</v>
      </c>
      <c r="M6" s="36">
        <v>15175359.970000001</v>
      </c>
    </row>
    <row r="7" spans="2:14" ht="24">
      <c r="B7" s="1">
        <v>3</v>
      </c>
      <c r="C7" s="5" t="s">
        <v>13</v>
      </c>
      <c r="D7" s="10">
        <v>185682</v>
      </c>
      <c r="E7" s="10">
        <v>175726</v>
      </c>
      <c r="F7" s="10">
        <v>7572</v>
      </c>
      <c r="G7" s="10">
        <v>59303482.090000011</v>
      </c>
      <c r="H7" s="10">
        <v>7756</v>
      </c>
      <c r="I7" s="7">
        <v>7121</v>
      </c>
      <c r="J7" s="65">
        <f t="shared" si="0"/>
        <v>8.1872099020113456E-2</v>
      </c>
      <c r="K7" s="10">
        <v>10906</v>
      </c>
      <c r="L7" s="39">
        <v>41266682.989999995</v>
      </c>
      <c r="M7" s="39">
        <v>27799006.369999997</v>
      </c>
    </row>
    <row r="8" spans="2:14" ht="24">
      <c r="B8" s="1">
        <v>4</v>
      </c>
      <c r="C8" s="5" t="s">
        <v>14</v>
      </c>
      <c r="D8" s="6">
        <v>462298</v>
      </c>
      <c r="E8" s="6">
        <v>430127</v>
      </c>
      <c r="F8" s="6">
        <v>21457</v>
      </c>
      <c r="G8" s="6">
        <v>83524348.730000004</v>
      </c>
      <c r="H8" s="6">
        <v>18980</v>
      </c>
      <c r="I8" s="7">
        <v>20591</v>
      </c>
      <c r="J8" s="65">
        <f t="shared" si="0"/>
        <v>-8.4878819810326661E-2</v>
      </c>
      <c r="K8" s="6">
        <v>42399</v>
      </c>
      <c r="L8" s="36">
        <v>69097848.840000004</v>
      </c>
      <c r="M8" s="36">
        <v>44813196.140000001</v>
      </c>
    </row>
    <row r="9" spans="2:14" ht="24">
      <c r="B9" s="1">
        <v>5</v>
      </c>
      <c r="C9" s="5" t="s">
        <v>15</v>
      </c>
      <c r="D9" s="6">
        <v>168020</v>
      </c>
      <c r="E9" s="6">
        <v>154156</v>
      </c>
      <c r="F9" s="6">
        <v>9159</v>
      </c>
      <c r="G9" s="6">
        <v>73865791.230000004</v>
      </c>
      <c r="H9" s="6">
        <v>9550</v>
      </c>
      <c r="I9" s="7">
        <v>8490</v>
      </c>
      <c r="J9" s="65">
        <f t="shared" si="0"/>
        <v>0.11099476439790576</v>
      </c>
      <c r="K9" s="10">
        <v>7269</v>
      </c>
      <c r="L9" s="39">
        <v>18972075.130000003</v>
      </c>
      <c r="M9" s="39">
        <v>9154007.0800000001</v>
      </c>
    </row>
    <row r="10" spans="2:14" ht="24">
      <c r="B10" s="1">
        <v>6</v>
      </c>
      <c r="C10" s="5" t="s">
        <v>16</v>
      </c>
      <c r="D10" s="6">
        <v>135668</v>
      </c>
      <c r="E10" s="6">
        <v>127448</v>
      </c>
      <c r="F10" s="6">
        <v>6519</v>
      </c>
      <c r="G10" s="6">
        <v>44079394.350000001</v>
      </c>
      <c r="H10" s="6">
        <v>6635</v>
      </c>
      <c r="I10" s="7">
        <v>5686</v>
      </c>
      <c r="J10" s="65">
        <f t="shared" si="0"/>
        <v>0.14302938960060285</v>
      </c>
      <c r="K10" s="6">
        <v>6309</v>
      </c>
      <c r="L10" s="36">
        <v>17948097.41</v>
      </c>
      <c r="M10" s="36">
        <v>9764365.1799999997</v>
      </c>
    </row>
    <row r="11" spans="2:14" ht="24">
      <c r="B11" s="1">
        <v>7</v>
      </c>
      <c r="C11" s="5" t="s">
        <v>17</v>
      </c>
      <c r="D11" s="10">
        <v>407243</v>
      </c>
      <c r="E11" s="10">
        <v>391094</v>
      </c>
      <c r="F11" s="10">
        <v>9362</v>
      </c>
      <c r="G11" s="10">
        <v>164499160.56999996</v>
      </c>
      <c r="H11" s="10">
        <v>9943</v>
      </c>
      <c r="I11" s="7">
        <v>8986</v>
      </c>
      <c r="J11" s="65">
        <f t="shared" si="0"/>
        <v>9.6248617117570157E-2</v>
      </c>
      <c r="K11" s="10">
        <v>24913</v>
      </c>
      <c r="L11" s="39">
        <v>71084500.859999999</v>
      </c>
      <c r="M11" s="39">
        <v>39800627.160000011</v>
      </c>
    </row>
    <row r="12" spans="2:14" ht="24">
      <c r="B12" s="89" t="s">
        <v>18</v>
      </c>
      <c r="C12" s="90"/>
      <c r="D12" s="11">
        <f t="shared" ref="D12:M12" si="1">SUM(D5:D11)</f>
        <v>1730077</v>
      </c>
      <c r="E12" s="11">
        <f t="shared" si="1"/>
        <v>1619541</v>
      </c>
      <c r="F12" s="26">
        <f t="shared" si="1"/>
        <v>71255</v>
      </c>
      <c r="G12" s="26">
        <f>SUM(G5:G11)</f>
        <v>462741324.53999996</v>
      </c>
      <c r="H12" s="11">
        <f t="shared" si="1"/>
        <v>70589</v>
      </c>
      <c r="I12" s="26">
        <f>SUM(I5:I11)</f>
        <v>65445</v>
      </c>
      <c r="J12" s="74">
        <f t="shared" si="0"/>
        <v>7.2872543880774632E-2</v>
      </c>
      <c r="K12" s="11">
        <f>SUM(K5:K11)</f>
        <v>126308</v>
      </c>
      <c r="L12" s="75">
        <f t="shared" si="1"/>
        <v>279235168.81</v>
      </c>
      <c r="M12" s="75">
        <f t="shared" si="1"/>
        <v>158810325.41000003</v>
      </c>
    </row>
    <row r="13" spans="2:14" ht="23.4">
      <c r="B13" s="13"/>
      <c r="C13" s="13"/>
      <c r="D13" s="14"/>
      <c r="E13" s="14"/>
      <c r="F13" s="14"/>
      <c r="G13" s="14"/>
      <c r="H13" s="14"/>
      <c r="I13" s="14"/>
      <c r="J13" s="14"/>
      <c r="K13" s="14"/>
      <c r="L13" s="15"/>
      <c r="M13" s="15"/>
    </row>
    <row r="14" spans="2:14" s="17" customFormat="1">
      <c r="B14" s="16"/>
      <c r="C14" s="101" t="s">
        <v>228</v>
      </c>
      <c r="D14" s="101"/>
      <c r="E14" s="101"/>
      <c r="L14" s="18"/>
      <c r="M14" s="18"/>
      <c r="N14" s="2"/>
    </row>
    <row r="15" spans="2:14" s="17" customFormat="1" ht="39.6">
      <c r="B15" s="16"/>
      <c r="C15" s="19" t="s">
        <v>2</v>
      </c>
      <c r="D15" s="19" t="s">
        <v>3</v>
      </c>
      <c r="E15" s="19" t="s">
        <v>19</v>
      </c>
      <c r="L15" s="18"/>
      <c r="M15" s="18"/>
      <c r="N15" s="2"/>
    </row>
    <row r="16" spans="2:14" s="17" customFormat="1" ht="22.8">
      <c r="B16" s="16"/>
      <c r="C16" s="20">
        <v>1</v>
      </c>
      <c r="D16" s="21" t="s">
        <v>1</v>
      </c>
      <c r="E16" s="22">
        <v>882</v>
      </c>
      <c r="G16" s="30"/>
      <c r="H16" s="31"/>
      <c r="I16" s="30"/>
      <c r="J16" s="31"/>
      <c r="L16" s="18"/>
      <c r="M16" s="18"/>
      <c r="N16" s="2"/>
    </row>
    <row r="17" spans="2:14" s="17" customFormat="1" ht="22.8">
      <c r="B17" s="16"/>
      <c r="C17" s="20">
        <v>2</v>
      </c>
      <c r="D17" s="21" t="s">
        <v>13</v>
      </c>
      <c r="E17" s="20">
        <v>466</v>
      </c>
      <c r="G17" s="30"/>
      <c r="H17" s="31"/>
      <c r="I17" s="30"/>
      <c r="J17" s="31"/>
      <c r="L17" s="18"/>
      <c r="M17" s="18"/>
      <c r="N17" s="2"/>
    </row>
    <row r="18" spans="2:14" s="17" customFormat="1" ht="22.8">
      <c r="B18" s="16"/>
      <c r="C18" s="20">
        <v>3</v>
      </c>
      <c r="D18" s="21" t="s">
        <v>14</v>
      </c>
      <c r="E18" s="20">
        <v>477</v>
      </c>
      <c r="G18" s="30"/>
      <c r="H18" s="32"/>
      <c r="I18" s="30"/>
      <c r="J18" s="32"/>
      <c r="K18" s="18"/>
      <c r="L18" s="2"/>
    </row>
    <row r="19" spans="2:14" s="17" customFormat="1" ht="22.8">
      <c r="B19" s="16"/>
      <c r="C19" s="20">
        <v>4</v>
      </c>
      <c r="D19" s="21" t="s">
        <v>16</v>
      </c>
      <c r="E19" s="20">
        <v>181</v>
      </c>
      <c r="G19" s="30"/>
      <c r="H19" s="31"/>
      <c r="I19" s="30"/>
      <c r="J19" s="31"/>
      <c r="K19" s="18"/>
      <c r="L19" s="2"/>
    </row>
    <row r="20" spans="2:14" s="17" customFormat="1" ht="22.8">
      <c r="B20" s="16"/>
      <c r="C20" s="20">
        <v>5</v>
      </c>
      <c r="D20" s="21" t="s">
        <v>17</v>
      </c>
      <c r="E20" s="22">
        <v>64</v>
      </c>
      <c r="G20" s="30"/>
      <c r="H20" s="32"/>
      <c r="I20" s="30"/>
      <c r="J20" s="32"/>
      <c r="L20" s="18"/>
      <c r="M20" s="18"/>
      <c r="N20" s="2"/>
    </row>
    <row r="21" spans="2:14" s="17" customFormat="1" ht="22.8">
      <c r="B21" s="16"/>
      <c r="C21" s="20">
        <v>6</v>
      </c>
      <c r="D21" s="21" t="s">
        <v>12</v>
      </c>
      <c r="E21" s="20">
        <v>40</v>
      </c>
      <c r="G21" s="30"/>
      <c r="H21" s="31"/>
      <c r="I21" s="30"/>
      <c r="J21" s="31"/>
      <c r="L21" s="18"/>
      <c r="M21" s="18"/>
      <c r="N21" s="2"/>
    </row>
    <row r="22" spans="2:14" s="17" customFormat="1" ht="22.8">
      <c r="B22" s="16"/>
      <c r="C22" s="20">
        <v>7</v>
      </c>
      <c r="D22" s="21" t="s">
        <v>15</v>
      </c>
      <c r="E22" s="20">
        <v>19</v>
      </c>
      <c r="G22" s="30"/>
      <c r="H22" s="31"/>
      <c r="I22" s="30"/>
      <c r="J22" s="31"/>
      <c r="L22" s="18"/>
      <c r="M22" s="18"/>
      <c r="N22" s="2"/>
    </row>
    <row r="23" spans="2:14" s="17" customFormat="1" ht="22.8">
      <c r="B23" s="16"/>
      <c r="C23" s="102" t="s">
        <v>18</v>
      </c>
      <c r="D23" s="102"/>
      <c r="E23" s="23">
        <f>SUM(E16:E22)</f>
        <v>2129</v>
      </c>
      <c r="L23" s="18"/>
      <c r="M23" s="18"/>
      <c r="N23" s="2"/>
    </row>
    <row r="24" spans="2:14" ht="27.6" customHeight="1"/>
    <row r="25" spans="2:14" ht="22.8">
      <c r="C25" s="97" t="s">
        <v>229</v>
      </c>
      <c r="D25" s="97"/>
      <c r="E25" s="97"/>
      <c r="F25" s="97"/>
      <c r="G25" s="97"/>
    </row>
    <row r="26" spans="2:14" ht="25.8">
      <c r="C26" s="98" t="s">
        <v>2</v>
      </c>
      <c r="D26" s="98" t="s">
        <v>0</v>
      </c>
      <c r="E26" s="100" t="s">
        <v>223</v>
      </c>
      <c r="F26" s="100"/>
      <c r="G26" s="100"/>
    </row>
    <row r="27" spans="2:14" ht="25.8">
      <c r="C27" s="99"/>
      <c r="D27" s="99"/>
      <c r="E27" s="66" t="s">
        <v>224</v>
      </c>
      <c r="F27" s="67" t="s">
        <v>225</v>
      </c>
      <c r="G27" s="67" t="s">
        <v>120</v>
      </c>
    </row>
    <row r="28" spans="2:14" ht="25.8">
      <c r="C28" s="68">
        <v>1</v>
      </c>
      <c r="D28" s="68" t="s">
        <v>1</v>
      </c>
      <c r="E28" s="69">
        <v>10635</v>
      </c>
      <c r="F28" s="70">
        <v>9990</v>
      </c>
      <c r="G28" s="71">
        <f t="shared" ref="G28:G35" si="2">E28-F28</f>
        <v>645</v>
      </c>
    </row>
    <row r="29" spans="2:14" ht="25.8">
      <c r="C29" s="68">
        <v>2</v>
      </c>
      <c r="D29" s="68" t="s">
        <v>12</v>
      </c>
      <c r="E29" s="69">
        <v>7090</v>
      </c>
      <c r="F29" s="70">
        <v>9541</v>
      </c>
      <c r="G29" s="71">
        <f t="shared" si="2"/>
        <v>-2451</v>
      </c>
    </row>
    <row r="30" spans="2:14" ht="25.8">
      <c r="C30" s="68">
        <v>3</v>
      </c>
      <c r="D30" s="68" t="s">
        <v>13</v>
      </c>
      <c r="E30" s="69">
        <v>7756</v>
      </c>
      <c r="F30" s="70">
        <v>11146</v>
      </c>
      <c r="G30" s="71">
        <f t="shared" si="2"/>
        <v>-3390</v>
      </c>
    </row>
    <row r="31" spans="2:14" ht="25.8">
      <c r="C31" s="68">
        <v>4</v>
      </c>
      <c r="D31" s="68" t="s">
        <v>14</v>
      </c>
      <c r="E31" s="69">
        <v>18980</v>
      </c>
      <c r="F31" s="70">
        <v>19482</v>
      </c>
      <c r="G31" s="71">
        <f t="shared" si="2"/>
        <v>-502</v>
      </c>
    </row>
    <row r="32" spans="2:14" ht="25.8">
      <c r="C32" s="68">
        <v>5</v>
      </c>
      <c r="D32" s="68" t="s">
        <v>15</v>
      </c>
      <c r="E32" s="69">
        <v>9550</v>
      </c>
      <c r="F32" s="70">
        <v>7036</v>
      </c>
      <c r="G32" s="71">
        <f t="shared" si="2"/>
        <v>2514</v>
      </c>
    </row>
    <row r="33" spans="3:7" ht="25.8">
      <c r="C33" s="68">
        <v>6</v>
      </c>
      <c r="D33" s="68" t="s">
        <v>16</v>
      </c>
      <c r="E33" s="69">
        <v>6635</v>
      </c>
      <c r="F33" s="70">
        <v>18742</v>
      </c>
      <c r="G33" s="71">
        <f t="shared" si="2"/>
        <v>-12107</v>
      </c>
    </row>
    <row r="34" spans="3:7" ht="25.8">
      <c r="C34" s="68">
        <v>7</v>
      </c>
      <c r="D34" s="72" t="s">
        <v>17</v>
      </c>
      <c r="E34" s="69">
        <v>9943</v>
      </c>
      <c r="F34" s="70">
        <v>13216</v>
      </c>
      <c r="G34" s="71">
        <f t="shared" si="2"/>
        <v>-3273</v>
      </c>
    </row>
    <row r="35" spans="3:7" ht="25.8">
      <c r="C35" s="68"/>
      <c r="D35" s="72" t="s">
        <v>18</v>
      </c>
      <c r="E35" s="69">
        <f>SUM(E28:E34)</f>
        <v>70589</v>
      </c>
      <c r="F35" s="69">
        <f>SUM(F28:F34)</f>
        <v>89153</v>
      </c>
      <c r="G35" s="71">
        <f t="shared" si="2"/>
        <v>-18564</v>
      </c>
    </row>
  </sheetData>
  <mergeCells count="17">
    <mergeCell ref="C25:G25"/>
    <mergeCell ref="C26:C27"/>
    <mergeCell ref="D26:D27"/>
    <mergeCell ref="E26:G26"/>
    <mergeCell ref="C14:E14"/>
    <mergeCell ref="C23:D23"/>
    <mergeCell ref="B12:C12"/>
    <mergeCell ref="B3:B4"/>
    <mergeCell ref="C3:C4"/>
    <mergeCell ref="D3:D4"/>
    <mergeCell ref="E3:E4"/>
    <mergeCell ref="B2:M2"/>
    <mergeCell ref="H3:H4"/>
    <mergeCell ref="K3:M3"/>
    <mergeCell ref="F3:G3"/>
    <mergeCell ref="I3:I4"/>
    <mergeCell ref="J3:J4"/>
  </mergeCells>
  <conditionalFormatting sqref="E28:G35">
    <cfRule type="cellIs" dxfId="1" priority="1" operator="lessThan">
      <formula>0</formula>
    </cfRule>
  </conditionalFormatting>
  <pageMargins left="0.7" right="0.7" top="0.75" bottom="0.75" header="0.3" footer="0.3"/>
  <pageSetup paperSize="9" scale="44" orientation="portrait" r:id="rId1"/>
  <colBreaks count="1" manualBreakCount="1">
    <brk id="13" max="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7"/>
  <sheetViews>
    <sheetView topLeftCell="B10" zoomScale="50" zoomScaleNormal="50" workbookViewId="0">
      <selection activeCell="G20" sqref="G20:I31"/>
    </sheetView>
  </sheetViews>
  <sheetFormatPr defaultColWidth="8.796875" defaultRowHeight="21"/>
  <cols>
    <col min="1" max="1" width="8.796875" style="2"/>
    <col min="2" max="2" width="9.59765625" style="16" customWidth="1"/>
    <col min="3" max="3" width="22.8984375" style="2" customWidth="1"/>
    <col min="4" max="4" width="17.09765625" style="17" customWidth="1"/>
    <col min="5" max="5" width="17.59765625" style="17" customWidth="1"/>
    <col min="6" max="6" width="17.19921875" style="17" customWidth="1"/>
    <col min="7" max="7" width="22.796875" style="17" customWidth="1"/>
    <col min="8" max="8" width="18.3984375" style="17" customWidth="1"/>
    <col min="9" max="9" width="19.69921875" style="17" customWidth="1"/>
    <col min="10" max="10" width="27.09765625" style="18" customWidth="1"/>
    <col min="11" max="11" width="25.19921875" style="18" customWidth="1"/>
    <col min="12" max="12" width="13.59765625" style="2" customWidth="1"/>
    <col min="13" max="13" width="9.796875" style="2" customWidth="1"/>
    <col min="14" max="14" width="16.8984375" style="2" customWidth="1"/>
    <col min="15" max="15" width="19.8984375" style="2" customWidth="1"/>
    <col min="16" max="19" width="9.796875" style="2" customWidth="1"/>
    <col min="20" max="20" width="8.796875" style="2"/>
    <col min="21" max="21" width="9.69921875" style="2" customWidth="1"/>
    <col min="22" max="22" width="8.796875" style="2"/>
    <col min="23" max="23" width="10.09765625" style="2" customWidth="1"/>
    <col min="24" max="24" width="10.3984375" style="2" customWidth="1"/>
    <col min="25" max="16384" width="8.796875" style="2"/>
  </cols>
  <sheetData>
    <row r="2" spans="2:19" ht="24">
      <c r="B2" s="105" t="s">
        <v>230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9" ht="24.6" customHeight="1">
      <c r="B3" s="91" t="s">
        <v>2</v>
      </c>
      <c r="C3" s="91" t="s">
        <v>0</v>
      </c>
      <c r="D3" s="93" t="s">
        <v>4</v>
      </c>
      <c r="E3" s="95" t="s">
        <v>5</v>
      </c>
      <c r="F3" s="83" t="s">
        <v>6</v>
      </c>
      <c r="G3" s="84"/>
      <c r="H3" s="78" t="s">
        <v>7</v>
      </c>
      <c r="I3" s="80" t="s">
        <v>8</v>
      </c>
      <c r="J3" s="81"/>
      <c r="K3" s="82"/>
      <c r="M3" s="103" t="s">
        <v>22</v>
      </c>
      <c r="N3" s="103"/>
      <c r="O3" s="103"/>
      <c r="P3" s="103"/>
      <c r="Q3" s="103"/>
      <c r="R3" s="103"/>
      <c r="S3" s="103"/>
    </row>
    <row r="4" spans="2:19" ht="42" customHeight="1">
      <c r="B4" s="92"/>
      <c r="C4" s="92"/>
      <c r="D4" s="94"/>
      <c r="E4" s="96"/>
      <c r="F4" s="29" t="s">
        <v>23</v>
      </c>
      <c r="G4" s="29" t="s">
        <v>24</v>
      </c>
      <c r="H4" s="79"/>
      <c r="I4" s="3" t="s">
        <v>9</v>
      </c>
      <c r="J4" s="4" t="s">
        <v>10</v>
      </c>
      <c r="K4" s="4" t="s">
        <v>11</v>
      </c>
      <c r="M4" s="28">
        <v>1</v>
      </c>
      <c r="N4" s="28">
        <v>2</v>
      </c>
      <c r="O4" s="28">
        <v>3</v>
      </c>
      <c r="P4" s="28">
        <v>4</v>
      </c>
      <c r="Q4" s="28">
        <v>5</v>
      </c>
      <c r="R4" s="28" t="s">
        <v>20</v>
      </c>
      <c r="S4" s="28" t="s">
        <v>21</v>
      </c>
    </row>
    <row r="5" spans="2:19" ht="24">
      <c r="B5" s="1">
        <v>1</v>
      </c>
      <c r="C5" s="5" t="s">
        <v>66</v>
      </c>
      <c r="D5" s="35">
        <v>95752</v>
      </c>
      <c r="E5" s="36">
        <v>78849</v>
      </c>
      <c r="F5" s="36">
        <v>7196</v>
      </c>
      <c r="G5" s="36">
        <v>11128647.5</v>
      </c>
      <c r="H5" s="27">
        <f>S5</f>
        <v>7231</v>
      </c>
      <c r="I5" s="37">
        <v>2275</v>
      </c>
      <c r="J5" s="34">
        <v>13859660</v>
      </c>
      <c r="K5" s="34">
        <v>7798416.6200000001</v>
      </c>
      <c r="M5" s="40">
        <v>6135</v>
      </c>
      <c r="N5" s="40">
        <v>281</v>
      </c>
      <c r="O5" s="40">
        <v>257</v>
      </c>
      <c r="P5" s="40">
        <v>168</v>
      </c>
      <c r="Q5" s="40">
        <v>99</v>
      </c>
      <c r="R5" s="40">
        <v>291</v>
      </c>
      <c r="S5" s="40">
        <f>SUM(M5:R5)</f>
        <v>7231</v>
      </c>
    </row>
    <row r="6" spans="2:19" ht="24">
      <c r="B6" s="1">
        <v>2</v>
      </c>
      <c r="C6" s="5" t="s">
        <v>67</v>
      </c>
      <c r="D6" s="38">
        <v>6684</v>
      </c>
      <c r="E6" s="39">
        <v>5931</v>
      </c>
      <c r="F6" s="39">
        <v>691</v>
      </c>
      <c r="G6" s="39">
        <v>831372.11</v>
      </c>
      <c r="H6" s="27">
        <f t="shared" ref="H6:H16" si="0">S6</f>
        <v>697</v>
      </c>
      <c r="I6" s="36">
        <v>453</v>
      </c>
      <c r="J6" s="34">
        <v>705439.35</v>
      </c>
      <c r="K6" s="34">
        <v>631186.77</v>
      </c>
      <c r="M6" s="40">
        <v>662</v>
      </c>
      <c r="N6" s="40">
        <v>13</v>
      </c>
      <c r="O6" s="40">
        <v>3</v>
      </c>
      <c r="P6" s="40">
        <v>3</v>
      </c>
      <c r="Q6" s="40">
        <v>3</v>
      </c>
      <c r="R6" s="40">
        <v>13</v>
      </c>
      <c r="S6" s="40">
        <f t="shared" ref="S6:S16" si="1">SUM(M6:R6)</f>
        <v>697</v>
      </c>
    </row>
    <row r="7" spans="2:19" ht="24">
      <c r="B7" s="1">
        <v>3</v>
      </c>
      <c r="C7" s="5" t="s">
        <v>68</v>
      </c>
      <c r="D7" s="38">
        <v>7447</v>
      </c>
      <c r="E7" s="39">
        <v>6916</v>
      </c>
      <c r="F7" s="39">
        <v>324</v>
      </c>
      <c r="G7" s="39">
        <v>81108.5</v>
      </c>
      <c r="H7" s="27">
        <f t="shared" si="0"/>
        <v>325</v>
      </c>
      <c r="I7" s="36">
        <v>370</v>
      </c>
      <c r="J7" s="34">
        <v>130960</v>
      </c>
      <c r="K7" s="34">
        <v>132413.87</v>
      </c>
      <c r="M7" s="40">
        <v>320</v>
      </c>
      <c r="N7" s="40">
        <v>1</v>
      </c>
      <c r="O7" s="40">
        <v>1</v>
      </c>
      <c r="P7" s="40">
        <v>1</v>
      </c>
      <c r="Q7" s="40">
        <v>1</v>
      </c>
      <c r="R7" s="40">
        <v>1</v>
      </c>
      <c r="S7" s="40">
        <f t="shared" si="1"/>
        <v>325</v>
      </c>
    </row>
    <row r="8" spans="2:19" ht="24">
      <c r="B8" s="1">
        <v>4</v>
      </c>
      <c r="C8" s="5" t="s">
        <v>69</v>
      </c>
      <c r="D8" s="38">
        <v>12388</v>
      </c>
      <c r="E8" s="39">
        <v>11777</v>
      </c>
      <c r="F8" s="39">
        <v>584</v>
      </c>
      <c r="G8" s="39">
        <v>1886752</v>
      </c>
      <c r="H8" s="27">
        <f t="shared" si="0"/>
        <v>600</v>
      </c>
      <c r="I8" s="36">
        <v>1289</v>
      </c>
      <c r="J8" s="34">
        <v>844625</v>
      </c>
      <c r="K8" s="34">
        <v>341561.06</v>
      </c>
      <c r="M8" s="40">
        <v>362</v>
      </c>
      <c r="N8" s="40">
        <v>33</v>
      </c>
      <c r="O8" s="40">
        <v>29</v>
      </c>
      <c r="P8" s="40">
        <v>25</v>
      </c>
      <c r="Q8" s="40">
        <v>22</v>
      </c>
      <c r="R8" s="40">
        <v>129</v>
      </c>
      <c r="S8" s="40">
        <f t="shared" si="1"/>
        <v>600</v>
      </c>
    </row>
    <row r="9" spans="2:19" ht="24">
      <c r="B9" s="1">
        <v>5</v>
      </c>
      <c r="C9" s="5" t="s">
        <v>70</v>
      </c>
      <c r="D9" s="38">
        <v>4471</v>
      </c>
      <c r="E9" s="39">
        <v>4313</v>
      </c>
      <c r="F9" s="39">
        <v>122</v>
      </c>
      <c r="G9" s="39">
        <v>130620</v>
      </c>
      <c r="H9" s="27">
        <f t="shared" si="0"/>
        <v>124</v>
      </c>
      <c r="I9" s="36">
        <v>152</v>
      </c>
      <c r="J9" s="34">
        <v>164541.4</v>
      </c>
      <c r="K9" s="34">
        <v>196108.95</v>
      </c>
      <c r="M9" s="40">
        <v>80</v>
      </c>
      <c r="N9" s="40">
        <v>28</v>
      </c>
      <c r="O9" s="40">
        <v>4</v>
      </c>
      <c r="P9" s="40">
        <v>3</v>
      </c>
      <c r="Q9" s="40">
        <v>2</v>
      </c>
      <c r="R9" s="40">
        <v>7</v>
      </c>
      <c r="S9" s="40">
        <f t="shared" si="1"/>
        <v>124</v>
      </c>
    </row>
    <row r="10" spans="2:19" ht="24">
      <c r="B10" s="1">
        <v>6</v>
      </c>
      <c r="C10" s="5" t="s">
        <v>71</v>
      </c>
      <c r="D10" s="38">
        <v>10009</v>
      </c>
      <c r="E10" s="39">
        <v>9582</v>
      </c>
      <c r="F10" s="39">
        <v>266</v>
      </c>
      <c r="G10" s="39">
        <v>242557</v>
      </c>
      <c r="H10" s="27">
        <f t="shared" si="0"/>
        <v>285</v>
      </c>
      <c r="I10" s="36">
        <v>544</v>
      </c>
      <c r="J10" s="34">
        <v>410935</v>
      </c>
      <c r="K10" s="34">
        <v>228689.46</v>
      </c>
      <c r="M10" s="40">
        <v>115</v>
      </c>
      <c r="N10" s="40">
        <v>69</v>
      </c>
      <c r="O10" s="40">
        <v>43</v>
      </c>
      <c r="P10" s="40">
        <v>24</v>
      </c>
      <c r="Q10" s="40">
        <v>13</v>
      </c>
      <c r="R10" s="40">
        <v>21</v>
      </c>
      <c r="S10" s="40">
        <f t="shared" si="1"/>
        <v>285</v>
      </c>
    </row>
    <row r="11" spans="2:19" ht="24">
      <c r="B11" s="1">
        <v>7</v>
      </c>
      <c r="C11" s="33" t="s">
        <v>72</v>
      </c>
      <c r="D11" s="38">
        <v>11563</v>
      </c>
      <c r="E11" s="39">
        <v>11319</v>
      </c>
      <c r="F11" s="39">
        <v>233</v>
      </c>
      <c r="G11" s="39">
        <v>417051.45</v>
      </c>
      <c r="H11" s="27">
        <f t="shared" si="0"/>
        <v>235</v>
      </c>
      <c r="I11" s="36">
        <v>763</v>
      </c>
      <c r="J11" s="34">
        <v>900034.35</v>
      </c>
      <c r="K11" s="34">
        <v>352351.06</v>
      </c>
      <c r="M11" s="40">
        <v>150</v>
      </c>
      <c r="N11" s="40">
        <v>23</v>
      </c>
      <c r="O11" s="40">
        <v>15</v>
      </c>
      <c r="P11" s="40">
        <v>15</v>
      </c>
      <c r="Q11" s="40">
        <v>8</v>
      </c>
      <c r="R11" s="40">
        <v>24</v>
      </c>
      <c r="S11" s="40">
        <f t="shared" si="1"/>
        <v>235</v>
      </c>
    </row>
    <row r="12" spans="2:19" ht="24">
      <c r="B12" s="1">
        <v>8</v>
      </c>
      <c r="C12" s="33" t="s">
        <v>73</v>
      </c>
      <c r="D12" s="38">
        <v>23336</v>
      </c>
      <c r="E12" s="39">
        <v>22210</v>
      </c>
      <c r="F12" s="39">
        <v>330</v>
      </c>
      <c r="G12" s="39">
        <v>501032.67</v>
      </c>
      <c r="H12" s="27">
        <f t="shared" si="0"/>
        <v>332</v>
      </c>
      <c r="I12" s="36">
        <v>1532</v>
      </c>
      <c r="J12" s="34">
        <v>2027433.71</v>
      </c>
      <c r="K12" s="34">
        <v>590617.12</v>
      </c>
      <c r="M12" s="40">
        <v>283</v>
      </c>
      <c r="N12" s="40">
        <v>12</v>
      </c>
      <c r="O12" s="40">
        <v>11</v>
      </c>
      <c r="P12" s="40">
        <v>3</v>
      </c>
      <c r="Q12" s="40">
        <v>3</v>
      </c>
      <c r="R12" s="40">
        <v>20</v>
      </c>
      <c r="S12" s="40">
        <f t="shared" si="1"/>
        <v>332</v>
      </c>
    </row>
    <row r="13" spans="2:19" ht="24">
      <c r="B13" s="1">
        <v>9</v>
      </c>
      <c r="C13" s="33" t="s">
        <v>74</v>
      </c>
      <c r="D13" s="38">
        <v>8201</v>
      </c>
      <c r="E13" s="39">
        <v>7743</v>
      </c>
      <c r="F13" s="39">
        <v>44</v>
      </c>
      <c r="G13" s="39">
        <v>94906.64</v>
      </c>
      <c r="H13" s="27">
        <f t="shared" si="0"/>
        <v>44</v>
      </c>
      <c r="I13" s="36">
        <v>240</v>
      </c>
      <c r="J13" s="34">
        <v>300056.74</v>
      </c>
      <c r="K13" s="34">
        <v>273270.24</v>
      </c>
      <c r="M13" s="40">
        <v>43</v>
      </c>
      <c r="N13" s="40">
        <v>1</v>
      </c>
      <c r="O13" s="40">
        <v>0</v>
      </c>
      <c r="P13" s="40">
        <v>0</v>
      </c>
      <c r="Q13" s="40">
        <v>0</v>
      </c>
      <c r="R13" s="40">
        <v>0</v>
      </c>
      <c r="S13" s="40">
        <f t="shared" si="1"/>
        <v>44</v>
      </c>
    </row>
    <row r="14" spans="2:19" ht="24">
      <c r="B14" s="1">
        <v>10</v>
      </c>
      <c r="C14" s="33" t="s">
        <v>75</v>
      </c>
      <c r="D14" s="38">
        <v>8595</v>
      </c>
      <c r="E14" s="39">
        <v>8111</v>
      </c>
      <c r="F14" s="39">
        <v>202</v>
      </c>
      <c r="G14" s="39">
        <v>528432.15</v>
      </c>
      <c r="H14" s="27">
        <f t="shared" si="0"/>
        <v>273</v>
      </c>
      <c r="I14" s="36">
        <v>764</v>
      </c>
      <c r="J14" s="34">
        <v>532670.75</v>
      </c>
      <c r="K14" s="34">
        <v>227003.65</v>
      </c>
      <c r="M14" s="40">
        <v>85</v>
      </c>
      <c r="N14" s="40">
        <v>37</v>
      </c>
      <c r="O14" s="40">
        <v>37</v>
      </c>
      <c r="P14" s="40">
        <v>27</v>
      </c>
      <c r="Q14" s="40">
        <v>22</v>
      </c>
      <c r="R14" s="40">
        <v>65</v>
      </c>
      <c r="S14" s="40">
        <f t="shared" si="1"/>
        <v>273</v>
      </c>
    </row>
    <row r="15" spans="2:19" ht="24">
      <c r="B15" s="1">
        <v>11</v>
      </c>
      <c r="C15" s="33" t="s">
        <v>108</v>
      </c>
      <c r="D15" s="38">
        <v>18645</v>
      </c>
      <c r="E15" s="39">
        <v>17983</v>
      </c>
      <c r="F15" s="39">
        <v>415</v>
      </c>
      <c r="G15" s="39">
        <v>2671066</v>
      </c>
      <c r="H15" s="27">
        <f t="shared" si="0"/>
        <v>421</v>
      </c>
      <c r="I15" s="36">
        <v>3092</v>
      </c>
      <c r="J15" s="34">
        <v>2948201</v>
      </c>
      <c r="K15" s="34">
        <v>1383376.35</v>
      </c>
      <c r="M15" s="40">
        <v>346</v>
      </c>
      <c r="N15" s="40">
        <v>18</v>
      </c>
      <c r="O15" s="40">
        <v>17</v>
      </c>
      <c r="P15" s="40">
        <v>10</v>
      </c>
      <c r="Q15" s="40">
        <v>8</v>
      </c>
      <c r="R15" s="40">
        <v>22</v>
      </c>
      <c r="S15" s="40">
        <f t="shared" si="1"/>
        <v>421</v>
      </c>
    </row>
    <row r="16" spans="2:19" ht="24">
      <c r="B16" s="1">
        <v>12</v>
      </c>
      <c r="C16" s="33" t="s">
        <v>76</v>
      </c>
      <c r="D16" s="38">
        <v>4151</v>
      </c>
      <c r="E16" s="39">
        <v>4056</v>
      </c>
      <c r="F16" s="39">
        <v>68</v>
      </c>
      <c r="G16" s="39">
        <v>85100.22</v>
      </c>
      <c r="H16" s="27">
        <f t="shared" si="0"/>
        <v>68</v>
      </c>
      <c r="I16" s="36">
        <v>217</v>
      </c>
      <c r="J16" s="34">
        <v>295247.55</v>
      </c>
      <c r="K16" s="34">
        <v>148768.35999999999</v>
      </c>
      <c r="M16" s="40">
        <v>56</v>
      </c>
      <c r="N16" s="40">
        <v>4</v>
      </c>
      <c r="O16" s="40">
        <v>3</v>
      </c>
      <c r="P16" s="40">
        <v>2</v>
      </c>
      <c r="Q16" s="40">
        <v>2</v>
      </c>
      <c r="R16" s="40">
        <v>1</v>
      </c>
      <c r="S16" s="40">
        <f t="shared" si="1"/>
        <v>68</v>
      </c>
    </row>
    <row r="17" spans="2:19" ht="24">
      <c r="B17" s="89" t="s">
        <v>18</v>
      </c>
      <c r="C17" s="90"/>
      <c r="D17" s="11">
        <f>SUM(D5:D16)</f>
        <v>211242</v>
      </c>
      <c r="E17" s="11">
        <f t="shared" ref="E17:G17" si="2">SUM(E5:E16)</f>
        <v>188790</v>
      </c>
      <c r="F17" s="11">
        <f t="shared" si="2"/>
        <v>10475</v>
      </c>
      <c r="G17" s="11">
        <f t="shared" si="2"/>
        <v>18598646.239999998</v>
      </c>
      <c r="H17" s="26">
        <f>SUM(H5:H16)</f>
        <v>10635</v>
      </c>
      <c r="I17" s="26">
        <f>SUM(I5:I16)</f>
        <v>11691</v>
      </c>
      <c r="J17" s="26">
        <f>SUM(J5:J16)</f>
        <v>23119804.850000001</v>
      </c>
      <c r="K17" s="26">
        <f>SUM(K5:K16)</f>
        <v>12303763.51</v>
      </c>
      <c r="M17" s="40"/>
      <c r="N17" s="40"/>
      <c r="O17" s="40"/>
      <c r="P17" s="40"/>
      <c r="Q17" s="40"/>
      <c r="R17" s="40"/>
      <c r="S17" s="41">
        <f>SUM(S5:S16)</f>
        <v>10635</v>
      </c>
    </row>
    <row r="18" spans="2:19" ht="25.8">
      <c r="B18" s="13"/>
      <c r="C18" s="13"/>
      <c r="D18" s="14"/>
      <c r="E18" s="14"/>
      <c r="F18" s="14"/>
      <c r="G18" s="14"/>
      <c r="H18" s="42"/>
      <c r="I18" s="42"/>
      <c r="J18" s="43"/>
      <c r="K18" s="15"/>
    </row>
    <row r="19" spans="2:19" ht="36.6" customHeight="1">
      <c r="B19" s="104"/>
      <c r="C19" s="104"/>
      <c r="D19" s="104"/>
      <c r="E19" s="104"/>
      <c r="F19" s="104"/>
      <c r="H19" s="42"/>
      <c r="I19" s="42"/>
      <c r="J19" s="43"/>
    </row>
    <row r="20" spans="2:19">
      <c r="B20" s="17"/>
      <c r="C20" s="101" t="s">
        <v>228</v>
      </c>
      <c r="D20" s="101"/>
      <c r="E20" s="101"/>
      <c r="F20" s="2"/>
      <c r="G20" s="101" t="s">
        <v>228</v>
      </c>
      <c r="H20" s="101"/>
      <c r="I20" s="101"/>
      <c r="J20" s="2"/>
      <c r="K20" s="2"/>
    </row>
    <row r="21" spans="2:19" ht="35.4" customHeight="1">
      <c r="B21" s="17"/>
      <c r="C21" s="19" t="s">
        <v>2</v>
      </c>
      <c r="D21" s="19" t="s">
        <v>39</v>
      </c>
      <c r="E21" s="19" t="s">
        <v>19</v>
      </c>
      <c r="F21" s="2"/>
      <c r="G21" s="19" t="s">
        <v>2</v>
      </c>
      <c r="H21" s="19" t="s">
        <v>39</v>
      </c>
      <c r="I21" s="19" t="s">
        <v>19</v>
      </c>
      <c r="J21" s="2"/>
      <c r="K21" s="2"/>
    </row>
    <row r="22" spans="2:19" ht="24.6" customHeight="1">
      <c r="B22" s="17"/>
      <c r="C22" s="20">
        <v>1</v>
      </c>
      <c r="D22" s="21" t="s">
        <v>66</v>
      </c>
      <c r="E22" s="20">
        <v>744</v>
      </c>
      <c r="F22" s="2"/>
      <c r="G22" s="20">
        <v>1</v>
      </c>
      <c r="H22" s="21" t="s">
        <v>66</v>
      </c>
      <c r="I22" s="20">
        <v>744</v>
      </c>
      <c r="J22" s="2"/>
      <c r="K22" s="2"/>
    </row>
    <row r="23" spans="2:19" ht="22.8">
      <c r="B23" s="2"/>
      <c r="C23" s="20">
        <v>2</v>
      </c>
      <c r="D23" s="21" t="s">
        <v>67</v>
      </c>
      <c r="E23" s="20">
        <v>1</v>
      </c>
      <c r="F23" s="2"/>
      <c r="G23" s="20">
        <v>2</v>
      </c>
      <c r="H23" s="21" t="s">
        <v>73</v>
      </c>
      <c r="I23" s="20">
        <v>75</v>
      </c>
      <c r="J23" s="2"/>
      <c r="K23" s="2"/>
    </row>
    <row r="24" spans="2:19" ht="22.8">
      <c r="B24" s="17"/>
      <c r="C24" s="20">
        <v>3</v>
      </c>
      <c r="D24" s="21" t="s">
        <v>68</v>
      </c>
      <c r="E24" s="22">
        <v>8</v>
      </c>
      <c r="F24" s="2"/>
      <c r="G24" s="20">
        <v>3</v>
      </c>
      <c r="H24" s="21" t="s">
        <v>75</v>
      </c>
      <c r="I24" s="20">
        <v>38</v>
      </c>
      <c r="J24" s="2"/>
      <c r="K24" s="2"/>
    </row>
    <row r="25" spans="2:19" ht="22.8">
      <c r="B25" s="17"/>
      <c r="C25" s="20">
        <v>4</v>
      </c>
      <c r="D25" s="21" t="s">
        <v>69</v>
      </c>
      <c r="E25" s="20">
        <v>7</v>
      </c>
      <c r="F25" s="2"/>
      <c r="G25" s="20">
        <v>4</v>
      </c>
      <c r="H25" s="21" t="s">
        <v>68</v>
      </c>
      <c r="I25" s="20">
        <v>8</v>
      </c>
      <c r="J25" s="2"/>
      <c r="K25" s="2"/>
    </row>
    <row r="26" spans="2:19" ht="22.8">
      <c r="B26" s="17"/>
      <c r="C26" s="20">
        <v>5</v>
      </c>
      <c r="D26" s="21" t="s">
        <v>70</v>
      </c>
      <c r="E26" s="22">
        <v>0</v>
      </c>
      <c r="F26" s="2"/>
      <c r="G26" s="20">
        <v>5</v>
      </c>
      <c r="H26" s="21" t="s">
        <v>69</v>
      </c>
      <c r="I26" s="20">
        <v>7</v>
      </c>
      <c r="J26" s="2"/>
      <c r="K26" s="2"/>
    </row>
    <row r="27" spans="2:19" ht="22.8">
      <c r="B27" s="17"/>
      <c r="C27" s="20">
        <v>6</v>
      </c>
      <c r="D27" s="21" t="s">
        <v>71</v>
      </c>
      <c r="E27" s="20">
        <v>0</v>
      </c>
      <c r="F27" s="2"/>
      <c r="G27" s="20">
        <v>6</v>
      </c>
      <c r="H27" s="21" t="s">
        <v>108</v>
      </c>
      <c r="I27" s="20">
        <v>5</v>
      </c>
      <c r="J27" s="2"/>
      <c r="K27" s="2"/>
    </row>
    <row r="28" spans="2:19" ht="22.8">
      <c r="B28" s="17"/>
      <c r="C28" s="20">
        <v>7</v>
      </c>
      <c r="D28" s="21" t="s">
        <v>72</v>
      </c>
      <c r="E28" s="20">
        <v>0</v>
      </c>
      <c r="F28" s="2"/>
      <c r="G28" s="20">
        <v>7</v>
      </c>
      <c r="H28" s="21" t="s">
        <v>74</v>
      </c>
      <c r="I28" s="20">
        <v>2</v>
      </c>
      <c r="J28" s="2"/>
      <c r="K28" s="2"/>
    </row>
    <row r="29" spans="2:19" ht="22.8">
      <c r="B29" s="17"/>
      <c r="C29" s="20">
        <v>8</v>
      </c>
      <c r="D29" s="21" t="s">
        <v>73</v>
      </c>
      <c r="E29" s="20">
        <v>75</v>
      </c>
      <c r="F29" s="2"/>
      <c r="G29" s="20">
        <v>8</v>
      </c>
      <c r="H29" s="21" t="s">
        <v>76</v>
      </c>
      <c r="I29" s="22">
        <v>2</v>
      </c>
      <c r="J29" s="2"/>
      <c r="K29" s="2"/>
    </row>
    <row r="30" spans="2:19" ht="22.8">
      <c r="B30" s="17"/>
      <c r="C30" s="20">
        <v>9</v>
      </c>
      <c r="D30" s="21" t="s">
        <v>74</v>
      </c>
      <c r="E30" s="20">
        <v>2</v>
      </c>
      <c r="F30" s="2"/>
      <c r="G30" s="20">
        <v>9</v>
      </c>
      <c r="H30" s="21" t="s">
        <v>67</v>
      </c>
      <c r="I30" s="20">
        <v>1</v>
      </c>
      <c r="J30" s="2"/>
      <c r="K30" s="2"/>
    </row>
    <row r="31" spans="2:19" ht="22.8">
      <c r="B31" s="17"/>
      <c r="C31" s="20">
        <v>10</v>
      </c>
      <c r="D31" s="21" t="s">
        <v>75</v>
      </c>
      <c r="E31" s="20">
        <v>38</v>
      </c>
      <c r="F31" s="2"/>
      <c r="G31" s="102" t="s">
        <v>18</v>
      </c>
      <c r="H31" s="102"/>
      <c r="I31" s="23">
        <f>SUM(I22:I30)</f>
        <v>882</v>
      </c>
      <c r="J31" s="2"/>
      <c r="K31" s="2"/>
    </row>
    <row r="32" spans="2:19" ht="22.8">
      <c r="B32" s="17"/>
      <c r="C32" s="20">
        <v>11</v>
      </c>
      <c r="D32" s="21" t="s">
        <v>108</v>
      </c>
      <c r="E32" s="20">
        <v>5</v>
      </c>
      <c r="F32" s="2"/>
      <c r="G32" s="2"/>
      <c r="H32" s="2"/>
      <c r="I32" s="2"/>
      <c r="J32" s="2"/>
      <c r="K32" s="2"/>
    </row>
    <row r="33" spans="2:11" ht="22.8">
      <c r="B33" s="17"/>
      <c r="C33" s="20">
        <v>12</v>
      </c>
      <c r="D33" s="21" t="s">
        <v>76</v>
      </c>
      <c r="E33" s="20">
        <v>2</v>
      </c>
      <c r="F33" s="2"/>
      <c r="H33" s="18"/>
      <c r="I33" s="18"/>
      <c r="J33" s="2"/>
      <c r="K33" s="2"/>
    </row>
    <row r="34" spans="2:11" ht="22.8">
      <c r="B34" s="17"/>
      <c r="C34" s="102" t="s">
        <v>18</v>
      </c>
      <c r="D34" s="102"/>
      <c r="E34" s="23">
        <f>SUM(E22:E33)</f>
        <v>882</v>
      </c>
      <c r="F34" s="2"/>
      <c r="H34" s="18"/>
      <c r="I34" s="18"/>
      <c r="J34" s="2"/>
      <c r="K34" s="2"/>
    </row>
    <row r="35" spans="2:11">
      <c r="H35" s="18"/>
      <c r="I35" s="18"/>
      <c r="J35" s="2"/>
      <c r="K35" s="2"/>
    </row>
    <row r="36" spans="2:11">
      <c r="J36" s="2"/>
    </row>
    <row r="37" spans="2:11">
      <c r="J37" s="2"/>
    </row>
  </sheetData>
  <mergeCells count="15">
    <mergeCell ref="B2:K2"/>
    <mergeCell ref="B3:B4"/>
    <mergeCell ref="C3:C4"/>
    <mergeCell ref="D3:D4"/>
    <mergeCell ref="E3:E4"/>
    <mergeCell ref="F3:G3"/>
    <mergeCell ref="H3:H4"/>
    <mergeCell ref="I3:K3"/>
    <mergeCell ref="M3:S3"/>
    <mergeCell ref="B17:C17"/>
    <mergeCell ref="B19:F19"/>
    <mergeCell ref="C20:E20"/>
    <mergeCell ref="C34:D34"/>
    <mergeCell ref="G20:I20"/>
    <mergeCell ref="G31:H3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29"/>
  <sheetViews>
    <sheetView zoomScale="50" zoomScaleNormal="50" workbookViewId="0">
      <selection activeCell="B2" sqref="B2:K13"/>
    </sheetView>
  </sheetViews>
  <sheetFormatPr defaultColWidth="8.796875" defaultRowHeight="21"/>
  <cols>
    <col min="1" max="1" width="8.796875" style="2"/>
    <col min="2" max="2" width="9.59765625" style="16" customWidth="1"/>
    <col min="3" max="3" width="22.8984375" style="2" customWidth="1"/>
    <col min="4" max="4" width="17.09765625" style="17" customWidth="1"/>
    <col min="5" max="5" width="17.59765625" style="17" customWidth="1"/>
    <col min="6" max="6" width="17.19921875" style="17" customWidth="1"/>
    <col min="7" max="7" width="19.19921875" style="17" customWidth="1"/>
    <col min="8" max="8" width="18.3984375" style="17" customWidth="1"/>
    <col min="9" max="9" width="19.69921875" style="17" customWidth="1"/>
    <col min="10" max="10" width="27.09765625" style="18" customWidth="1"/>
    <col min="11" max="11" width="25.19921875" style="18" customWidth="1"/>
    <col min="12" max="12" width="13.59765625" style="2" customWidth="1"/>
    <col min="13" max="13" width="9.796875" style="2" customWidth="1"/>
    <col min="14" max="14" width="16.8984375" style="2" customWidth="1"/>
    <col min="15" max="15" width="19.8984375" style="2" customWidth="1"/>
    <col min="16" max="19" width="9.796875" style="2" customWidth="1"/>
    <col min="20" max="20" width="8.796875" style="2"/>
    <col min="21" max="21" width="9.69921875" style="2" customWidth="1"/>
    <col min="22" max="22" width="8.796875" style="2"/>
    <col min="23" max="23" width="10.09765625" style="2" customWidth="1"/>
    <col min="24" max="24" width="10.3984375" style="2" customWidth="1"/>
    <col min="25" max="16384" width="8.796875" style="2"/>
  </cols>
  <sheetData>
    <row r="2" spans="2:19" ht="24">
      <c r="B2" s="105" t="s">
        <v>236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9" ht="24.6" customHeight="1">
      <c r="B3" s="91" t="s">
        <v>2</v>
      </c>
      <c r="C3" s="91" t="s">
        <v>0</v>
      </c>
      <c r="D3" s="93" t="s">
        <v>4</v>
      </c>
      <c r="E3" s="95" t="s">
        <v>5</v>
      </c>
      <c r="F3" s="83" t="s">
        <v>6</v>
      </c>
      <c r="G3" s="84"/>
      <c r="H3" s="78" t="s">
        <v>7</v>
      </c>
      <c r="I3" s="80" t="s">
        <v>8</v>
      </c>
      <c r="J3" s="81"/>
      <c r="K3" s="82"/>
      <c r="M3" s="103" t="s">
        <v>22</v>
      </c>
      <c r="N3" s="103"/>
      <c r="O3" s="103"/>
      <c r="P3" s="103"/>
      <c r="Q3" s="103"/>
      <c r="R3" s="103"/>
      <c r="S3" s="103"/>
    </row>
    <row r="4" spans="2:19" ht="42" customHeight="1">
      <c r="B4" s="92"/>
      <c r="C4" s="92"/>
      <c r="D4" s="94"/>
      <c r="E4" s="96"/>
      <c r="F4" s="29" t="s">
        <v>23</v>
      </c>
      <c r="G4" s="29" t="s">
        <v>24</v>
      </c>
      <c r="H4" s="79"/>
      <c r="I4" s="3" t="s">
        <v>9</v>
      </c>
      <c r="J4" s="4" t="s">
        <v>10</v>
      </c>
      <c r="K4" s="4" t="s">
        <v>11</v>
      </c>
      <c r="M4" s="28">
        <v>1</v>
      </c>
      <c r="N4" s="28">
        <v>2</v>
      </c>
      <c r="O4" s="28">
        <v>3</v>
      </c>
      <c r="P4" s="28">
        <v>4</v>
      </c>
      <c r="Q4" s="28">
        <v>5</v>
      </c>
      <c r="R4" s="28" t="s">
        <v>20</v>
      </c>
      <c r="S4" s="28" t="s">
        <v>21</v>
      </c>
    </row>
    <row r="5" spans="2:19" ht="24">
      <c r="B5" s="1">
        <v>1</v>
      </c>
      <c r="C5" s="5" t="s">
        <v>77</v>
      </c>
      <c r="D5" s="35">
        <v>73892</v>
      </c>
      <c r="E5" s="36">
        <v>72138</v>
      </c>
      <c r="F5" s="36">
        <v>1402</v>
      </c>
      <c r="G5" s="36">
        <v>7788964.3899999997</v>
      </c>
      <c r="H5" s="27">
        <f>S5</f>
        <v>1461</v>
      </c>
      <c r="I5" s="37">
        <v>15213</v>
      </c>
      <c r="J5" s="34">
        <v>25473184.890000001</v>
      </c>
      <c r="K5" s="34">
        <v>9051488.5500000007</v>
      </c>
      <c r="M5" s="40">
        <v>816</v>
      </c>
      <c r="N5" s="40">
        <v>140</v>
      </c>
      <c r="O5" s="40">
        <v>117</v>
      </c>
      <c r="P5" s="40">
        <v>61</v>
      </c>
      <c r="Q5" s="40">
        <v>49</v>
      </c>
      <c r="R5" s="40">
        <v>278</v>
      </c>
      <c r="S5" s="40">
        <f>SUM(M5:R5)</f>
        <v>1461</v>
      </c>
    </row>
    <row r="6" spans="2:19" ht="24">
      <c r="B6" s="1">
        <v>2</v>
      </c>
      <c r="C6" s="5" t="s">
        <v>78</v>
      </c>
      <c r="D6" s="38">
        <v>34302</v>
      </c>
      <c r="E6" s="39">
        <v>32879</v>
      </c>
      <c r="F6" s="39">
        <v>1166</v>
      </c>
      <c r="G6" s="39">
        <v>1676444.32</v>
      </c>
      <c r="H6" s="27">
        <f t="shared" ref="H6:H12" si="0">S6</f>
        <v>1325</v>
      </c>
      <c r="I6" s="36">
        <v>2515</v>
      </c>
      <c r="J6" s="34">
        <v>2374147.0299999998</v>
      </c>
      <c r="K6" s="34">
        <v>492432.86</v>
      </c>
      <c r="M6" s="40">
        <v>794</v>
      </c>
      <c r="N6" s="40">
        <v>116</v>
      </c>
      <c r="O6" s="40">
        <v>76</v>
      </c>
      <c r="P6" s="40">
        <v>56</v>
      </c>
      <c r="Q6" s="40">
        <v>54</v>
      </c>
      <c r="R6" s="40">
        <v>229</v>
      </c>
      <c r="S6" s="40">
        <f t="shared" ref="S6:S12" si="1">SUM(M6:R6)</f>
        <v>1325</v>
      </c>
    </row>
    <row r="7" spans="2:19" ht="24">
      <c r="B7" s="1">
        <v>3</v>
      </c>
      <c r="C7" s="5" t="s">
        <v>79</v>
      </c>
      <c r="D7" s="38">
        <v>11139</v>
      </c>
      <c r="E7" s="39">
        <v>10973</v>
      </c>
      <c r="F7" s="39">
        <v>138</v>
      </c>
      <c r="G7" s="39">
        <v>505492.85</v>
      </c>
      <c r="H7" s="27">
        <f t="shared" si="0"/>
        <v>139</v>
      </c>
      <c r="I7" s="36">
        <v>432</v>
      </c>
      <c r="J7" s="34">
        <v>926982.48</v>
      </c>
      <c r="K7" s="34">
        <v>618868.54</v>
      </c>
      <c r="M7" s="40">
        <v>78</v>
      </c>
      <c r="N7" s="40">
        <v>53</v>
      </c>
      <c r="O7" s="40">
        <v>5</v>
      </c>
      <c r="P7" s="40">
        <v>1</v>
      </c>
      <c r="Q7" s="40">
        <v>1</v>
      </c>
      <c r="R7" s="40">
        <v>1</v>
      </c>
      <c r="S7" s="40">
        <f t="shared" si="1"/>
        <v>139</v>
      </c>
    </row>
    <row r="8" spans="2:19" ht="24">
      <c r="B8" s="1">
        <v>4</v>
      </c>
      <c r="C8" s="5" t="s">
        <v>80</v>
      </c>
      <c r="D8" s="38">
        <v>11923</v>
      </c>
      <c r="E8" s="39">
        <v>8899</v>
      </c>
      <c r="F8" s="39">
        <v>2916</v>
      </c>
      <c r="G8" s="39">
        <v>6748756.3499999996</v>
      </c>
      <c r="H8" s="27">
        <f t="shared" si="0"/>
        <v>3032</v>
      </c>
      <c r="I8" s="36">
        <v>322</v>
      </c>
      <c r="J8" s="34">
        <v>924838.85</v>
      </c>
      <c r="K8" s="34">
        <v>456037.02</v>
      </c>
      <c r="M8" s="40">
        <v>1154</v>
      </c>
      <c r="N8" s="40">
        <v>959</v>
      </c>
      <c r="O8" s="40">
        <v>444</v>
      </c>
      <c r="P8" s="40">
        <v>116</v>
      </c>
      <c r="Q8" s="40">
        <v>77</v>
      </c>
      <c r="R8" s="40">
        <v>282</v>
      </c>
      <c r="S8" s="40">
        <f t="shared" si="1"/>
        <v>3032</v>
      </c>
    </row>
    <row r="9" spans="2:19" ht="24">
      <c r="B9" s="1">
        <v>5</v>
      </c>
      <c r="C9" s="5" t="s">
        <v>81</v>
      </c>
      <c r="D9" s="38">
        <v>12154</v>
      </c>
      <c r="E9" s="39">
        <v>11801</v>
      </c>
      <c r="F9" s="39">
        <v>217</v>
      </c>
      <c r="G9" s="39">
        <v>466417.05</v>
      </c>
      <c r="H9" s="27">
        <f t="shared" si="0"/>
        <v>217</v>
      </c>
      <c r="I9" s="36">
        <v>627</v>
      </c>
      <c r="J9" s="34">
        <v>627032.56000000006</v>
      </c>
      <c r="K9" s="34">
        <v>370043.82</v>
      </c>
      <c r="M9" s="40">
        <v>215</v>
      </c>
      <c r="N9" s="40">
        <v>1</v>
      </c>
      <c r="O9" s="40">
        <v>1</v>
      </c>
      <c r="P9" s="40">
        <v>0</v>
      </c>
      <c r="Q9" s="40">
        <v>0</v>
      </c>
      <c r="R9" s="40">
        <v>0</v>
      </c>
      <c r="S9" s="40">
        <f t="shared" si="1"/>
        <v>217</v>
      </c>
    </row>
    <row r="10" spans="2:19" ht="24">
      <c r="B10" s="1">
        <v>6</v>
      </c>
      <c r="C10" s="5" t="s">
        <v>82</v>
      </c>
      <c r="D10" s="38">
        <v>5503</v>
      </c>
      <c r="E10" s="39">
        <v>5180</v>
      </c>
      <c r="F10" s="39">
        <v>271</v>
      </c>
      <c r="G10" s="39">
        <v>870092.79</v>
      </c>
      <c r="H10" s="27">
        <f t="shared" si="0"/>
        <v>283</v>
      </c>
      <c r="I10" s="36">
        <v>430</v>
      </c>
      <c r="J10" s="34">
        <v>1514682.18</v>
      </c>
      <c r="K10" s="34">
        <v>723568.96</v>
      </c>
      <c r="M10" s="40">
        <v>147</v>
      </c>
      <c r="N10" s="40">
        <v>22</v>
      </c>
      <c r="O10" s="40">
        <v>21</v>
      </c>
      <c r="P10" s="40">
        <v>18</v>
      </c>
      <c r="Q10" s="40">
        <v>17</v>
      </c>
      <c r="R10" s="40">
        <v>58</v>
      </c>
      <c r="S10" s="40">
        <f t="shared" si="1"/>
        <v>283</v>
      </c>
    </row>
    <row r="11" spans="2:19" ht="24">
      <c r="B11" s="1">
        <v>7</v>
      </c>
      <c r="C11" s="33" t="s">
        <v>83</v>
      </c>
      <c r="D11" s="38">
        <v>8047</v>
      </c>
      <c r="E11" s="39">
        <v>7732</v>
      </c>
      <c r="F11" s="39">
        <v>275</v>
      </c>
      <c r="G11" s="39">
        <v>391070.78</v>
      </c>
      <c r="H11" s="27">
        <f t="shared" si="0"/>
        <v>275</v>
      </c>
      <c r="I11" s="36">
        <v>3151</v>
      </c>
      <c r="J11" s="34">
        <v>5783658.54</v>
      </c>
      <c r="K11" s="34">
        <v>3391460.74</v>
      </c>
      <c r="M11" s="40">
        <v>266</v>
      </c>
      <c r="N11" s="40">
        <v>5</v>
      </c>
      <c r="O11" s="40">
        <v>2</v>
      </c>
      <c r="P11" s="40">
        <v>1</v>
      </c>
      <c r="Q11" s="40">
        <v>1</v>
      </c>
      <c r="R11" s="40">
        <v>0</v>
      </c>
      <c r="S11" s="40">
        <f t="shared" si="1"/>
        <v>275</v>
      </c>
    </row>
    <row r="12" spans="2:19" ht="23.4" customHeight="1">
      <c r="B12" s="1">
        <v>8</v>
      </c>
      <c r="C12" s="33" t="s">
        <v>84</v>
      </c>
      <c r="D12" s="38">
        <v>2964</v>
      </c>
      <c r="E12" s="39">
        <v>2598</v>
      </c>
      <c r="F12" s="39">
        <v>326</v>
      </c>
      <c r="G12" s="39">
        <v>423262.8</v>
      </c>
      <c r="H12" s="27">
        <f t="shared" si="0"/>
        <v>358</v>
      </c>
      <c r="I12" s="36">
        <v>131</v>
      </c>
      <c r="J12" s="34">
        <v>121632.2</v>
      </c>
      <c r="K12" s="34">
        <v>71459.48</v>
      </c>
      <c r="M12" s="40">
        <v>268</v>
      </c>
      <c r="N12" s="40">
        <v>52</v>
      </c>
      <c r="O12" s="40">
        <v>28</v>
      </c>
      <c r="P12" s="40">
        <v>3</v>
      </c>
      <c r="Q12" s="40">
        <v>3</v>
      </c>
      <c r="R12" s="40">
        <v>4</v>
      </c>
      <c r="S12" s="40">
        <f t="shared" si="1"/>
        <v>358</v>
      </c>
    </row>
    <row r="13" spans="2:19" ht="24">
      <c r="B13" s="89" t="s">
        <v>18</v>
      </c>
      <c r="C13" s="90"/>
      <c r="D13" s="11">
        <f t="shared" ref="D13:K13" si="2">SUM(D5:D12)</f>
        <v>159924</v>
      </c>
      <c r="E13" s="11">
        <f t="shared" si="2"/>
        <v>152200</v>
      </c>
      <c r="F13" s="11">
        <f t="shared" si="2"/>
        <v>6711</v>
      </c>
      <c r="G13" s="11">
        <f t="shared" si="2"/>
        <v>18870501.329999998</v>
      </c>
      <c r="H13" s="26">
        <f t="shared" si="2"/>
        <v>7090</v>
      </c>
      <c r="I13" s="26">
        <f t="shared" si="2"/>
        <v>22821</v>
      </c>
      <c r="J13" s="12">
        <f t="shared" si="2"/>
        <v>37746158.730000004</v>
      </c>
      <c r="K13" s="12">
        <f t="shared" si="2"/>
        <v>15175359.970000001</v>
      </c>
      <c r="M13" s="40"/>
      <c r="N13" s="40"/>
      <c r="O13" s="40"/>
      <c r="P13" s="40"/>
      <c r="Q13" s="40"/>
      <c r="R13" s="40"/>
      <c r="S13" s="41">
        <f>SUM(S5:S12)</f>
        <v>7090</v>
      </c>
    </row>
    <row r="14" spans="2:19" ht="25.8">
      <c r="B14" s="13"/>
      <c r="C14" s="13"/>
      <c r="D14" s="14"/>
      <c r="E14" s="14"/>
      <c r="F14" s="14"/>
      <c r="G14" s="14"/>
      <c r="H14" s="42"/>
      <c r="I14" s="42"/>
      <c r="J14" s="43"/>
      <c r="K14" s="15"/>
    </row>
    <row r="15" spans="2:19" ht="36.6" customHeight="1">
      <c r="B15" s="104"/>
      <c r="C15" s="104"/>
      <c r="D15" s="104"/>
      <c r="E15" s="104"/>
      <c r="F15" s="104"/>
      <c r="H15" s="42"/>
      <c r="I15" s="42"/>
      <c r="J15" s="43"/>
    </row>
    <row r="16" spans="2:19">
      <c r="B16" s="17"/>
      <c r="C16" s="101" t="s">
        <v>228</v>
      </c>
      <c r="D16" s="101"/>
      <c r="E16" s="101"/>
      <c r="F16" s="2"/>
      <c r="G16" s="101" t="s">
        <v>228</v>
      </c>
      <c r="H16" s="101"/>
      <c r="I16" s="101"/>
      <c r="J16" s="2"/>
      <c r="K16" s="2"/>
    </row>
    <row r="17" spans="2:11" ht="35.4" customHeight="1">
      <c r="B17" s="17"/>
      <c r="C17" s="19" t="s">
        <v>2</v>
      </c>
      <c r="D17" s="19" t="s">
        <v>39</v>
      </c>
      <c r="E17" s="19" t="s">
        <v>19</v>
      </c>
      <c r="F17" s="2"/>
      <c r="G17" s="19" t="s">
        <v>2</v>
      </c>
      <c r="H17" s="19" t="s">
        <v>39</v>
      </c>
      <c r="I17" s="19" t="s">
        <v>19</v>
      </c>
      <c r="J17" s="2"/>
      <c r="K17" s="2"/>
    </row>
    <row r="18" spans="2:11" ht="24.6" customHeight="1">
      <c r="B18" s="17"/>
      <c r="C18" s="20">
        <v>1</v>
      </c>
      <c r="D18" s="21" t="s">
        <v>77</v>
      </c>
      <c r="E18" s="20">
        <v>32</v>
      </c>
      <c r="F18" s="2"/>
      <c r="G18" s="20">
        <v>1</v>
      </c>
      <c r="H18" s="21" t="s">
        <v>77</v>
      </c>
      <c r="I18" s="20">
        <v>32</v>
      </c>
      <c r="J18" s="2"/>
      <c r="K18" s="2"/>
    </row>
    <row r="19" spans="2:11" ht="22.8">
      <c r="B19" s="2"/>
      <c r="C19" s="20">
        <v>2</v>
      </c>
      <c r="D19" s="21" t="s">
        <v>78</v>
      </c>
      <c r="E19" s="20">
        <v>1</v>
      </c>
      <c r="F19" s="2"/>
      <c r="G19" s="20">
        <v>2</v>
      </c>
      <c r="H19" s="21" t="s">
        <v>81</v>
      </c>
      <c r="I19" s="22">
        <v>5</v>
      </c>
      <c r="J19" s="2"/>
      <c r="K19" s="2"/>
    </row>
    <row r="20" spans="2:11" ht="22.8">
      <c r="B20" s="17"/>
      <c r="C20" s="20">
        <v>3</v>
      </c>
      <c r="D20" s="21" t="s">
        <v>79</v>
      </c>
      <c r="E20" s="22">
        <v>0</v>
      </c>
      <c r="F20" s="2"/>
      <c r="G20" s="20">
        <v>3</v>
      </c>
      <c r="H20" s="21" t="s">
        <v>78</v>
      </c>
      <c r="I20" s="20">
        <v>1</v>
      </c>
      <c r="J20" s="2"/>
      <c r="K20" s="2"/>
    </row>
    <row r="21" spans="2:11" ht="22.8">
      <c r="B21" s="17"/>
      <c r="C21" s="20">
        <v>4</v>
      </c>
      <c r="D21" s="21" t="s">
        <v>80</v>
      </c>
      <c r="E21" s="20">
        <v>0</v>
      </c>
      <c r="F21" s="2"/>
      <c r="G21" s="20">
        <v>4</v>
      </c>
      <c r="H21" s="21" t="s">
        <v>82</v>
      </c>
      <c r="I21" s="20">
        <v>1</v>
      </c>
      <c r="J21" s="2"/>
      <c r="K21" s="2"/>
    </row>
    <row r="22" spans="2:11" ht="22.8">
      <c r="B22" s="17"/>
      <c r="C22" s="20">
        <v>5</v>
      </c>
      <c r="D22" s="21" t="s">
        <v>81</v>
      </c>
      <c r="E22" s="22">
        <v>5</v>
      </c>
      <c r="F22" s="2"/>
      <c r="G22" s="20">
        <v>5</v>
      </c>
      <c r="H22" s="21" t="s">
        <v>83</v>
      </c>
      <c r="I22" s="20">
        <v>1</v>
      </c>
      <c r="J22" s="2"/>
      <c r="K22" s="2"/>
    </row>
    <row r="23" spans="2:11" ht="22.8">
      <c r="B23" s="17"/>
      <c r="C23" s="20">
        <v>6</v>
      </c>
      <c r="D23" s="21" t="s">
        <v>82</v>
      </c>
      <c r="E23" s="20">
        <v>1</v>
      </c>
      <c r="F23" s="2"/>
      <c r="G23" s="102" t="s">
        <v>18</v>
      </c>
      <c r="H23" s="102"/>
      <c r="I23" s="23">
        <f>SUM(I18:I22)</f>
        <v>40</v>
      </c>
      <c r="J23" s="2"/>
      <c r="K23" s="2"/>
    </row>
    <row r="24" spans="2:11" ht="22.8">
      <c r="B24" s="17"/>
      <c r="C24" s="20">
        <v>7</v>
      </c>
      <c r="D24" s="21" t="s">
        <v>83</v>
      </c>
      <c r="E24" s="20">
        <v>1</v>
      </c>
      <c r="F24" s="2"/>
      <c r="H24" s="18"/>
      <c r="I24" s="18"/>
      <c r="J24" s="2"/>
      <c r="K24" s="2"/>
    </row>
    <row r="25" spans="2:11" ht="22.8">
      <c r="B25" s="17"/>
      <c r="C25" s="20">
        <v>8</v>
      </c>
      <c r="D25" s="21" t="s">
        <v>84</v>
      </c>
      <c r="E25" s="20">
        <v>0</v>
      </c>
      <c r="F25" s="2"/>
      <c r="H25" s="18"/>
      <c r="I25" s="18"/>
      <c r="J25" s="2"/>
      <c r="K25" s="2"/>
    </row>
    <row r="26" spans="2:11" ht="22.8">
      <c r="B26" s="17"/>
      <c r="C26" s="102" t="s">
        <v>18</v>
      </c>
      <c r="D26" s="102"/>
      <c r="E26" s="23">
        <f>SUM(E18:E25)</f>
        <v>40</v>
      </c>
      <c r="F26" s="2"/>
      <c r="H26" s="18"/>
      <c r="I26" s="18"/>
      <c r="J26" s="2"/>
      <c r="K26" s="2"/>
    </row>
    <row r="27" spans="2:11">
      <c r="E27" s="17" t="s">
        <v>109</v>
      </c>
      <c r="J27" s="2"/>
      <c r="K27" s="2"/>
    </row>
    <row r="28" spans="2:11">
      <c r="J28" s="2"/>
    </row>
    <row r="29" spans="2:11">
      <c r="J29" s="2"/>
    </row>
  </sheetData>
  <mergeCells count="15">
    <mergeCell ref="B2:K2"/>
    <mergeCell ref="B3:B4"/>
    <mergeCell ref="C3:C4"/>
    <mergeCell ref="D3:D4"/>
    <mergeCell ref="E3:E4"/>
    <mergeCell ref="F3:G3"/>
    <mergeCell ref="H3:H4"/>
    <mergeCell ref="I3:K3"/>
    <mergeCell ref="M3:S3"/>
    <mergeCell ref="B13:C13"/>
    <mergeCell ref="B15:F15"/>
    <mergeCell ref="C16:E16"/>
    <mergeCell ref="C26:D26"/>
    <mergeCell ref="G16:I16"/>
    <mergeCell ref="G23:H2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9"/>
  <sheetViews>
    <sheetView topLeftCell="A13" zoomScale="60" zoomScaleNormal="60" workbookViewId="0">
      <selection activeCell="H22" sqref="H22:J31"/>
    </sheetView>
  </sheetViews>
  <sheetFormatPr defaultColWidth="8.796875" defaultRowHeight="21"/>
  <cols>
    <col min="1" max="1" width="8.796875" style="2"/>
    <col min="2" max="2" width="9.59765625" style="16" customWidth="1"/>
    <col min="3" max="3" width="22.8984375" style="2" customWidth="1"/>
    <col min="4" max="4" width="17.09765625" style="17" customWidth="1"/>
    <col min="5" max="5" width="17.59765625" style="17" customWidth="1"/>
    <col min="6" max="6" width="17.19921875" style="17" customWidth="1"/>
    <col min="7" max="7" width="18.8984375" style="17" customWidth="1"/>
    <col min="8" max="8" width="14.796875" style="17" customWidth="1"/>
    <col min="9" max="9" width="18.296875" style="17" customWidth="1"/>
    <col min="10" max="10" width="21" style="18" customWidth="1"/>
    <col min="11" max="11" width="25.19921875" style="18" customWidth="1"/>
    <col min="12" max="12" width="13.59765625" style="2" customWidth="1"/>
    <col min="13" max="13" width="9.796875" style="2" customWidth="1"/>
    <col min="14" max="14" width="16.8984375" style="2" customWidth="1"/>
    <col min="15" max="15" width="19.8984375" style="2" customWidth="1"/>
    <col min="16" max="19" width="9.796875" style="2" customWidth="1"/>
    <col min="20" max="20" width="8.796875" style="2"/>
    <col min="21" max="21" width="9.69921875" style="2" customWidth="1"/>
    <col min="22" max="22" width="8.796875" style="2"/>
    <col min="23" max="23" width="10.09765625" style="2" customWidth="1"/>
    <col min="24" max="24" width="10.3984375" style="2" customWidth="1"/>
    <col min="25" max="16384" width="8.796875" style="2"/>
  </cols>
  <sheetData>
    <row r="2" spans="2:19" ht="24">
      <c r="B2" s="105" t="s">
        <v>237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9" ht="24.6" customHeight="1">
      <c r="B3" s="91" t="s">
        <v>2</v>
      </c>
      <c r="C3" s="91" t="s">
        <v>0</v>
      </c>
      <c r="D3" s="93" t="s">
        <v>4</v>
      </c>
      <c r="E3" s="95" t="s">
        <v>5</v>
      </c>
      <c r="F3" s="83" t="s">
        <v>6</v>
      </c>
      <c r="G3" s="84"/>
      <c r="H3" s="78" t="s">
        <v>7</v>
      </c>
      <c r="I3" s="80" t="s">
        <v>8</v>
      </c>
      <c r="J3" s="81"/>
      <c r="K3" s="82"/>
      <c r="M3" s="103" t="s">
        <v>22</v>
      </c>
      <c r="N3" s="103"/>
      <c r="O3" s="103"/>
      <c r="P3" s="103"/>
      <c r="Q3" s="103"/>
      <c r="R3" s="103"/>
      <c r="S3" s="103"/>
    </row>
    <row r="4" spans="2:19" ht="42" customHeight="1">
      <c r="B4" s="92"/>
      <c r="C4" s="92"/>
      <c r="D4" s="94"/>
      <c r="E4" s="96"/>
      <c r="F4" s="29" t="s">
        <v>23</v>
      </c>
      <c r="G4" s="29" t="s">
        <v>24</v>
      </c>
      <c r="H4" s="79"/>
      <c r="I4" s="3" t="s">
        <v>9</v>
      </c>
      <c r="J4" s="4" t="s">
        <v>10</v>
      </c>
      <c r="K4" s="4" t="s">
        <v>11</v>
      </c>
      <c r="M4" s="28">
        <v>1</v>
      </c>
      <c r="N4" s="28">
        <v>2</v>
      </c>
      <c r="O4" s="28">
        <v>3</v>
      </c>
      <c r="P4" s="28">
        <v>4</v>
      </c>
      <c r="Q4" s="28">
        <v>5</v>
      </c>
      <c r="R4" s="28" t="s">
        <v>20</v>
      </c>
      <c r="S4" s="28" t="s">
        <v>21</v>
      </c>
    </row>
    <row r="5" spans="2:19" ht="24">
      <c r="B5" s="1">
        <v>1</v>
      </c>
      <c r="C5" s="5" t="s">
        <v>25</v>
      </c>
      <c r="D5" s="35">
        <v>78960</v>
      </c>
      <c r="E5" s="36">
        <v>76224</v>
      </c>
      <c r="F5" s="36">
        <v>1668</v>
      </c>
      <c r="G5" s="36">
        <v>48135379.840000004</v>
      </c>
      <c r="H5" s="27">
        <f>S5</f>
        <v>1788</v>
      </c>
      <c r="I5" s="37">
        <v>4905</v>
      </c>
      <c r="J5" s="34">
        <v>31603884.66</v>
      </c>
      <c r="K5" s="34">
        <v>19189401.010000002</v>
      </c>
      <c r="M5" s="40">
        <v>1160</v>
      </c>
      <c r="N5" s="40">
        <v>178</v>
      </c>
      <c r="O5" s="40">
        <v>106</v>
      </c>
      <c r="P5" s="40">
        <v>75</v>
      </c>
      <c r="Q5" s="40">
        <v>62</v>
      </c>
      <c r="R5" s="40">
        <v>207</v>
      </c>
      <c r="S5" s="40">
        <f>SUM(M5:R5)</f>
        <v>1788</v>
      </c>
    </row>
    <row r="6" spans="2:19" ht="24">
      <c r="B6" s="1">
        <v>2</v>
      </c>
      <c r="C6" s="5" t="s">
        <v>26</v>
      </c>
      <c r="D6" s="38">
        <v>6261</v>
      </c>
      <c r="E6" s="39">
        <v>5887</v>
      </c>
      <c r="F6" s="39">
        <v>366</v>
      </c>
      <c r="G6" s="39">
        <v>334743.59000000003</v>
      </c>
      <c r="H6" s="27">
        <f t="shared" ref="H6:H18" si="0">S6</f>
        <v>369</v>
      </c>
      <c r="I6" s="36">
        <v>175</v>
      </c>
      <c r="J6" s="34">
        <v>332186.38</v>
      </c>
      <c r="K6" s="34">
        <v>390230.6</v>
      </c>
      <c r="M6" s="40">
        <v>317</v>
      </c>
      <c r="N6" s="40">
        <v>39</v>
      </c>
      <c r="O6" s="40">
        <v>5</v>
      </c>
      <c r="P6" s="40">
        <v>5</v>
      </c>
      <c r="Q6" s="40">
        <v>3</v>
      </c>
      <c r="R6" s="40">
        <v>0</v>
      </c>
      <c r="S6" s="40">
        <f t="shared" ref="S6:S18" si="1">SUM(M6:R6)</f>
        <v>369</v>
      </c>
    </row>
    <row r="7" spans="2:19" ht="24">
      <c r="B7" s="1">
        <v>3</v>
      </c>
      <c r="C7" s="5" t="s">
        <v>27</v>
      </c>
      <c r="D7" s="38">
        <v>11375</v>
      </c>
      <c r="E7" s="39">
        <v>10019</v>
      </c>
      <c r="F7" s="39">
        <v>1151</v>
      </c>
      <c r="G7" s="39">
        <v>1346252</v>
      </c>
      <c r="H7" s="27">
        <f t="shared" si="0"/>
        <v>1157</v>
      </c>
      <c r="I7" s="36">
        <v>540</v>
      </c>
      <c r="J7" s="34">
        <v>514459.25</v>
      </c>
      <c r="K7" s="34">
        <v>465102.13</v>
      </c>
      <c r="M7" s="40">
        <v>856</v>
      </c>
      <c r="N7" s="40">
        <v>75</v>
      </c>
      <c r="O7" s="40">
        <v>53</v>
      </c>
      <c r="P7" s="40">
        <v>48</v>
      </c>
      <c r="Q7" s="40">
        <v>30</v>
      </c>
      <c r="R7" s="40">
        <v>95</v>
      </c>
      <c r="S7" s="40">
        <f t="shared" si="1"/>
        <v>1157</v>
      </c>
    </row>
    <row r="8" spans="2:19" ht="24">
      <c r="B8" s="1">
        <v>4</v>
      </c>
      <c r="C8" s="5" t="s">
        <v>28</v>
      </c>
      <c r="D8" s="38">
        <v>26272</v>
      </c>
      <c r="E8" s="39">
        <v>25694</v>
      </c>
      <c r="F8" s="39">
        <v>227</v>
      </c>
      <c r="G8" s="39">
        <v>500154</v>
      </c>
      <c r="H8" s="27">
        <f t="shared" si="0"/>
        <v>227</v>
      </c>
      <c r="I8" s="36">
        <v>1424</v>
      </c>
      <c r="J8" s="34">
        <v>1338622</v>
      </c>
      <c r="K8" s="34">
        <v>526235.19999999995</v>
      </c>
      <c r="M8" s="40">
        <v>224</v>
      </c>
      <c r="N8" s="40">
        <v>3</v>
      </c>
      <c r="O8" s="40">
        <v>0</v>
      </c>
      <c r="P8" s="40">
        <v>0</v>
      </c>
      <c r="Q8" s="40">
        <v>0</v>
      </c>
      <c r="R8" s="40">
        <v>0</v>
      </c>
      <c r="S8" s="40">
        <f t="shared" si="1"/>
        <v>227</v>
      </c>
    </row>
    <row r="9" spans="2:19" ht="24">
      <c r="B9" s="1">
        <v>5</v>
      </c>
      <c r="C9" s="5" t="s">
        <v>29</v>
      </c>
      <c r="D9" s="38">
        <v>2421</v>
      </c>
      <c r="E9" s="39">
        <v>2172</v>
      </c>
      <c r="F9" s="39">
        <v>211</v>
      </c>
      <c r="G9" s="39">
        <v>134490.5</v>
      </c>
      <c r="H9" s="27">
        <f t="shared" si="0"/>
        <v>211</v>
      </c>
      <c r="I9" s="36">
        <v>215</v>
      </c>
      <c r="J9" s="34">
        <v>438281.75</v>
      </c>
      <c r="K9" s="34">
        <v>363262.31</v>
      </c>
      <c r="M9" s="40">
        <v>209</v>
      </c>
      <c r="N9" s="40">
        <v>1</v>
      </c>
      <c r="O9" s="40">
        <v>1</v>
      </c>
      <c r="P9" s="40">
        <v>0</v>
      </c>
      <c r="Q9" s="40">
        <v>0</v>
      </c>
      <c r="R9" s="40">
        <v>0</v>
      </c>
      <c r="S9" s="40">
        <f t="shared" si="1"/>
        <v>211</v>
      </c>
    </row>
    <row r="10" spans="2:19" ht="24">
      <c r="B10" s="1">
        <v>6</v>
      </c>
      <c r="C10" s="5" t="s">
        <v>30</v>
      </c>
      <c r="D10" s="38">
        <v>5263</v>
      </c>
      <c r="E10" s="39">
        <v>4531</v>
      </c>
      <c r="F10" s="39">
        <v>632</v>
      </c>
      <c r="G10" s="39">
        <v>501419</v>
      </c>
      <c r="H10" s="27">
        <f t="shared" si="0"/>
        <v>635</v>
      </c>
      <c r="I10" s="36">
        <v>106</v>
      </c>
      <c r="J10" s="34">
        <v>122731</v>
      </c>
      <c r="K10" s="34">
        <v>159715.4</v>
      </c>
      <c r="M10" s="40">
        <v>499</v>
      </c>
      <c r="N10" s="40">
        <v>45</v>
      </c>
      <c r="O10" s="40">
        <v>31</v>
      </c>
      <c r="P10" s="40">
        <v>14</v>
      </c>
      <c r="Q10" s="40">
        <v>7</v>
      </c>
      <c r="R10" s="40">
        <v>39</v>
      </c>
      <c r="S10" s="40">
        <f t="shared" si="1"/>
        <v>635</v>
      </c>
    </row>
    <row r="11" spans="2:19" ht="24">
      <c r="B11" s="1">
        <v>7</v>
      </c>
      <c r="C11" s="33" t="s">
        <v>31</v>
      </c>
      <c r="D11" s="38">
        <v>3501</v>
      </c>
      <c r="E11" s="39">
        <v>3421</v>
      </c>
      <c r="F11" s="46">
        <v>50</v>
      </c>
      <c r="G11" s="46">
        <v>64263</v>
      </c>
      <c r="H11" s="27">
        <f t="shared" si="0"/>
        <v>50</v>
      </c>
      <c r="I11" s="36">
        <v>171</v>
      </c>
      <c r="J11" s="34">
        <v>297570.5</v>
      </c>
      <c r="K11" s="34">
        <v>225753.53</v>
      </c>
      <c r="M11" s="40">
        <v>50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f t="shared" si="1"/>
        <v>50</v>
      </c>
    </row>
    <row r="12" spans="2:19" ht="24">
      <c r="B12" s="1">
        <v>8</v>
      </c>
      <c r="C12" s="33" t="s">
        <v>32</v>
      </c>
      <c r="D12" s="38">
        <v>10668</v>
      </c>
      <c r="E12" s="39">
        <v>9972</v>
      </c>
      <c r="F12" s="39">
        <v>619</v>
      </c>
      <c r="G12" s="39">
        <v>2679542</v>
      </c>
      <c r="H12" s="27">
        <f t="shared" si="0"/>
        <v>627</v>
      </c>
      <c r="I12" s="36">
        <v>450</v>
      </c>
      <c r="J12" s="34">
        <v>1240113</v>
      </c>
      <c r="K12" s="34">
        <v>982021.2</v>
      </c>
      <c r="M12" s="40">
        <v>287</v>
      </c>
      <c r="N12" s="40">
        <v>195</v>
      </c>
      <c r="O12" s="40">
        <v>31</v>
      </c>
      <c r="P12" s="40">
        <v>16</v>
      </c>
      <c r="Q12" s="40">
        <v>14</v>
      </c>
      <c r="R12" s="40">
        <v>84</v>
      </c>
      <c r="S12" s="40">
        <f t="shared" si="1"/>
        <v>627</v>
      </c>
    </row>
    <row r="13" spans="2:19" ht="24">
      <c r="B13" s="1">
        <v>9</v>
      </c>
      <c r="C13" s="33" t="s">
        <v>33</v>
      </c>
      <c r="D13" s="38">
        <v>4263</v>
      </c>
      <c r="E13" s="39">
        <v>3917</v>
      </c>
      <c r="F13" s="39">
        <v>317</v>
      </c>
      <c r="G13" s="39">
        <v>204477.6</v>
      </c>
      <c r="H13" s="27">
        <f t="shared" si="0"/>
        <v>317</v>
      </c>
      <c r="I13" s="36">
        <v>1426</v>
      </c>
      <c r="J13" s="34">
        <v>2925274.08</v>
      </c>
      <c r="K13" s="34">
        <v>3065738.46</v>
      </c>
      <c r="M13" s="40">
        <v>304</v>
      </c>
      <c r="N13" s="40">
        <v>9</v>
      </c>
      <c r="O13" s="40">
        <v>4</v>
      </c>
      <c r="P13" s="40">
        <v>0</v>
      </c>
      <c r="Q13" s="40">
        <v>0</v>
      </c>
      <c r="R13" s="40">
        <v>0</v>
      </c>
      <c r="S13" s="40">
        <f t="shared" si="1"/>
        <v>317</v>
      </c>
    </row>
    <row r="14" spans="2:19" ht="24">
      <c r="B14" s="1">
        <v>10</v>
      </c>
      <c r="C14" s="33" t="s">
        <v>34</v>
      </c>
      <c r="D14" s="38">
        <v>4230</v>
      </c>
      <c r="E14" s="39">
        <v>3739</v>
      </c>
      <c r="F14" s="39">
        <v>345</v>
      </c>
      <c r="G14" s="39">
        <v>671411.92</v>
      </c>
      <c r="H14" s="27">
        <f t="shared" si="0"/>
        <v>359</v>
      </c>
      <c r="I14" s="36">
        <v>132</v>
      </c>
      <c r="J14" s="34">
        <v>313950.3</v>
      </c>
      <c r="K14" s="34">
        <v>425403.77</v>
      </c>
      <c r="M14" s="40">
        <v>95</v>
      </c>
      <c r="N14" s="40">
        <v>80</v>
      </c>
      <c r="O14" s="40">
        <v>66</v>
      </c>
      <c r="P14" s="40">
        <v>39</v>
      </c>
      <c r="Q14" s="40">
        <v>18</v>
      </c>
      <c r="R14" s="40">
        <v>61</v>
      </c>
      <c r="S14" s="40">
        <f>SUM(M14:R14)</f>
        <v>359</v>
      </c>
    </row>
    <row r="15" spans="2:19" ht="24">
      <c r="B15" s="1">
        <v>11</v>
      </c>
      <c r="C15" s="33" t="s">
        <v>35</v>
      </c>
      <c r="D15" s="38">
        <v>9222</v>
      </c>
      <c r="E15" s="39">
        <v>8861</v>
      </c>
      <c r="F15" s="39">
        <v>220</v>
      </c>
      <c r="G15" s="39">
        <v>175350.14</v>
      </c>
      <c r="H15" s="27">
        <f t="shared" si="0"/>
        <v>220</v>
      </c>
      <c r="I15" s="36">
        <v>443</v>
      </c>
      <c r="J15" s="34">
        <v>512460.07</v>
      </c>
      <c r="K15" s="34">
        <v>731660.35</v>
      </c>
      <c r="M15" s="40">
        <v>215</v>
      </c>
      <c r="N15" s="40">
        <v>4</v>
      </c>
      <c r="O15" s="40">
        <v>1</v>
      </c>
      <c r="P15" s="40">
        <v>0</v>
      </c>
      <c r="Q15" s="40">
        <v>0</v>
      </c>
      <c r="R15" s="40">
        <v>0</v>
      </c>
      <c r="S15" s="40">
        <f t="shared" si="1"/>
        <v>220</v>
      </c>
    </row>
    <row r="16" spans="2:19" ht="24">
      <c r="B16" s="1">
        <v>12</v>
      </c>
      <c r="C16" s="33" t="s">
        <v>38</v>
      </c>
      <c r="D16" s="38">
        <v>9413</v>
      </c>
      <c r="E16" s="39">
        <v>8704</v>
      </c>
      <c r="F16" s="39">
        <v>537</v>
      </c>
      <c r="G16" s="39">
        <v>1791164</v>
      </c>
      <c r="H16" s="27">
        <f t="shared" si="0"/>
        <v>553</v>
      </c>
      <c r="I16" s="36">
        <v>414</v>
      </c>
      <c r="J16" s="34">
        <v>963811</v>
      </c>
      <c r="K16" s="34">
        <v>698504.9</v>
      </c>
      <c r="M16" s="40">
        <v>312</v>
      </c>
      <c r="N16" s="40">
        <v>113</v>
      </c>
      <c r="O16" s="40">
        <v>28</v>
      </c>
      <c r="P16" s="40">
        <v>19</v>
      </c>
      <c r="Q16" s="40">
        <v>14</v>
      </c>
      <c r="R16" s="40">
        <v>67</v>
      </c>
      <c r="S16" s="40">
        <f t="shared" si="1"/>
        <v>553</v>
      </c>
    </row>
    <row r="17" spans="2:19" ht="24">
      <c r="B17" s="1">
        <v>13</v>
      </c>
      <c r="C17" s="33" t="s">
        <v>36</v>
      </c>
      <c r="D17" s="38">
        <v>4470</v>
      </c>
      <c r="E17" s="39">
        <v>3941</v>
      </c>
      <c r="F17" s="39">
        <v>519</v>
      </c>
      <c r="G17" s="39">
        <v>1396418</v>
      </c>
      <c r="H17" s="27">
        <f t="shared" si="0"/>
        <v>519</v>
      </c>
      <c r="I17" s="36">
        <v>220</v>
      </c>
      <c r="J17" s="34">
        <v>309736</v>
      </c>
      <c r="K17" s="34">
        <v>253905.2</v>
      </c>
      <c r="M17" s="40">
        <v>514</v>
      </c>
      <c r="N17" s="40">
        <v>2</v>
      </c>
      <c r="O17" s="40">
        <v>1</v>
      </c>
      <c r="P17" s="40">
        <v>1</v>
      </c>
      <c r="Q17" s="40">
        <v>1</v>
      </c>
      <c r="R17" s="40">
        <v>0</v>
      </c>
      <c r="S17" s="40">
        <f t="shared" si="1"/>
        <v>519</v>
      </c>
    </row>
    <row r="18" spans="2:19" ht="24">
      <c r="B18" s="1">
        <v>14</v>
      </c>
      <c r="C18" s="33" t="s">
        <v>37</v>
      </c>
      <c r="D18" s="38">
        <v>9363</v>
      </c>
      <c r="E18" s="39">
        <v>8644</v>
      </c>
      <c r="F18" s="39">
        <v>710</v>
      </c>
      <c r="G18" s="39">
        <v>1368416.5</v>
      </c>
      <c r="H18" s="27">
        <f t="shared" si="0"/>
        <v>724</v>
      </c>
      <c r="I18" s="36">
        <v>285</v>
      </c>
      <c r="J18" s="34">
        <v>353603</v>
      </c>
      <c r="K18" s="34">
        <v>322072.31</v>
      </c>
      <c r="M18" s="40">
        <v>275</v>
      </c>
      <c r="N18" s="40">
        <v>84</v>
      </c>
      <c r="O18" s="40">
        <v>79</v>
      </c>
      <c r="P18" s="40">
        <v>75</v>
      </c>
      <c r="Q18" s="40">
        <v>58</v>
      </c>
      <c r="R18" s="40">
        <v>153</v>
      </c>
      <c r="S18" s="40">
        <f t="shared" si="1"/>
        <v>724</v>
      </c>
    </row>
    <row r="19" spans="2:19" ht="24">
      <c r="B19" s="89" t="s">
        <v>18</v>
      </c>
      <c r="C19" s="90"/>
      <c r="D19" s="11">
        <f>SUM(D5:D18)</f>
        <v>185682</v>
      </c>
      <c r="E19" s="11">
        <f t="shared" ref="E19:G19" si="2">SUM(E5:E18)</f>
        <v>175726</v>
      </c>
      <c r="F19" s="11">
        <f t="shared" si="2"/>
        <v>7572</v>
      </c>
      <c r="G19" s="11">
        <f t="shared" si="2"/>
        <v>59303482.090000011</v>
      </c>
      <c r="H19" s="26">
        <f>SUM(H5:H18)</f>
        <v>7756</v>
      </c>
      <c r="I19" s="26">
        <f>SUM(I5:I18)</f>
        <v>10906</v>
      </c>
      <c r="J19" s="12">
        <f>SUM(J5:J18)</f>
        <v>41266682.989999995</v>
      </c>
      <c r="K19" s="12">
        <f>SUM(K5:K18)</f>
        <v>27799006.369999997</v>
      </c>
      <c r="M19" s="40"/>
      <c r="N19" s="40"/>
      <c r="O19" s="40"/>
      <c r="P19" s="40"/>
      <c r="Q19" s="40"/>
      <c r="R19" s="40"/>
      <c r="S19" s="41">
        <f>SUM(S5:S18)</f>
        <v>7756</v>
      </c>
    </row>
    <row r="20" spans="2:19" ht="25.8">
      <c r="B20" s="13"/>
      <c r="C20" s="13"/>
      <c r="D20" s="14"/>
      <c r="E20" s="14"/>
      <c r="F20" s="14"/>
      <c r="G20" s="14"/>
      <c r="H20" s="42"/>
      <c r="I20" s="42"/>
      <c r="J20" s="43"/>
      <c r="K20" s="15"/>
    </row>
    <row r="21" spans="2:19" ht="36.6" customHeight="1">
      <c r="B21" s="104"/>
      <c r="C21" s="104"/>
      <c r="D21" s="104"/>
      <c r="E21" s="104"/>
      <c r="F21" s="104"/>
      <c r="H21" s="42"/>
      <c r="I21" s="42"/>
      <c r="J21" s="43"/>
    </row>
    <row r="22" spans="2:19">
      <c r="B22" s="17"/>
      <c r="C22" s="101" t="s">
        <v>228</v>
      </c>
      <c r="D22" s="101"/>
      <c r="E22" s="101"/>
      <c r="F22" s="2"/>
      <c r="G22" s="2"/>
      <c r="H22" s="101" t="s">
        <v>228</v>
      </c>
      <c r="I22" s="101"/>
      <c r="J22" s="101"/>
      <c r="K22" s="2"/>
    </row>
    <row r="23" spans="2:19" ht="35.4" customHeight="1">
      <c r="B23" s="17"/>
      <c r="C23" s="19" t="s">
        <v>2</v>
      </c>
      <c r="D23" s="19" t="s">
        <v>39</v>
      </c>
      <c r="E23" s="19" t="s">
        <v>19</v>
      </c>
      <c r="F23" s="2"/>
      <c r="G23" s="2"/>
      <c r="H23" s="19" t="s">
        <v>2</v>
      </c>
      <c r="I23" s="19" t="s">
        <v>39</v>
      </c>
      <c r="J23" s="19" t="s">
        <v>19</v>
      </c>
      <c r="K23" s="2"/>
    </row>
    <row r="24" spans="2:19" ht="24.6" customHeight="1">
      <c r="B24" s="17"/>
      <c r="C24" s="20">
        <v>1</v>
      </c>
      <c r="D24" s="21" t="s">
        <v>25</v>
      </c>
      <c r="E24" s="20">
        <v>11</v>
      </c>
      <c r="F24" s="2"/>
      <c r="G24" s="2"/>
      <c r="H24" s="20">
        <v>1</v>
      </c>
      <c r="I24" s="21" t="s">
        <v>29</v>
      </c>
      <c r="J24" s="22">
        <v>438</v>
      </c>
      <c r="K24" s="2"/>
    </row>
    <row r="25" spans="2:19" ht="22.8">
      <c r="B25" s="2"/>
      <c r="C25" s="20">
        <v>2</v>
      </c>
      <c r="D25" s="21" t="s">
        <v>26</v>
      </c>
      <c r="E25" s="20">
        <v>0</v>
      </c>
      <c r="F25" s="2"/>
      <c r="G25" s="2"/>
      <c r="H25" s="20">
        <v>2</v>
      </c>
      <c r="I25" s="21" t="s">
        <v>25</v>
      </c>
      <c r="J25" s="20">
        <v>11</v>
      </c>
      <c r="K25" s="2"/>
    </row>
    <row r="26" spans="2:19" ht="22.8">
      <c r="B26" s="17"/>
      <c r="C26" s="20">
        <v>3</v>
      </c>
      <c r="D26" s="21" t="s">
        <v>27</v>
      </c>
      <c r="E26" s="22">
        <v>0</v>
      </c>
      <c r="F26" s="2"/>
      <c r="G26" s="2"/>
      <c r="H26" s="20">
        <v>3</v>
      </c>
      <c r="I26" s="21" t="s">
        <v>36</v>
      </c>
      <c r="J26" s="20">
        <v>6</v>
      </c>
      <c r="K26" s="2"/>
    </row>
    <row r="27" spans="2:19" ht="22.8">
      <c r="B27" s="17"/>
      <c r="C27" s="20">
        <v>4</v>
      </c>
      <c r="D27" s="21" t="s">
        <v>28</v>
      </c>
      <c r="E27" s="20">
        <v>1</v>
      </c>
      <c r="F27" s="2"/>
      <c r="G27" s="2"/>
      <c r="H27" s="20">
        <v>4</v>
      </c>
      <c r="I27" s="21" t="s">
        <v>32</v>
      </c>
      <c r="J27" s="20">
        <v>4</v>
      </c>
      <c r="K27" s="2"/>
    </row>
    <row r="28" spans="2:19" ht="22.8">
      <c r="B28" s="17"/>
      <c r="C28" s="20">
        <v>5</v>
      </c>
      <c r="D28" s="21" t="s">
        <v>29</v>
      </c>
      <c r="E28" s="22">
        <v>438</v>
      </c>
      <c r="F28" s="2"/>
      <c r="G28" s="2"/>
      <c r="H28" s="20">
        <v>5</v>
      </c>
      <c r="I28" s="21" t="s">
        <v>38</v>
      </c>
      <c r="J28" s="20">
        <v>4</v>
      </c>
      <c r="K28" s="2"/>
    </row>
    <row r="29" spans="2:19" ht="22.8">
      <c r="B29" s="17"/>
      <c r="C29" s="20">
        <v>6</v>
      </c>
      <c r="D29" s="21" t="s">
        <v>30</v>
      </c>
      <c r="E29" s="20">
        <v>0</v>
      </c>
      <c r="F29" s="2"/>
      <c r="G29" s="2"/>
      <c r="H29" s="20">
        <v>6</v>
      </c>
      <c r="I29" s="21" t="s">
        <v>35</v>
      </c>
      <c r="J29" s="20">
        <v>2</v>
      </c>
      <c r="K29" s="2"/>
    </row>
    <row r="30" spans="2:19" ht="22.8">
      <c r="B30" s="17"/>
      <c r="C30" s="20">
        <v>7</v>
      </c>
      <c r="D30" s="21" t="s">
        <v>31</v>
      </c>
      <c r="E30" s="20">
        <v>0</v>
      </c>
      <c r="F30" s="2"/>
      <c r="G30" s="2"/>
      <c r="H30" s="20">
        <v>7</v>
      </c>
      <c r="I30" s="21" t="s">
        <v>28</v>
      </c>
      <c r="J30" s="20">
        <v>1</v>
      </c>
      <c r="K30" s="2"/>
    </row>
    <row r="31" spans="2:19" ht="22.8">
      <c r="B31" s="17"/>
      <c r="C31" s="20">
        <v>8</v>
      </c>
      <c r="D31" s="21" t="s">
        <v>32</v>
      </c>
      <c r="E31" s="20">
        <v>4</v>
      </c>
      <c r="F31" s="2"/>
      <c r="G31" s="2"/>
      <c r="H31" s="102" t="s">
        <v>18</v>
      </c>
      <c r="I31" s="102"/>
      <c r="J31" s="23">
        <f>SUM(J24:J30)</f>
        <v>466</v>
      </c>
      <c r="K31" s="2"/>
    </row>
    <row r="32" spans="2:19" ht="22.8">
      <c r="B32" s="17"/>
      <c r="C32" s="20">
        <v>9</v>
      </c>
      <c r="D32" s="21" t="s">
        <v>33</v>
      </c>
      <c r="E32" s="20">
        <v>0</v>
      </c>
      <c r="F32" s="2"/>
      <c r="G32" s="2"/>
      <c r="H32" s="18"/>
      <c r="I32" s="18"/>
      <c r="J32" s="2"/>
      <c r="K32" s="2"/>
    </row>
    <row r="33" spans="2:11" ht="22.8">
      <c r="B33" s="17"/>
      <c r="C33" s="20">
        <v>10</v>
      </c>
      <c r="D33" s="21" t="s">
        <v>34</v>
      </c>
      <c r="E33" s="20">
        <v>0</v>
      </c>
      <c r="F33" s="2"/>
      <c r="G33" s="2"/>
      <c r="H33" s="18"/>
      <c r="I33" s="18"/>
      <c r="J33" s="2"/>
      <c r="K33" s="2"/>
    </row>
    <row r="34" spans="2:11" ht="22.8">
      <c r="B34" s="17"/>
      <c r="C34" s="20">
        <v>11</v>
      </c>
      <c r="D34" s="21" t="s">
        <v>35</v>
      </c>
      <c r="E34" s="20">
        <v>2</v>
      </c>
      <c r="F34" s="2"/>
      <c r="G34" s="2"/>
      <c r="H34" s="18"/>
      <c r="I34" s="18"/>
      <c r="J34" s="2"/>
      <c r="K34" s="2"/>
    </row>
    <row r="35" spans="2:11" ht="22.8">
      <c r="B35" s="17"/>
      <c r="C35" s="20">
        <v>12</v>
      </c>
      <c r="D35" s="21" t="s">
        <v>38</v>
      </c>
      <c r="E35" s="20">
        <v>4</v>
      </c>
      <c r="F35" s="2"/>
      <c r="G35" s="2"/>
      <c r="K35" s="2"/>
    </row>
    <row r="36" spans="2:11" ht="22.8">
      <c r="B36" s="17"/>
      <c r="C36" s="20">
        <v>13</v>
      </c>
      <c r="D36" s="21" t="s">
        <v>36</v>
      </c>
      <c r="E36" s="20">
        <v>6</v>
      </c>
      <c r="F36" s="2"/>
      <c r="G36" s="2"/>
      <c r="K36" s="2"/>
    </row>
    <row r="37" spans="2:11" ht="22.8">
      <c r="B37" s="17"/>
      <c r="C37" s="20">
        <v>14</v>
      </c>
      <c r="D37" s="21" t="s">
        <v>37</v>
      </c>
      <c r="E37" s="20">
        <v>0</v>
      </c>
      <c r="F37" s="2"/>
      <c r="G37" s="2"/>
      <c r="K37" s="2"/>
    </row>
    <row r="38" spans="2:11" ht="22.8">
      <c r="B38" s="17"/>
      <c r="C38" s="102" t="s">
        <v>18</v>
      </c>
      <c r="D38" s="102"/>
      <c r="E38" s="23">
        <f>SUM(E24:E37)</f>
        <v>466</v>
      </c>
      <c r="F38" s="2"/>
      <c r="G38" s="2"/>
      <c r="K38" s="2"/>
    </row>
    <row r="39" spans="2:11">
      <c r="K39" s="2"/>
    </row>
  </sheetData>
  <mergeCells count="15">
    <mergeCell ref="M3:S3"/>
    <mergeCell ref="C38:D38"/>
    <mergeCell ref="B19:C19"/>
    <mergeCell ref="B21:F21"/>
    <mergeCell ref="C22:E22"/>
    <mergeCell ref="H22:J22"/>
    <mergeCell ref="H31:I31"/>
    <mergeCell ref="B2:K2"/>
    <mergeCell ref="B3:B4"/>
    <mergeCell ref="C3:C4"/>
    <mergeCell ref="D3:D4"/>
    <mergeCell ref="E3:E4"/>
    <mergeCell ref="H3:H4"/>
    <mergeCell ref="I3:K3"/>
    <mergeCell ref="F3:G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4"/>
  <sheetViews>
    <sheetView topLeftCell="C1" zoomScale="50" zoomScaleNormal="50" workbookViewId="0">
      <selection activeCell="H5" sqref="H5:H22"/>
    </sheetView>
  </sheetViews>
  <sheetFormatPr defaultColWidth="8.796875" defaultRowHeight="21"/>
  <cols>
    <col min="1" max="1" width="8.796875" style="2"/>
    <col min="2" max="2" width="9.59765625" style="16" customWidth="1"/>
    <col min="3" max="3" width="26.8984375" style="2" customWidth="1"/>
    <col min="4" max="4" width="17.09765625" style="17" customWidth="1"/>
    <col min="5" max="5" width="17.59765625" style="17" customWidth="1"/>
    <col min="6" max="6" width="17.19921875" style="17" customWidth="1"/>
    <col min="7" max="7" width="18.8984375" style="17" customWidth="1"/>
    <col min="8" max="8" width="18.3984375" style="17" customWidth="1"/>
    <col min="9" max="9" width="19.69921875" style="17" customWidth="1"/>
    <col min="10" max="10" width="27.09765625" style="18" customWidth="1"/>
    <col min="11" max="11" width="27.69921875" style="18" customWidth="1"/>
    <col min="12" max="12" width="13.59765625" style="2" customWidth="1"/>
    <col min="13" max="13" width="9.796875" style="2" customWidth="1"/>
    <col min="14" max="14" width="16.8984375" style="2" customWidth="1"/>
    <col min="15" max="15" width="19.8984375" style="2" customWidth="1"/>
    <col min="16" max="19" width="9.796875" style="2" customWidth="1"/>
    <col min="20" max="20" width="8.796875" style="2"/>
    <col min="21" max="21" width="9.69921875" style="2" customWidth="1"/>
    <col min="22" max="22" width="8.796875" style="2"/>
    <col min="23" max="23" width="10.09765625" style="2" customWidth="1"/>
    <col min="24" max="24" width="10.3984375" style="2" customWidth="1"/>
    <col min="25" max="16384" width="8.796875" style="2"/>
  </cols>
  <sheetData>
    <row r="2" spans="2:19" ht="25.8">
      <c r="B2" s="106" t="s">
        <v>238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19" ht="24.6" customHeight="1">
      <c r="B3" s="91" t="s">
        <v>2</v>
      </c>
      <c r="C3" s="91" t="s">
        <v>0</v>
      </c>
      <c r="D3" s="93" t="s">
        <v>4</v>
      </c>
      <c r="E3" s="95" t="s">
        <v>5</v>
      </c>
      <c r="F3" s="83" t="s">
        <v>6</v>
      </c>
      <c r="G3" s="84"/>
      <c r="H3" s="78" t="s">
        <v>7</v>
      </c>
      <c r="I3" s="80" t="s">
        <v>8</v>
      </c>
      <c r="J3" s="81"/>
      <c r="K3" s="82"/>
      <c r="M3" s="103" t="s">
        <v>22</v>
      </c>
      <c r="N3" s="103"/>
      <c r="O3" s="103"/>
      <c r="P3" s="103"/>
      <c r="Q3" s="103"/>
      <c r="R3" s="103"/>
      <c r="S3" s="103"/>
    </row>
    <row r="4" spans="2:19" ht="42" customHeight="1">
      <c r="B4" s="92"/>
      <c r="C4" s="92"/>
      <c r="D4" s="94"/>
      <c r="E4" s="96"/>
      <c r="F4" s="29" t="s">
        <v>23</v>
      </c>
      <c r="G4" s="29" t="s">
        <v>24</v>
      </c>
      <c r="H4" s="79"/>
      <c r="I4" s="3" t="s">
        <v>9</v>
      </c>
      <c r="J4" s="4" t="s">
        <v>10</v>
      </c>
      <c r="K4" s="4" t="s">
        <v>11</v>
      </c>
      <c r="M4" s="28">
        <v>1</v>
      </c>
      <c r="N4" s="28">
        <v>2</v>
      </c>
      <c r="O4" s="28">
        <v>3</v>
      </c>
      <c r="P4" s="28">
        <v>4</v>
      </c>
      <c r="Q4" s="28">
        <v>5</v>
      </c>
      <c r="R4" s="28" t="s">
        <v>20</v>
      </c>
      <c r="S4" s="28" t="s">
        <v>21</v>
      </c>
    </row>
    <row r="5" spans="2:19" ht="24">
      <c r="B5" s="1">
        <v>1</v>
      </c>
      <c r="C5" s="5" t="s">
        <v>93</v>
      </c>
      <c r="D5" s="35">
        <v>111315</v>
      </c>
      <c r="E5" s="36">
        <v>99342</v>
      </c>
      <c r="F5" s="36">
        <v>6580</v>
      </c>
      <c r="G5" s="36">
        <v>57004756.979999997</v>
      </c>
      <c r="H5" s="27">
        <f>S5</f>
        <v>3801</v>
      </c>
      <c r="I5" s="37">
        <v>3506</v>
      </c>
      <c r="J5" s="34">
        <v>18162858.989999998</v>
      </c>
      <c r="K5" s="34">
        <v>11322842.869999999</v>
      </c>
      <c r="M5" s="40">
        <v>355</v>
      </c>
      <c r="N5" s="40">
        <v>486</v>
      </c>
      <c r="O5" s="40">
        <v>381</v>
      </c>
      <c r="P5" s="40">
        <v>315</v>
      </c>
      <c r="Q5" s="40">
        <v>276</v>
      </c>
      <c r="R5" s="40">
        <v>1988</v>
      </c>
      <c r="S5" s="40">
        <f>SUM(M5:R5)</f>
        <v>3801</v>
      </c>
    </row>
    <row r="6" spans="2:19" ht="24">
      <c r="B6" s="1">
        <v>2</v>
      </c>
      <c r="C6" s="5" t="s">
        <v>94</v>
      </c>
      <c r="D6" s="38">
        <v>8708</v>
      </c>
      <c r="E6" s="39">
        <v>8245</v>
      </c>
      <c r="F6" s="39">
        <v>324</v>
      </c>
      <c r="G6" s="39">
        <v>517119</v>
      </c>
      <c r="H6" s="27">
        <f t="shared" ref="H6:H22" si="0">S6</f>
        <v>326</v>
      </c>
      <c r="I6" s="36">
        <v>2055</v>
      </c>
      <c r="J6" s="34">
        <v>1697058</v>
      </c>
      <c r="K6" s="34">
        <v>654383.32999999996</v>
      </c>
      <c r="M6" s="40">
        <v>279</v>
      </c>
      <c r="N6" s="40">
        <v>21</v>
      </c>
      <c r="O6" s="40">
        <v>6</v>
      </c>
      <c r="P6" s="40">
        <v>6</v>
      </c>
      <c r="Q6" s="40">
        <v>4</v>
      </c>
      <c r="R6" s="40">
        <v>10</v>
      </c>
      <c r="S6" s="40">
        <f t="shared" ref="S6:S23" si="1">SUM(M6:R6)</f>
        <v>326</v>
      </c>
    </row>
    <row r="7" spans="2:19" ht="24">
      <c r="B7" s="1">
        <v>3</v>
      </c>
      <c r="C7" s="5" t="s">
        <v>95</v>
      </c>
      <c r="D7" s="38">
        <v>7401</v>
      </c>
      <c r="E7" s="39">
        <v>6748</v>
      </c>
      <c r="F7" s="39">
        <v>412</v>
      </c>
      <c r="G7" s="39">
        <v>432540</v>
      </c>
      <c r="H7" s="27">
        <f t="shared" si="0"/>
        <v>424</v>
      </c>
      <c r="I7" s="36">
        <v>349</v>
      </c>
      <c r="J7" s="34">
        <v>318240.19</v>
      </c>
      <c r="K7" s="34">
        <v>232780.9</v>
      </c>
      <c r="M7" s="40">
        <v>183</v>
      </c>
      <c r="N7" s="40">
        <v>70</v>
      </c>
      <c r="O7" s="40">
        <v>35</v>
      </c>
      <c r="P7" s="40">
        <v>30</v>
      </c>
      <c r="Q7" s="40">
        <v>22</v>
      </c>
      <c r="R7" s="40">
        <v>84</v>
      </c>
      <c r="S7" s="40">
        <f t="shared" si="1"/>
        <v>424</v>
      </c>
    </row>
    <row r="8" spans="2:19" ht="24">
      <c r="B8" s="1">
        <v>4</v>
      </c>
      <c r="C8" s="5" t="s">
        <v>111</v>
      </c>
      <c r="D8" s="38">
        <v>27873</v>
      </c>
      <c r="E8" s="39">
        <v>26036</v>
      </c>
      <c r="F8" s="39">
        <v>1476</v>
      </c>
      <c r="G8" s="39">
        <v>1781786.9</v>
      </c>
      <c r="H8" s="27">
        <f t="shared" si="0"/>
        <v>1567</v>
      </c>
      <c r="I8" s="36">
        <v>2305</v>
      </c>
      <c r="J8" s="34">
        <v>3096413.63</v>
      </c>
      <c r="K8" s="34">
        <v>970565.89</v>
      </c>
      <c r="M8" s="40">
        <v>1545</v>
      </c>
      <c r="N8" s="40">
        <v>6</v>
      </c>
      <c r="O8" s="40">
        <v>4</v>
      </c>
      <c r="P8" s="40">
        <v>3</v>
      </c>
      <c r="Q8" s="40">
        <v>2</v>
      </c>
      <c r="R8" s="40">
        <v>7</v>
      </c>
      <c r="S8" s="40">
        <f t="shared" si="1"/>
        <v>1567</v>
      </c>
    </row>
    <row r="9" spans="2:19" ht="24">
      <c r="B9" s="1">
        <v>5</v>
      </c>
      <c r="C9" s="5" t="s">
        <v>96</v>
      </c>
      <c r="D9" s="38">
        <v>20072</v>
      </c>
      <c r="E9" s="39">
        <v>17652</v>
      </c>
      <c r="F9" s="39">
        <v>1788</v>
      </c>
      <c r="G9" s="39">
        <v>2797453.95</v>
      </c>
      <c r="H9" s="27">
        <f t="shared" si="0"/>
        <v>1788</v>
      </c>
      <c r="I9" s="36">
        <v>6767</v>
      </c>
      <c r="J9" s="34">
        <v>13693538.83</v>
      </c>
      <c r="K9" s="34">
        <v>10056577.640000001</v>
      </c>
      <c r="M9" s="40">
        <v>1776</v>
      </c>
      <c r="N9" s="40">
        <v>5</v>
      </c>
      <c r="O9" s="40">
        <v>3</v>
      </c>
      <c r="P9" s="40">
        <v>2</v>
      </c>
      <c r="Q9" s="40">
        <v>1</v>
      </c>
      <c r="R9" s="40">
        <v>1</v>
      </c>
      <c r="S9" s="40">
        <f t="shared" si="1"/>
        <v>1788</v>
      </c>
    </row>
    <row r="10" spans="2:19" ht="24">
      <c r="B10" s="1">
        <v>6</v>
      </c>
      <c r="C10" s="5" t="s">
        <v>97</v>
      </c>
      <c r="D10" s="38">
        <v>13769</v>
      </c>
      <c r="E10" s="39">
        <v>12715</v>
      </c>
      <c r="F10" s="39">
        <v>655</v>
      </c>
      <c r="G10" s="39">
        <v>724611.8</v>
      </c>
      <c r="H10" s="27">
        <f t="shared" si="0"/>
        <v>713</v>
      </c>
      <c r="I10" s="36">
        <v>3597</v>
      </c>
      <c r="J10" s="34">
        <v>1999221.66</v>
      </c>
      <c r="K10" s="34">
        <v>409057.65</v>
      </c>
      <c r="M10" s="40">
        <v>99</v>
      </c>
      <c r="N10" s="40">
        <v>87</v>
      </c>
      <c r="O10" s="40">
        <v>70</v>
      </c>
      <c r="P10" s="40">
        <v>64</v>
      </c>
      <c r="Q10" s="40">
        <v>61</v>
      </c>
      <c r="R10" s="40">
        <v>332</v>
      </c>
      <c r="S10" s="40">
        <f t="shared" si="1"/>
        <v>713</v>
      </c>
    </row>
    <row r="11" spans="2:19" ht="24">
      <c r="B11" s="1">
        <v>7</v>
      </c>
      <c r="C11" s="33" t="s">
        <v>98</v>
      </c>
      <c r="D11" s="38">
        <v>1875</v>
      </c>
      <c r="E11" s="39">
        <v>1762</v>
      </c>
      <c r="F11" s="39">
        <v>80</v>
      </c>
      <c r="G11" s="39">
        <v>122816</v>
      </c>
      <c r="H11" s="27">
        <f t="shared" si="0"/>
        <v>88</v>
      </c>
      <c r="I11" s="36">
        <v>57</v>
      </c>
      <c r="J11" s="34">
        <v>62321.5</v>
      </c>
      <c r="K11" s="34">
        <v>54915.96</v>
      </c>
      <c r="M11" s="40">
        <v>35</v>
      </c>
      <c r="N11" s="40">
        <v>18</v>
      </c>
      <c r="O11" s="40">
        <v>16</v>
      </c>
      <c r="P11" s="40">
        <v>4</v>
      </c>
      <c r="Q11" s="40">
        <v>4</v>
      </c>
      <c r="R11" s="40">
        <v>11</v>
      </c>
      <c r="S11" s="40">
        <f t="shared" si="1"/>
        <v>88</v>
      </c>
    </row>
    <row r="12" spans="2:19" ht="24">
      <c r="B12" s="1">
        <v>8</v>
      </c>
      <c r="C12" s="33" t="s">
        <v>99</v>
      </c>
      <c r="D12" s="38">
        <v>28002</v>
      </c>
      <c r="E12" s="39">
        <v>25914</v>
      </c>
      <c r="F12" s="39">
        <v>1533</v>
      </c>
      <c r="G12" s="39">
        <v>8730610.7100000009</v>
      </c>
      <c r="H12" s="27">
        <f t="shared" si="0"/>
        <v>1601</v>
      </c>
      <c r="I12" s="36">
        <v>736</v>
      </c>
      <c r="J12" s="34">
        <v>3917565.45</v>
      </c>
      <c r="K12" s="34">
        <v>2615577.1800000002</v>
      </c>
      <c r="M12" s="40">
        <v>448</v>
      </c>
      <c r="N12" s="40">
        <v>184</v>
      </c>
      <c r="O12" s="40">
        <v>109</v>
      </c>
      <c r="P12" s="40">
        <v>101</v>
      </c>
      <c r="Q12" s="40">
        <v>91</v>
      </c>
      <c r="R12" s="40">
        <v>668</v>
      </c>
      <c r="S12" s="40">
        <f t="shared" si="1"/>
        <v>1601</v>
      </c>
    </row>
    <row r="13" spans="2:19" ht="24">
      <c r="B13" s="1">
        <v>9</v>
      </c>
      <c r="C13" s="33" t="s">
        <v>100</v>
      </c>
      <c r="D13" s="38">
        <v>11058</v>
      </c>
      <c r="E13" s="39">
        <v>10122</v>
      </c>
      <c r="F13" s="39">
        <v>870</v>
      </c>
      <c r="G13" s="39">
        <v>818364.25</v>
      </c>
      <c r="H13" s="27">
        <f t="shared" si="0"/>
        <v>877</v>
      </c>
      <c r="I13" s="36">
        <v>467</v>
      </c>
      <c r="J13" s="34">
        <v>320615</v>
      </c>
      <c r="K13" s="34">
        <v>265785.13</v>
      </c>
      <c r="M13" s="40">
        <v>723</v>
      </c>
      <c r="N13" s="40">
        <v>79</v>
      </c>
      <c r="O13" s="40">
        <v>36</v>
      </c>
      <c r="P13" s="40">
        <v>10</v>
      </c>
      <c r="Q13" s="40">
        <v>8</v>
      </c>
      <c r="R13" s="40">
        <v>21</v>
      </c>
      <c r="S13" s="40">
        <f t="shared" si="1"/>
        <v>877</v>
      </c>
    </row>
    <row r="14" spans="2:19" ht="24">
      <c r="B14" s="1">
        <v>10</v>
      </c>
      <c r="C14" s="33" t="s">
        <v>110</v>
      </c>
      <c r="D14" s="38">
        <v>18850</v>
      </c>
      <c r="E14" s="39">
        <v>18042</v>
      </c>
      <c r="F14" s="39">
        <v>718</v>
      </c>
      <c r="G14" s="39">
        <v>605974.99</v>
      </c>
      <c r="H14" s="27">
        <f t="shared" si="0"/>
        <v>719</v>
      </c>
      <c r="I14" s="36">
        <v>7261</v>
      </c>
      <c r="J14" s="34">
        <v>9986039.3499999996</v>
      </c>
      <c r="K14" s="34">
        <v>9452296.1899999995</v>
      </c>
      <c r="M14" s="40">
        <v>717</v>
      </c>
      <c r="N14" s="40">
        <v>1</v>
      </c>
      <c r="O14" s="40">
        <v>1</v>
      </c>
      <c r="P14" s="40">
        <v>0</v>
      </c>
      <c r="Q14" s="40">
        <v>0</v>
      </c>
      <c r="R14" s="40">
        <v>0</v>
      </c>
      <c r="S14" s="40">
        <f t="shared" si="1"/>
        <v>719</v>
      </c>
    </row>
    <row r="15" spans="2:19" ht="24">
      <c r="B15" s="1">
        <v>11</v>
      </c>
      <c r="C15" s="33" t="s">
        <v>101</v>
      </c>
      <c r="D15" s="38">
        <v>19003</v>
      </c>
      <c r="E15" s="39">
        <v>17831</v>
      </c>
      <c r="F15" s="39">
        <v>560</v>
      </c>
      <c r="G15" s="39">
        <v>507399.98</v>
      </c>
      <c r="H15" s="27">
        <f t="shared" si="0"/>
        <v>560</v>
      </c>
      <c r="I15" s="36">
        <v>861</v>
      </c>
      <c r="J15" s="34">
        <v>693055.41</v>
      </c>
      <c r="K15" s="34">
        <v>737412.26</v>
      </c>
      <c r="M15" s="40">
        <v>555</v>
      </c>
      <c r="N15" s="40">
        <v>2</v>
      </c>
      <c r="O15" s="40">
        <v>2</v>
      </c>
      <c r="P15" s="40">
        <v>1</v>
      </c>
      <c r="Q15" s="40">
        <v>0</v>
      </c>
      <c r="R15" s="40">
        <v>0</v>
      </c>
      <c r="S15" s="40">
        <f t="shared" si="1"/>
        <v>560</v>
      </c>
    </row>
    <row r="16" spans="2:19" ht="24">
      <c r="B16" s="1">
        <v>12</v>
      </c>
      <c r="C16" s="33" t="s">
        <v>102</v>
      </c>
      <c r="D16" s="38">
        <v>11071</v>
      </c>
      <c r="E16" s="39">
        <v>10606</v>
      </c>
      <c r="F16" s="39">
        <v>434</v>
      </c>
      <c r="G16" s="39">
        <v>333808</v>
      </c>
      <c r="H16" s="27">
        <f t="shared" si="0"/>
        <v>434</v>
      </c>
      <c r="I16" s="36">
        <v>483</v>
      </c>
      <c r="J16" s="34">
        <v>441882</v>
      </c>
      <c r="K16" s="34">
        <v>312603.93</v>
      </c>
      <c r="M16" s="40">
        <v>427</v>
      </c>
      <c r="N16" s="40">
        <v>3</v>
      </c>
      <c r="O16" s="40">
        <v>2</v>
      </c>
      <c r="P16" s="40">
        <v>1</v>
      </c>
      <c r="Q16" s="40">
        <v>1</v>
      </c>
      <c r="R16" s="40">
        <v>0</v>
      </c>
      <c r="S16" s="40">
        <f t="shared" si="1"/>
        <v>434</v>
      </c>
    </row>
    <row r="17" spans="2:19" ht="24">
      <c r="B17" s="1">
        <v>13</v>
      </c>
      <c r="C17" s="33" t="s">
        <v>103</v>
      </c>
      <c r="D17" s="38">
        <v>4969</v>
      </c>
      <c r="E17" s="39">
        <v>4777</v>
      </c>
      <c r="F17" s="39">
        <v>165</v>
      </c>
      <c r="G17" s="39">
        <v>197601.75</v>
      </c>
      <c r="H17" s="27">
        <f t="shared" si="0"/>
        <v>165</v>
      </c>
      <c r="I17" s="36">
        <v>1828</v>
      </c>
      <c r="J17" s="34">
        <v>2956768.47</v>
      </c>
      <c r="K17" s="34">
        <v>3174140.46</v>
      </c>
      <c r="M17" s="40">
        <v>165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f t="shared" si="1"/>
        <v>165</v>
      </c>
    </row>
    <row r="18" spans="2:19" ht="24">
      <c r="B18" s="1">
        <v>14</v>
      </c>
      <c r="C18" s="33" t="s">
        <v>104</v>
      </c>
      <c r="D18" s="38">
        <v>35479</v>
      </c>
      <c r="E18" s="39">
        <v>33102</v>
      </c>
      <c r="F18" s="39">
        <v>1805</v>
      </c>
      <c r="G18" s="39">
        <v>1586696.97</v>
      </c>
      <c r="H18" s="27">
        <f t="shared" si="0"/>
        <v>1823</v>
      </c>
      <c r="I18" s="36">
        <v>1379</v>
      </c>
      <c r="J18" s="34">
        <v>911243.15</v>
      </c>
      <c r="K18" s="34">
        <v>292351.24</v>
      </c>
      <c r="M18" s="40">
        <v>1272</v>
      </c>
      <c r="N18" s="40">
        <v>131</v>
      </c>
      <c r="O18" s="40">
        <v>75</v>
      </c>
      <c r="P18" s="40">
        <v>71</v>
      </c>
      <c r="Q18" s="40">
        <v>38</v>
      </c>
      <c r="R18" s="40">
        <v>236</v>
      </c>
      <c r="S18" s="40">
        <f t="shared" si="1"/>
        <v>1823</v>
      </c>
    </row>
    <row r="19" spans="2:19" ht="24">
      <c r="B19" s="1">
        <v>15</v>
      </c>
      <c r="C19" s="33" t="s">
        <v>105</v>
      </c>
      <c r="D19" s="38">
        <v>33761</v>
      </c>
      <c r="E19" s="39">
        <v>32939</v>
      </c>
      <c r="F19" s="39">
        <v>540</v>
      </c>
      <c r="G19" s="39">
        <v>735100</v>
      </c>
      <c r="H19" s="27">
        <f t="shared" si="0"/>
        <v>544</v>
      </c>
      <c r="I19" s="36">
        <v>5847</v>
      </c>
      <c r="J19" s="34">
        <v>3860479</v>
      </c>
      <c r="K19" s="34">
        <v>1258855.53</v>
      </c>
      <c r="M19" s="40">
        <v>444</v>
      </c>
      <c r="N19" s="40">
        <v>20</v>
      </c>
      <c r="O19" s="40">
        <v>19</v>
      </c>
      <c r="P19" s="40">
        <v>17</v>
      </c>
      <c r="Q19" s="40">
        <v>16</v>
      </c>
      <c r="R19" s="40">
        <v>28</v>
      </c>
      <c r="S19" s="40">
        <f t="shared" si="1"/>
        <v>544</v>
      </c>
    </row>
    <row r="20" spans="2:19" ht="24">
      <c r="B20" s="1">
        <v>16</v>
      </c>
      <c r="C20" s="33" t="s">
        <v>106</v>
      </c>
      <c r="D20" s="38">
        <v>6726</v>
      </c>
      <c r="E20" s="39">
        <v>6295</v>
      </c>
      <c r="F20" s="39">
        <v>225</v>
      </c>
      <c r="G20" s="39">
        <v>264142</v>
      </c>
      <c r="H20" s="27">
        <f t="shared" si="0"/>
        <v>226</v>
      </c>
      <c r="I20" s="36">
        <v>232</v>
      </c>
      <c r="J20" s="34">
        <v>348682</v>
      </c>
      <c r="K20" s="34">
        <v>255907.79</v>
      </c>
      <c r="M20" s="40">
        <v>211</v>
      </c>
      <c r="N20" s="40">
        <v>3</v>
      </c>
      <c r="O20" s="40">
        <v>2</v>
      </c>
      <c r="P20" s="40">
        <v>2</v>
      </c>
      <c r="Q20" s="40">
        <v>1</v>
      </c>
      <c r="R20" s="40">
        <v>7</v>
      </c>
      <c r="S20" s="40">
        <f t="shared" si="1"/>
        <v>226</v>
      </c>
    </row>
    <row r="21" spans="2:19" ht="24">
      <c r="B21" s="1">
        <v>17</v>
      </c>
      <c r="C21" s="33" t="s">
        <v>112</v>
      </c>
      <c r="D21" s="38">
        <v>98575</v>
      </c>
      <c r="E21" s="39">
        <v>94568</v>
      </c>
      <c r="F21" s="39">
        <v>2952</v>
      </c>
      <c r="G21" s="39">
        <v>5685422.5499999998</v>
      </c>
      <c r="H21" s="27">
        <f t="shared" si="0"/>
        <v>2973</v>
      </c>
      <c r="I21" s="36">
        <v>4267</v>
      </c>
      <c r="J21" s="34">
        <v>6199766.4000000004</v>
      </c>
      <c r="K21" s="34">
        <v>2500743.7999999998</v>
      </c>
      <c r="M21" s="40">
        <v>2081</v>
      </c>
      <c r="N21" s="40">
        <v>119</v>
      </c>
      <c r="O21" s="40">
        <v>118</v>
      </c>
      <c r="P21" s="40">
        <v>98</v>
      </c>
      <c r="Q21" s="40">
        <v>92</v>
      </c>
      <c r="R21" s="40">
        <v>465</v>
      </c>
      <c r="S21" s="40">
        <f t="shared" si="1"/>
        <v>2973</v>
      </c>
    </row>
    <row r="22" spans="2:19" ht="24">
      <c r="B22" s="1">
        <v>18</v>
      </c>
      <c r="C22" s="33" t="s">
        <v>113</v>
      </c>
      <c r="D22" s="38">
        <v>3791</v>
      </c>
      <c r="E22" s="39">
        <v>3431</v>
      </c>
      <c r="F22" s="39">
        <v>340</v>
      </c>
      <c r="G22" s="39">
        <v>678142.9</v>
      </c>
      <c r="H22" s="27">
        <f t="shared" si="0"/>
        <v>351</v>
      </c>
      <c r="I22" s="36">
        <v>402</v>
      </c>
      <c r="J22" s="34">
        <v>432099.81</v>
      </c>
      <c r="K22" s="34">
        <v>246398.39</v>
      </c>
      <c r="M22" s="40">
        <v>231</v>
      </c>
      <c r="N22" s="40">
        <v>67</v>
      </c>
      <c r="O22" s="40">
        <v>29</v>
      </c>
      <c r="P22" s="40">
        <v>8</v>
      </c>
      <c r="Q22" s="40">
        <v>3</v>
      </c>
      <c r="R22" s="40">
        <v>13</v>
      </c>
      <c r="S22" s="40">
        <f t="shared" si="1"/>
        <v>351</v>
      </c>
    </row>
    <row r="23" spans="2:19" ht="24">
      <c r="B23" s="89" t="s">
        <v>18</v>
      </c>
      <c r="C23" s="90"/>
      <c r="D23" s="11">
        <f>SUM(D5:D22)</f>
        <v>462298</v>
      </c>
      <c r="E23" s="11">
        <f t="shared" ref="E23:G23" si="2">SUM(E5:E22)</f>
        <v>430127</v>
      </c>
      <c r="F23" s="11">
        <f t="shared" si="2"/>
        <v>21457</v>
      </c>
      <c r="G23" s="11">
        <f t="shared" si="2"/>
        <v>83524348.730000004</v>
      </c>
      <c r="H23" s="26">
        <f>SUM(H5:H22)</f>
        <v>18980</v>
      </c>
      <c r="I23" s="26">
        <f>SUM(I5:I22)</f>
        <v>42399</v>
      </c>
      <c r="J23" s="26">
        <f>SUM(J5:J22)</f>
        <v>69097848.840000004</v>
      </c>
      <c r="K23" s="76">
        <f>SUM(K5:K22)</f>
        <v>44813196.140000001</v>
      </c>
      <c r="M23" s="40"/>
      <c r="N23" s="40"/>
      <c r="O23" s="40"/>
      <c r="P23" s="40"/>
      <c r="Q23" s="40"/>
      <c r="R23" s="40"/>
      <c r="S23" s="40">
        <f t="shared" si="1"/>
        <v>0</v>
      </c>
    </row>
    <row r="24" spans="2:19" ht="25.8">
      <c r="B24" s="13"/>
      <c r="C24" s="13"/>
      <c r="D24" s="14"/>
      <c r="E24" s="14"/>
      <c r="F24" s="14"/>
      <c r="G24" s="14"/>
      <c r="H24" s="42"/>
      <c r="I24" s="42"/>
      <c r="J24" s="43"/>
      <c r="K24" s="15"/>
    </row>
    <row r="25" spans="2:19" ht="36.6" customHeight="1">
      <c r="B25" s="104"/>
      <c r="C25" s="104"/>
      <c r="D25" s="104"/>
      <c r="E25" s="104"/>
      <c r="F25" s="104"/>
      <c r="H25" s="42"/>
      <c r="I25" s="42"/>
      <c r="J25" s="43"/>
      <c r="K25" s="18">
        <v>98888</v>
      </c>
    </row>
    <row r="26" spans="2:19">
      <c r="B26" s="101" t="s">
        <v>228</v>
      </c>
      <c r="C26" s="101"/>
      <c r="D26" s="101"/>
      <c r="E26" s="2"/>
      <c r="F26" s="101" t="s">
        <v>228</v>
      </c>
      <c r="G26" s="101"/>
      <c r="H26" s="101"/>
      <c r="I26" s="2"/>
      <c r="J26" s="2"/>
      <c r="K26" s="2"/>
    </row>
    <row r="27" spans="2:19" ht="35.4" customHeight="1">
      <c r="B27" s="73" t="s">
        <v>2</v>
      </c>
      <c r="C27" s="73" t="s">
        <v>39</v>
      </c>
      <c r="D27" s="73" t="s">
        <v>19</v>
      </c>
      <c r="E27" s="2"/>
      <c r="F27" s="19" t="s">
        <v>2</v>
      </c>
      <c r="G27" s="19" t="s">
        <v>39</v>
      </c>
      <c r="H27" s="19" t="s">
        <v>19</v>
      </c>
      <c r="I27" s="2"/>
      <c r="J27" s="2"/>
      <c r="K27" s="2"/>
    </row>
    <row r="28" spans="2:19" ht="24.6" customHeight="1">
      <c r="B28" s="20">
        <v>1</v>
      </c>
      <c r="C28" s="21" t="s">
        <v>93</v>
      </c>
      <c r="D28" s="20">
        <v>200</v>
      </c>
      <c r="E28" s="2"/>
      <c r="F28" s="20">
        <v>1</v>
      </c>
      <c r="G28" s="21" t="s">
        <v>93</v>
      </c>
      <c r="H28" s="20">
        <v>200</v>
      </c>
      <c r="I28" s="2"/>
      <c r="J28" s="2"/>
      <c r="K28" s="2"/>
    </row>
    <row r="29" spans="2:19" ht="22.8">
      <c r="B29" s="20">
        <v>2</v>
      </c>
      <c r="C29" s="21" t="s">
        <v>94</v>
      </c>
      <c r="D29" s="20">
        <v>3</v>
      </c>
      <c r="E29" s="2"/>
      <c r="F29" s="20">
        <v>2</v>
      </c>
      <c r="G29" s="21" t="s">
        <v>106</v>
      </c>
      <c r="H29" s="20">
        <v>200</v>
      </c>
      <c r="I29" s="2"/>
      <c r="J29" s="2"/>
      <c r="K29" s="2"/>
    </row>
    <row r="30" spans="2:19" ht="22.8">
      <c r="B30" s="20">
        <v>3</v>
      </c>
      <c r="C30" s="21" t="s">
        <v>95</v>
      </c>
      <c r="D30" s="22">
        <v>11</v>
      </c>
      <c r="E30" s="2"/>
      <c r="F30" s="20">
        <v>3</v>
      </c>
      <c r="G30" s="21" t="s">
        <v>112</v>
      </c>
      <c r="H30" s="20">
        <v>29</v>
      </c>
      <c r="I30" s="2"/>
      <c r="J30" s="2"/>
      <c r="K30" s="2"/>
    </row>
    <row r="31" spans="2:19" ht="22.8">
      <c r="B31" s="20">
        <v>4</v>
      </c>
      <c r="C31" s="21" t="s">
        <v>111</v>
      </c>
      <c r="D31" s="20">
        <v>2</v>
      </c>
      <c r="E31" s="2"/>
      <c r="F31" s="20">
        <v>4</v>
      </c>
      <c r="G31" s="21" t="s">
        <v>104</v>
      </c>
      <c r="H31" s="20">
        <v>13</v>
      </c>
      <c r="I31" s="2"/>
      <c r="J31" s="2"/>
      <c r="K31" s="2"/>
    </row>
    <row r="32" spans="2:19" ht="22.8">
      <c r="B32" s="20">
        <v>5</v>
      </c>
      <c r="C32" s="21" t="s">
        <v>96</v>
      </c>
      <c r="D32" s="22">
        <v>0</v>
      </c>
      <c r="E32" s="2"/>
      <c r="F32" s="20">
        <v>5</v>
      </c>
      <c r="G32" s="21" t="s">
        <v>95</v>
      </c>
      <c r="H32" s="22">
        <v>11</v>
      </c>
      <c r="I32" s="2"/>
      <c r="J32" s="2"/>
      <c r="K32" s="2"/>
    </row>
    <row r="33" spans="2:11" ht="22.8">
      <c r="B33" s="20">
        <v>6</v>
      </c>
      <c r="C33" s="21" t="s">
        <v>97</v>
      </c>
      <c r="D33" s="20">
        <v>0</v>
      </c>
      <c r="E33" s="2"/>
      <c r="F33" s="20">
        <v>6</v>
      </c>
      <c r="G33" s="21" t="s">
        <v>110</v>
      </c>
      <c r="H33" s="20">
        <v>7</v>
      </c>
      <c r="I33" s="2"/>
      <c r="J33" s="2"/>
      <c r="K33" s="2"/>
    </row>
    <row r="34" spans="2:11" ht="22.8">
      <c r="B34" s="20">
        <v>7</v>
      </c>
      <c r="C34" s="21" t="s">
        <v>98</v>
      </c>
      <c r="D34" s="20">
        <v>3</v>
      </c>
      <c r="E34" s="2"/>
      <c r="F34" s="20">
        <v>7</v>
      </c>
      <c r="G34" s="21" t="s">
        <v>103</v>
      </c>
      <c r="H34" s="20">
        <v>5</v>
      </c>
      <c r="I34" s="2"/>
      <c r="J34" s="2"/>
      <c r="K34" s="2"/>
    </row>
    <row r="35" spans="2:11" ht="22.8">
      <c r="B35" s="20">
        <v>8</v>
      </c>
      <c r="C35" s="21" t="s">
        <v>99</v>
      </c>
      <c r="D35" s="20">
        <v>2</v>
      </c>
      <c r="E35" s="2"/>
      <c r="F35" s="20">
        <v>8</v>
      </c>
      <c r="G35" s="21" t="s">
        <v>94</v>
      </c>
      <c r="H35" s="20">
        <v>3</v>
      </c>
      <c r="I35" s="2"/>
      <c r="J35" s="2"/>
      <c r="K35" s="2"/>
    </row>
    <row r="36" spans="2:11" ht="22.8">
      <c r="B36" s="20">
        <v>9</v>
      </c>
      <c r="C36" s="21" t="s">
        <v>100</v>
      </c>
      <c r="D36" s="20">
        <v>0</v>
      </c>
      <c r="E36" s="2"/>
      <c r="F36" s="20">
        <v>9</v>
      </c>
      <c r="G36" s="21" t="s">
        <v>98</v>
      </c>
      <c r="H36" s="20">
        <v>3</v>
      </c>
      <c r="I36" s="2"/>
      <c r="J36" s="2"/>
      <c r="K36" s="2"/>
    </row>
    <row r="37" spans="2:11" ht="22.8">
      <c r="B37" s="20">
        <v>10</v>
      </c>
      <c r="C37" s="21" t="s">
        <v>110</v>
      </c>
      <c r="D37" s="20">
        <v>7</v>
      </c>
      <c r="E37" s="2"/>
      <c r="F37" s="20">
        <v>10</v>
      </c>
      <c r="G37" s="21" t="s">
        <v>111</v>
      </c>
      <c r="H37" s="20">
        <v>2</v>
      </c>
      <c r="I37" s="2"/>
      <c r="J37" s="2"/>
      <c r="K37" s="2"/>
    </row>
    <row r="38" spans="2:11" ht="22.8">
      <c r="B38" s="20">
        <v>11</v>
      </c>
      <c r="C38" s="21" t="s">
        <v>101</v>
      </c>
      <c r="D38" s="20">
        <v>2</v>
      </c>
      <c r="E38" s="2"/>
      <c r="F38" s="20">
        <v>11</v>
      </c>
      <c r="G38" s="21" t="s">
        <v>99</v>
      </c>
      <c r="H38" s="20">
        <v>2</v>
      </c>
      <c r="I38" s="2"/>
      <c r="J38" s="2"/>
      <c r="K38" s="2"/>
    </row>
    <row r="39" spans="2:11" ht="22.8">
      <c r="B39" s="20">
        <v>12</v>
      </c>
      <c r="C39" s="21" t="s">
        <v>102</v>
      </c>
      <c r="D39" s="20">
        <v>0</v>
      </c>
      <c r="E39" s="2"/>
      <c r="F39" s="20">
        <v>12</v>
      </c>
      <c r="G39" s="21" t="s">
        <v>101</v>
      </c>
      <c r="H39" s="20">
        <v>2</v>
      </c>
      <c r="I39" s="2"/>
      <c r="J39" s="2"/>
      <c r="K39" s="2"/>
    </row>
    <row r="40" spans="2:11" ht="22.8">
      <c r="B40" s="20">
        <v>13</v>
      </c>
      <c r="C40" s="21" t="s">
        <v>103</v>
      </c>
      <c r="D40" s="20">
        <v>5</v>
      </c>
      <c r="E40" s="2"/>
      <c r="F40" s="102" t="s">
        <v>18</v>
      </c>
      <c r="G40" s="102"/>
      <c r="H40" s="23">
        <f>SUM(H28:H39)</f>
        <v>477</v>
      </c>
      <c r="I40" s="2"/>
      <c r="J40" s="2"/>
      <c r="K40" s="2"/>
    </row>
    <row r="41" spans="2:11" ht="22.8">
      <c r="B41" s="20">
        <v>14</v>
      </c>
      <c r="C41" s="21" t="s">
        <v>104</v>
      </c>
      <c r="D41" s="20">
        <v>13</v>
      </c>
      <c r="E41" s="2"/>
      <c r="F41" s="2"/>
      <c r="G41" s="2"/>
      <c r="H41" s="2"/>
      <c r="I41" s="2"/>
      <c r="J41" s="2"/>
      <c r="K41" s="2"/>
    </row>
    <row r="42" spans="2:11" ht="22.8">
      <c r="B42" s="20">
        <v>15</v>
      </c>
      <c r="C42" s="21" t="s">
        <v>105</v>
      </c>
      <c r="D42" s="20">
        <v>0</v>
      </c>
      <c r="E42" s="2"/>
      <c r="F42" s="2"/>
      <c r="G42" s="2"/>
      <c r="H42" s="2"/>
      <c r="I42" s="2"/>
      <c r="J42" s="2"/>
      <c r="K42" s="2"/>
    </row>
    <row r="43" spans="2:11" ht="22.8">
      <c r="B43" s="20">
        <v>16</v>
      </c>
      <c r="C43" s="21" t="s">
        <v>106</v>
      </c>
      <c r="D43" s="20">
        <v>200</v>
      </c>
      <c r="E43" s="2"/>
      <c r="F43" s="2"/>
      <c r="G43" s="2"/>
      <c r="H43" s="2"/>
      <c r="I43" s="2"/>
      <c r="J43" s="2"/>
      <c r="K43" s="2"/>
    </row>
    <row r="44" spans="2:11" ht="22.8">
      <c r="B44" s="20">
        <v>17</v>
      </c>
      <c r="C44" s="21" t="s">
        <v>112</v>
      </c>
      <c r="D44" s="20">
        <v>29</v>
      </c>
      <c r="E44" s="2"/>
      <c r="F44" s="2"/>
      <c r="G44" s="2"/>
      <c r="H44" s="2"/>
      <c r="I44" s="2"/>
      <c r="J44" s="2"/>
      <c r="K44" s="2"/>
    </row>
    <row r="45" spans="2:11" ht="22.8">
      <c r="B45" s="20">
        <v>18</v>
      </c>
      <c r="C45" s="21" t="s">
        <v>113</v>
      </c>
      <c r="D45" s="20">
        <v>0</v>
      </c>
      <c r="E45" s="2"/>
      <c r="F45" s="2"/>
      <c r="G45" s="2"/>
      <c r="H45" s="2"/>
      <c r="I45" s="2"/>
      <c r="J45" s="2"/>
      <c r="K45" s="2"/>
    </row>
    <row r="46" spans="2:11" ht="22.8">
      <c r="B46" s="102" t="s">
        <v>18</v>
      </c>
      <c r="C46" s="102"/>
      <c r="D46" s="23">
        <f>SUM(D28:D45)</f>
        <v>477</v>
      </c>
      <c r="E46" s="2"/>
      <c r="F46" s="2"/>
      <c r="G46" s="2"/>
      <c r="H46" s="2"/>
      <c r="I46" s="2"/>
      <c r="J46" s="2"/>
      <c r="K46" s="2"/>
    </row>
    <row r="47" spans="2:11">
      <c r="F47" s="2"/>
      <c r="G47" s="2"/>
      <c r="H47" s="2"/>
      <c r="I47" s="18"/>
      <c r="J47" s="2"/>
      <c r="K47" s="2"/>
    </row>
    <row r="48" spans="2:11">
      <c r="F48" s="2"/>
      <c r="G48" s="2"/>
      <c r="H48" s="2"/>
      <c r="I48" s="18"/>
      <c r="J48" s="2"/>
    </row>
    <row r="49" spans="6:10">
      <c r="F49" s="2"/>
      <c r="G49" s="2"/>
      <c r="H49" s="2"/>
      <c r="I49" s="18"/>
      <c r="J49" s="2"/>
    </row>
    <row r="50" spans="6:10">
      <c r="F50" s="2"/>
      <c r="G50" s="2"/>
      <c r="H50" s="2"/>
    </row>
    <row r="51" spans="6:10">
      <c r="F51" s="2"/>
      <c r="G51" s="2"/>
      <c r="H51" s="2"/>
    </row>
    <row r="52" spans="6:10">
      <c r="H52" s="18"/>
    </row>
    <row r="53" spans="6:10">
      <c r="H53" s="18"/>
    </row>
    <row r="54" spans="6:10">
      <c r="H54" s="18"/>
    </row>
  </sheetData>
  <mergeCells count="15">
    <mergeCell ref="B2:K2"/>
    <mergeCell ref="B3:B4"/>
    <mergeCell ref="C3:C4"/>
    <mergeCell ref="D3:D4"/>
    <mergeCell ref="E3:E4"/>
    <mergeCell ref="F3:G3"/>
    <mergeCell ref="H3:H4"/>
    <mergeCell ref="I3:K3"/>
    <mergeCell ref="M3:S3"/>
    <mergeCell ref="B23:C23"/>
    <mergeCell ref="B25:F25"/>
    <mergeCell ref="B26:D26"/>
    <mergeCell ref="B46:C46"/>
    <mergeCell ref="F26:H26"/>
    <mergeCell ref="F40:G4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1"/>
  <sheetViews>
    <sheetView zoomScale="50" zoomScaleNormal="50" workbookViewId="0">
      <selection activeCell="G17" sqref="G17:I26"/>
    </sheetView>
  </sheetViews>
  <sheetFormatPr defaultColWidth="8.796875" defaultRowHeight="21"/>
  <cols>
    <col min="1" max="1" width="8.796875" style="2"/>
    <col min="2" max="2" width="9.59765625" style="16" customWidth="1"/>
    <col min="3" max="3" width="22.8984375" style="2" customWidth="1"/>
    <col min="4" max="4" width="17.09765625" style="17" customWidth="1"/>
    <col min="5" max="5" width="17.59765625" style="17" customWidth="1"/>
    <col min="6" max="6" width="17.19921875" style="17" customWidth="1"/>
    <col min="7" max="7" width="20" style="17" customWidth="1"/>
    <col min="8" max="8" width="18.3984375" style="17" customWidth="1"/>
    <col min="9" max="9" width="19.69921875" style="17" customWidth="1"/>
    <col min="10" max="10" width="27.09765625" style="18" customWidth="1"/>
    <col min="11" max="11" width="25.19921875" style="18" customWidth="1"/>
    <col min="12" max="12" width="13.59765625" style="2" customWidth="1"/>
    <col min="13" max="13" width="9.796875" style="2" customWidth="1"/>
    <col min="14" max="14" width="16.8984375" style="2" customWidth="1"/>
    <col min="15" max="15" width="19.8984375" style="2" customWidth="1"/>
    <col min="16" max="19" width="9.796875" style="2" customWidth="1"/>
    <col min="20" max="20" width="8.796875" style="2"/>
    <col min="21" max="21" width="9.69921875" style="2" customWidth="1"/>
    <col min="22" max="22" width="8.796875" style="2"/>
    <col min="23" max="23" width="10.09765625" style="2" customWidth="1"/>
    <col min="24" max="24" width="10.3984375" style="2" customWidth="1"/>
    <col min="25" max="16384" width="8.796875" style="2"/>
  </cols>
  <sheetData>
    <row r="2" spans="2:19" ht="24">
      <c r="B2" s="105" t="s">
        <v>226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9" ht="24.6" customHeight="1">
      <c r="B3" s="91" t="s">
        <v>2</v>
      </c>
      <c r="C3" s="91" t="s">
        <v>0</v>
      </c>
      <c r="D3" s="93" t="s">
        <v>4</v>
      </c>
      <c r="E3" s="95" t="s">
        <v>5</v>
      </c>
      <c r="F3" s="83" t="s">
        <v>6</v>
      </c>
      <c r="G3" s="84"/>
      <c r="H3" s="78" t="s">
        <v>7</v>
      </c>
      <c r="I3" s="80" t="s">
        <v>8</v>
      </c>
      <c r="J3" s="81"/>
      <c r="K3" s="82"/>
      <c r="M3" s="103" t="s">
        <v>22</v>
      </c>
      <c r="N3" s="103"/>
      <c r="O3" s="103"/>
      <c r="P3" s="103"/>
      <c r="Q3" s="103"/>
      <c r="R3" s="103"/>
      <c r="S3" s="103"/>
    </row>
    <row r="4" spans="2:19" ht="42" customHeight="1">
      <c r="B4" s="92"/>
      <c r="C4" s="92"/>
      <c r="D4" s="94"/>
      <c r="E4" s="96"/>
      <c r="F4" s="29" t="s">
        <v>23</v>
      </c>
      <c r="G4" s="29" t="s">
        <v>24</v>
      </c>
      <c r="H4" s="79"/>
      <c r="I4" s="3" t="s">
        <v>9</v>
      </c>
      <c r="J4" s="4" t="s">
        <v>10</v>
      </c>
      <c r="K4" s="4" t="s">
        <v>11</v>
      </c>
      <c r="M4" s="28">
        <v>1</v>
      </c>
      <c r="N4" s="28">
        <v>2</v>
      </c>
      <c r="O4" s="28">
        <v>3</v>
      </c>
      <c r="P4" s="28">
        <v>4</v>
      </c>
      <c r="Q4" s="28">
        <v>5</v>
      </c>
      <c r="R4" s="28" t="s">
        <v>20</v>
      </c>
      <c r="S4" s="28" t="s">
        <v>21</v>
      </c>
    </row>
    <row r="5" spans="2:19" ht="24">
      <c r="B5" s="1">
        <v>1</v>
      </c>
      <c r="C5" s="5" t="s">
        <v>85</v>
      </c>
      <c r="D5" s="35">
        <v>66996</v>
      </c>
      <c r="E5" s="36">
        <v>60041</v>
      </c>
      <c r="F5" s="36">
        <v>4136</v>
      </c>
      <c r="G5" s="36">
        <v>53774540</v>
      </c>
      <c r="H5" s="27">
        <f>S5</f>
        <v>4265</v>
      </c>
      <c r="I5" s="37">
        <v>3238</v>
      </c>
      <c r="J5" s="34">
        <v>9751108.3000000007</v>
      </c>
      <c r="K5" s="34">
        <v>4579699.32</v>
      </c>
      <c r="M5" s="40">
        <v>2480</v>
      </c>
      <c r="N5" s="40">
        <v>545</v>
      </c>
      <c r="O5" s="40">
        <v>203</v>
      </c>
      <c r="P5" s="40">
        <v>192</v>
      </c>
      <c r="Q5" s="40">
        <v>126</v>
      </c>
      <c r="R5" s="40">
        <v>719</v>
      </c>
      <c r="S5" s="40">
        <f>SUM(M5:R5)</f>
        <v>4265</v>
      </c>
    </row>
    <row r="6" spans="2:19" ht="24">
      <c r="B6" s="1">
        <v>2</v>
      </c>
      <c r="C6" s="5" t="s">
        <v>86</v>
      </c>
      <c r="D6" s="38">
        <v>19563</v>
      </c>
      <c r="E6" s="39">
        <v>18825</v>
      </c>
      <c r="F6" s="39">
        <v>273</v>
      </c>
      <c r="G6" s="39">
        <v>471585.78</v>
      </c>
      <c r="H6" s="27">
        <f t="shared" ref="H6:H13" si="0">S6</f>
        <v>275</v>
      </c>
      <c r="I6" s="36">
        <v>809</v>
      </c>
      <c r="J6" s="34">
        <v>1773449.07</v>
      </c>
      <c r="K6" s="34">
        <v>718154.71</v>
      </c>
      <c r="M6" s="40">
        <v>206</v>
      </c>
      <c r="N6" s="40">
        <v>18</v>
      </c>
      <c r="O6" s="40">
        <v>14</v>
      </c>
      <c r="P6" s="40">
        <v>9</v>
      </c>
      <c r="Q6" s="40">
        <v>9</v>
      </c>
      <c r="R6" s="40">
        <v>19</v>
      </c>
      <c r="S6" s="40">
        <f t="shared" ref="S6:S13" si="1">SUM(M6:R6)</f>
        <v>275</v>
      </c>
    </row>
    <row r="7" spans="2:19" ht="24">
      <c r="B7" s="1">
        <v>3</v>
      </c>
      <c r="C7" s="5" t="s">
        <v>87</v>
      </c>
      <c r="D7" s="38">
        <v>4533</v>
      </c>
      <c r="E7" s="39">
        <v>4288</v>
      </c>
      <c r="F7" s="39">
        <v>221</v>
      </c>
      <c r="G7" s="39">
        <v>210062.75</v>
      </c>
      <c r="H7" s="27">
        <f t="shared" si="0"/>
        <v>226</v>
      </c>
      <c r="I7" s="36">
        <v>184</v>
      </c>
      <c r="J7" s="34">
        <v>195217.5</v>
      </c>
      <c r="K7" s="34">
        <v>141058.48000000001</v>
      </c>
      <c r="M7" s="40">
        <v>203</v>
      </c>
      <c r="N7" s="40">
        <v>5</v>
      </c>
      <c r="O7" s="40">
        <v>4</v>
      </c>
      <c r="P7" s="40">
        <v>3</v>
      </c>
      <c r="Q7" s="40">
        <v>2</v>
      </c>
      <c r="R7" s="40">
        <v>9</v>
      </c>
      <c r="S7" s="40">
        <f t="shared" si="1"/>
        <v>226</v>
      </c>
    </row>
    <row r="8" spans="2:19" ht="24">
      <c r="B8" s="1">
        <v>4</v>
      </c>
      <c r="C8" s="5" t="s">
        <v>88</v>
      </c>
      <c r="D8" s="38">
        <v>6541</v>
      </c>
      <c r="E8" s="39">
        <v>5921</v>
      </c>
      <c r="F8" s="39">
        <v>613</v>
      </c>
      <c r="G8" s="39">
        <v>696857.8</v>
      </c>
      <c r="H8" s="27">
        <f t="shared" si="0"/>
        <v>814</v>
      </c>
      <c r="I8" s="36">
        <v>225</v>
      </c>
      <c r="J8" s="34">
        <v>257972.05</v>
      </c>
      <c r="K8" s="34">
        <v>271333.15000000002</v>
      </c>
      <c r="M8" s="40">
        <v>259</v>
      </c>
      <c r="N8" s="40">
        <v>165</v>
      </c>
      <c r="O8" s="40">
        <v>83</v>
      </c>
      <c r="P8" s="40">
        <v>77</v>
      </c>
      <c r="Q8" s="40">
        <v>66</v>
      </c>
      <c r="R8" s="40">
        <v>164</v>
      </c>
      <c r="S8" s="40">
        <f t="shared" si="1"/>
        <v>814</v>
      </c>
    </row>
    <row r="9" spans="2:19" ht="24">
      <c r="B9" s="1">
        <v>5</v>
      </c>
      <c r="C9" s="5" t="s">
        <v>107</v>
      </c>
      <c r="D9" s="38">
        <v>32364</v>
      </c>
      <c r="E9" s="39">
        <v>30805</v>
      </c>
      <c r="F9" s="39">
        <v>1040</v>
      </c>
      <c r="G9" s="39">
        <v>15098282.42</v>
      </c>
      <c r="H9" s="27">
        <f t="shared" si="0"/>
        <v>1069</v>
      </c>
      <c r="I9" s="36">
        <v>1337</v>
      </c>
      <c r="J9" s="34">
        <v>5347271.3499999996</v>
      </c>
      <c r="K9" s="34">
        <v>2453989.9700000002</v>
      </c>
      <c r="M9" s="40">
        <v>840</v>
      </c>
      <c r="N9" s="40">
        <v>71</v>
      </c>
      <c r="O9" s="40">
        <v>46</v>
      </c>
      <c r="P9" s="40">
        <v>22</v>
      </c>
      <c r="Q9" s="40">
        <v>9</v>
      </c>
      <c r="R9" s="40">
        <v>81</v>
      </c>
      <c r="S9" s="40">
        <f t="shared" si="1"/>
        <v>1069</v>
      </c>
    </row>
    <row r="10" spans="2:19" ht="24">
      <c r="B10" s="1">
        <v>6</v>
      </c>
      <c r="C10" s="5" t="s">
        <v>89</v>
      </c>
      <c r="D10" s="38">
        <v>6966</v>
      </c>
      <c r="E10" s="39">
        <v>6714</v>
      </c>
      <c r="F10" s="46">
        <v>109</v>
      </c>
      <c r="G10" s="39">
        <v>159070.5</v>
      </c>
      <c r="H10" s="47">
        <f t="shared" si="0"/>
        <v>109</v>
      </c>
      <c r="I10" s="36">
        <v>236</v>
      </c>
      <c r="J10" s="34">
        <v>209266</v>
      </c>
      <c r="K10" s="34">
        <v>186667.97</v>
      </c>
      <c r="M10" s="40">
        <v>106</v>
      </c>
      <c r="N10" s="40">
        <v>1</v>
      </c>
      <c r="O10" s="40">
        <v>1</v>
      </c>
      <c r="P10" s="40">
        <v>1</v>
      </c>
      <c r="Q10" s="40">
        <v>0</v>
      </c>
      <c r="R10" s="40">
        <v>0</v>
      </c>
      <c r="S10" s="40">
        <f t="shared" si="1"/>
        <v>109</v>
      </c>
    </row>
    <row r="11" spans="2:19" ht="24">
      <c r="B11" s="1">
        <v>7</v>
      </c>
      <c r="C11" s="33" t="s">
        <v>90</v>
      </c>
      <c r="D11" s="38">
        <v>15511</v>
      </c>
      <c r="E11" s="39">
        <v>14493</v>
      </c>
      <c r="F11" s="39">
        <v>773</v>
      </c>
      <c r="G11" s="39">
        <v>623078.73</v>
      </c>
      <c r="H11" s="27">
        <f t="shared" si="0"/>
        <v>796</v>
      </c>
      <c r="I11" s="36">
        <v>540</v>
      </c>
      <c r="J11" s="34">
        <v>331545.86</v>
      </c>
      <c r="K11" s="34">
        <v>102165.26</v>
      </c>
      <c r="M11" s="40">
        <v>188</v>
      </c>
      <c r="N11" s="40">
        <v>132</v>
      </c>
      <c r="O11" s="40">
        <v>119</v>
      </c>
      <c r="P11" s="40">
        <v>82</v>
      </c>
      <c r="Q11" s="40">
        <v>35</v>
      </c>
      <c r="R11" s="40">
        <v>240</v>
      </c>
      <c r="S11" s="40">
        <f t="shared" si="1"/>
        <v>796</v>
      </c>
    </row>
    <row r="12" spans="2:19" ht="24">
      <c r="B12" s="1">
        <v>8</v>
      </c>
      <c r="C12" s="33" t="s">
        <v>91</v>
      </c>
      <c r="D12" s="38">
        <v>9307</v>
      </c>
      <c r="E12" s="39">
        <v>7147</v>
      </c>
      <c r="F12" s="39">
        <v>1706</v>
      </c>
      <c r="G12" s="39">
        <v>1811255</v>
      </c>
      <c r="H12" s="27">
        <f t="shared" si="0"/>
        <v>1708</v>
      </c>
      <c r="I12" s="36">
        <v>387</v>
      </c>
      <c r="J12" s="34">
        <v>425201</v>
      </c>
      <c r="K12" s="34">
        <v>223341.78</v>
      </c>
      <c r="M12" s="40">
        <v>1703</v>
      </c>
      <c r="N12" s="40">
        <v>1</v>
      </c>
      <c r="O12" s="40">
        <v>1</v>
      </c>
      <c r="P12" s="40">
        <v>1</v>
      </c>
      <c r="Q12" s="40">
        <v>1</v>
      </c>
      <c r="R12" s="40">
        <v>1</v>
      </c>
      <c r="S12" s="40">
        <f t="shared" si="1"/>
        <v>1708</v>
      </c>
    </row>
    <row r="13" spans="2:19" ht="24">
      <c r="B13" s="1">
        <v>9</v>
      </c>
      <c r="C13" s="33" t="s">
        <v>92</v>
      </c>
      <c r="D13" s="38">
        <v>6239</v>
      </c>
      <c r="E13" s="39">
        <v>5922</v>
      </c>
      <c r="F13" s="39">
        <v>288</v>
      </c>
      <c r="G13" s="39">
        <v>1021058.25</v>
      </c>
      <c r="H13" s="27">
        <f t="shared" si="0"/>
        <v>288</v>
      </c>
      <c r="I13" s="36">
        <v>313</v>
      </c>
      <c r="J13" s="34">
        <v>681044</v>
      </c>
      <c r="K13" s="34">
        <v>477596.44</v>
      </c>
      <c r="M13" s="40">
        <v>288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f t="shared" si="1"/>
        <v>288</v>
      </c>
    </row>
    <row r="14" spans="2:19" ht="24">
      <c r="B14" s="89" t="s">
        <v>18</v>
      </c>
      <c r="C14" s="90"/>
      <c r="D14" s="11">
        <f>SUM(D5:D13)</f>
        <v>168020</v>
      </c>
      <c r="E14" s="11">
        <f t="shared" ref="E14:G14" si="2">SUM(E5:E13)</f>
        <v>154156</v>
      </c>
      <c r="F14" s="11">
        <f t="shared" si="2"/>
        <v>9159</v>
      </c>
      <c r="G14" s="11">
        <f t="shared" si="2"/>
        <v>73865791.230000004</v>
      </c>
      <c r="H14" s="26">
        <f>SUM(H5:H13)</f>
        <v>9550</v>
      </c>
      <c r="I14" s="26">
        <f>SUM(I5:I13)</f>
        <v>7269</v>
      </c>
      <c r="J14" s="12">
        <f>SUM(J5:J13)</f>
        <v>18972075.130000003</v>
      </c>
      <c r="K14" s="12">
        <f>SUM(K5:K13)</f>
        <v>9154007.0800000001</v>
      </c>
      <c r="M14" s="40"/>
      <c r="N14" s="40"/>
      <c r="O14" s="40"/>
      <c r="P14" s="40"/>
      <c r="Q14" s="40"/>
      <c r="R14" s="40"/>
      <c r="S14" s="41">
        <f>SUM(S5:S13)</f>
        <v>9550</v>
      </c>
    </row>
    <row r="15" spans="2:19" ht="25.8">
      <c r="B15" s="13"/>
      <c r="C15" s="13"/>
      <c r="D15" s="14"/>
      <c r="E15" s="14"/>
      <c r="F15" s="14"/>
      <c r="G15" s="14"/>
      <c r="H15" s="42"/>
      <c r="I15" s="42"/>
      <c r="J15" s="43"/>
      <c r="K15" s="15"/>
    </row>
    <row r="16" spans="2:19" ht="36.6" customHeight="1">
      <c r="B16" s="104"/>
      <c r="C16" s="104"/>
      <c r="D16" s="104"/>
      <c r="E16" s="104"/>
      <c r="F16" s="104"/>
      <c r="H16" s="42"/>
      <c r="I16" s="42"/>
      <c r="J16" s="43"/>
    </row>
    <row r="17" spans="2:11">
      <c r="B17" s="17"/>
      <c r="C17" s="101" t="s">
        <v>228</v>
      </c>
      <c r="D17" s="101"/>
      <c r="E17" s="101"/>
      <c r="F17" s="2"/>
      <c r="G17" s="101" t="s">
        <v>228</v>
      </c>
      <c r="H17" s="101"/>
      <c r="I17" s="101"/>
      <c r="J17" s="2"/>
      <c r="K17" s="2"/>
    </row>
    <row r="18" spans="2:11" ht="35.4" customHeight="1">
      <c r="B18" s="17"/>
      <c r="C18" s="19" t="s">
        <v>2</v>
      </c>
      <c r="D18" s="19" t="s">
        <v>39</v>
      </c>
      <c r="E18" s="19" t="s">
        <v>19</v>
      </c>
      <c r="F18" s="2"/>
      <c r="G18" s="19" t="s">
        <v>2</v>
      </c>
      <c r="H18" s="19" t="s">
        <v>39</v>
      </c>
      <c r="I18" s="19" t="s">
        <v>19</v>
      </c>
      <c r="J18" s="2"/>
      <c r="K18" s="2"/>
    </row>
    <row r="19" spans="2:11" ht="24.6" customHeight="1">
      <c r="B19" s="17"/>
      <c r="C19" s="20">
        <v>1</v>
      </c>
      <c r="D19" s="21" t="s">
        <v>85</v>
      </c>
      <c r="E19" s="20">
        <v>7</v>
      </c>
      <c r="F19" s="2"/>
      <c r="G19" s="20">
        <v>1</v>
      </c>
      <c r="H19" s="21" t="s">
        <v>85</v>
      </c>
      <c r="I19" s="20">
        <v>7</v>
      </c>
      <c r="J19" s="2"/>
      <c r="K19" s="2"/>
    </row>
    <row r="20" spans="2:11" ht="22.8">
      <c r="B20" s="2"/>
      <c r="C20" s="20">
        <v>2</v>
      </c>
      <c r="D20" s="21" t="s">
        <v>86</v>
      </c>
      <c r="E20" s="20">
        <v>1</v>
      </c>
      <c r="F20" s="2"/>
      <c r="G20" s="20">
        <v>2</v>
      </c>
      <c r="H20" s="21" t="s">
        <v>107</v>
      </c>
      <c r="I20" s="22">
        <v>3</v>
      </c>
      <c r="J20" s="2"/>
      <c r="K20" s="2"/>
    </row>
    <row r="21" spans="2:11" ht="22.8">
      <c r="B21" s="17"/>
      <c r="C21" s="20">
        <v>3</v>
      </c>
      <c r="D21" s="21" t="s">
        <v>87</v>
      </c>
      <c r="E21" s="22">
        <v>1</v>
      </c>
      <c r="F21" s="2"/>
      <c r="G21" s="20">
        <v>3</v>
      </c>
      <c r="H21" s="21" t="s">
        <v>90</v>
      </c>
      <c r="I21" s="20">
        <v>3</v>
      </c>
      <c r="J21" s="2"/>
      <c r="K21" s="2"/>
    </row>
    <row r="22" spans="2:11" ht="22.8">
      <c r="B22" s="17"/>
      <c r="C22" s="20">
        <v>4</v>
      </c>
      <c r="D22" s="21" t="s">
        <v>88</v>
      </c>
      <c r="E22" s="20">
        <v>0</v>
      </c>
      <c r="F22" s="2"/>
      <c r="G22" s="20">
        <v>4</v>
      </c>
      <c r="H22" s="21" t="s">
        <v>91</v>
      </c>
      <c r="I22" s="20">
        <v>3</v>
      </c>
      <c r="J22" s="2"/>
      <c r="K22" s="2"/>
    </row>
    <row r="23" spans="2:11" ht="22.8">
      <c r="B23" s="17"/>
      <c r="C23" s="20">
        <v>5</v>
      </c>
      <c r="D23" s="21" t="s">
        <v>107</v>
      </c>
      <c r="E23" s="22">
        <v>3</v>
      </c>
      <c r="F23" s="2"/>
      <c r="G23" s="20">
        <v>5</v>
      </c>
      <c r="H23" s="21" t="s">
        <v>86</v>
      </c>
      <c r="I23" s="20">
        <v>1</v>
      </c>
      <c r="J23" s="2"/>
      <c r="K23" s="2"/>
    </row>
    <row r="24" spans="2:11" ht="22.8">
      <c r="B24" s="17"/>
      <c r="C24" s="20">
        <v>6</v>
      </c>
      <c r="D24" s="21" t="s">
        <v>89</v>
      </c>
      <c r="E24" s="20">
        <v>0</v>
      </c>
      <c r="F24" s="2"/>
      <c r="G24" s="20">
        <v>6</v>
      </c>
      <c r="H24" s="21" t="s">
        <v>87</v>
      </c>
      <c r="I24" s="22">
        <v>1</v>
      </c>
      <c r="J24" s="2"/>
      <c r="K24" s="2"/>
    </row>
    <row r="25" spans="2:11" ht="22.8">
      <c r="B25" s="17"/>
      <c r="C25" s="20">
        <v>7</v>
      </c>
      <c r="D25" s="21" t="s">
        <v>90</v>
      </c>
      <c r="E25" s="20">
        <v>3</v>
      </c>
      <c r="F25" s="2"/>
      <c r="G25" s="20">
        <v>7</v>
      </c>
      <c r="H25" s="21" t="s">
        <v>92</v>
      </c>
      <c r="I25" s="22">
        <v>1</v>
      </c>
      <c r="J25" s="2"/>
      <c r="K25" s="2"/>
    </row>
    <row r="26" spans="2:11" ht="22.8">
      <c r="B26" s="17"/>
      <c r="C26" s="20">
        <v>8</v>
      </c>
      <c r="D26" s="21" t="s">
        <v>91</v>
      </c>
      <c r="E26" s="20">
        <v>3</v>
      </c>
      <c r="F26" s="2"/>
      <c r="G26" s="102" t="s">
        <v>18</v>
      </c>
      <c r="H26" s="102"/>
      <c r="I26" s="23">
        <f>SUM(I19:I25)</f>
        <v>19</v>
      </c>
      <c r="J26" s="2"/>
      <c r="K26" s="2"/>
    </row>
    <row r="27" spans="2:11" ht="22.8">
      <c r="B27" s="17"/>
      <c r="C27" s="20">
        <v>9</v>
      </c>
      <c r="D27" s="21" t="s">
        <v>92</v>
      </c>
      <c r="E27" s="20">
        <v>1</v>
      </c>
      <c r="F27" s="2"/>
      <c r="H27" s="18"/>
      <c r="I27" s="18"/>
      <c r="J27" s="2"/>
      <c r="K27" s="2"/>
    </row>
    <row r="28" spans="2:11" ht="22.8">
      <c r="B28" s="17"/>
      <c r="C28" s="102" t="s">
        <v>18</v>
      </c>
      <c r="D28" s="102"/>
      <c r="E28" s="23">
        <f>SUM(E19:E27)</f>
        <v>19</v>
      </c>
      <c r="F28" s="2"/>
      <c r="H28" s="18"/>
      <c r="I28" s="18"/>
      <c r="J28" s="2"/>
      <c r="K28" s="2"/>
    </row>
    <row r="29" spans="2:11">
      <c r="H29" s="18"/>
      <c r="I29" s="18"/>
      <c r="J29" s="2"/>
      <c r="K29" s="2"/>
    </row>
    <row r="30" spans="2:11">
      <c r="J30" s="2"/>
    </row>
    <row r="31" spans="2:11">
      <c r="J31" s="2"/>
    </row>
  </sheetData>
  <mergeCells count="15">
    <mergeCell ref="B2:K2"/>
    <mergeCell ref="B3:B4"/>
    <mergeCell ref="C3:C4"/>
    <mergeCell ref="D3:D4"/>
    <mergeCell ref="E3:E4"/>
    <mergeCell ref="F3:G3"/>
    <mergeCell ref="H3:H4"/>
    <mergeCell ref="I3:K3"/>
    <mergeCell ref="M3:S3"/>
    <mergeCell ref="B14:C14"/>
    <mergeCell ref="B16:F16"/>
    <mergeCell ref="C17:E17"/>
    <mergeCell ref="C28:D28"/>
    <mergeCell ref="G17:I17"/>
    <mergeCell ref="G26:H2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27"/>
  <sheetViews>
    <sheetView topLeftCell="A10" zoomScale="60" zoomScaleNormal="60" workbookViewId="0">
      <selection activeCell="C22" sqref="C22:E27"/>
    </sheetView>
  </sheetViews>
  <sheetFormatPr defaultColWidth="8.796875" defaultRowHeight="21"/>
  <cols>
    <col min="1" max="1" width="8.796875" style="2"/>
    <col min="2" max="2" width="9.59765625" style="16" customWidth="1"/>
    <col min="3" max="3" width="22.8984375" style="2" customWidth="1"/>
    <col min="4" max="4" width="17.09765625" style="17" customWidth="1"/>
    <col min="5" max="5" width="17.59765625" style="17" customWidth="1"/>
    <col min="6" max="7" width="17.19921875" style="17" customWidth="1"/>
    <col min="8" max="8" width="18.3984375" style="17" customWidth="1"/>
    <col min="9" max="9" width="17.09765625" style="17" customWidth="1"/>
    <col min="10" max="10" width="27.09765625" style="18" customWidth="1"/>
    <col min="11" max="11" width="25.19921875" style="18" customWidth="1"/>
    <col min="12" max="12" width="13.59765625" style="2" customWidth="1"/>
    <col min="13" max="13" width="9.796875" style="2" customWidth="1"/>
    <col min="14" max="14" width="16.8984375" style="2" customWidth="1"/>
    <col min="15" max="15" width="19.8984375" style="2" customWidth="1"/>
    <col min="16" max="19" width="9.796875" style="2" customWidth="1"/>
    <col min="20" max="20" width="8.796875" style="2"/>
    <col min="21" max="21" width="9.69921875" style="2" customWidth="1"/>
    <col min="22" max="22" width="8.796875" style="2"/>
    <col min="23" max="23" width="10.09765625" style="2" customWidth="1"/>
    <col min="24" max="24" width="10.3984375" style="2" customWidth="1"/>
    <col min="25" max="16384" width="8.796875" style="2"/>
  </cols>
  <sheetData>
    <row r="2" spans="2:19" ht="24">
      <c r="B2" s="105" t="s">
        <v>231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9" ht="24.6" customHeight="1">
      <c r="B3" s="91" t="s">
        <v>2</v>
      </c>
      <c r="C3" s="91" t="s">
        <v>0</v>
      </c>
      <c r="D3" s="93" t="s">
        <v>4</v>
      </c>
      <c r="E3" s="95" t="s">
        <v>5</v>
      </c>
      <c r="F3" s="83" t="s">
        <v>6</v>
      </c>
      <c r="G3" s="84"/>
      <c r="H3" s="78" t="s">
        <v>7</v>
      </c>
      <c r="I3" s="80" t="s">
        <v>8</v>
      </c>
      <c r="J3" s="81"/>
      <c r="K3" s="82"/>
      <c r="M3" s="103" t="s">
        <v>22</v>
      </c>
      <c r="N3" s="103"/>
      <c r="O3" s="103"/>
      <c r="P3" s="103"/>
      <c r="Q3" s="103"/>
      <c r="R3" s="103"/>
      <c r="S3" s="103"/>
    </row>
    <row r="4" spans="2:19" ht="22.8">
      <c r="B4" s="92"/>
      <c r="C4" s="92"/>
      <c r="D4" s="94"/>
      <c r="E4" s="96"/>
      <c r="F4" s="29" t="s">
        <v>23</v>
      </c>
      <c r="G4" s="29" t="s">
        <v>24</v>
      </c>
      <c r="H4" s="79"/>
      <c r="I4" s="3" t="s">
        <v>9</v>
      </c>
      <c r="J4" s="4" t="s">
        <v>10</v>
      </c>
      <c r="K4" s="4" t="s">
        <v>11</v>
      </c>
      <c r="M4" s="28">
        <v>1</v>
      </c>
      <c r="N4" s="28">
        <v>2</v>
      </c>
      <c r="O4" s="28">
        <v>3</v>
      </c>
      <c r="P4" s="28">
        <v>4</v>
      </c>
      <c r="Q4" s="28">
        <v>5</v>
      </c>
      <c r="R4" s="28" t="s">
        <v>20</v>
      </c>
      <c r="S4" s="28" t="s">
        <v>21</v>
      </c>
    </row>
    <row r="5" spans="2:19" ht="24">
      <c r="B5" s="1">
        <v>1</v>
      </c>
      <c r="C5" s="5" t="s">
        <v>16</v>
      </c>
      <c r="D5" s="6">
        <v>84798</v>
      </c>
      <c r="E5" s="24">
        <v>79422</v>
      </c>
      <c r="F5" s="24">
        <v>4299</v>
      </c>
      <c r="G5" s="24">
        <v>36719611.25</v>
      </c>
      <c r="H5" s="27">
        <f>S5</f>
        <v>4304</v>
      </c>
      <c r="I5" s="44">
        <v>4020</v>
      </c>
      <c r="J5" s="9">
        <v>14499324.5</v>
      </c>
      <c r="K5" s="9">
        <v>7490655.2999999998</v>
      </c>
      <c r="M5" s="45">
        <v>4156</v>
      </c>
      <c r="N5" s="45">
        <v>97</v>
      </c>
      <c r="O5" s="45">
        <v>9</v>
      </c>
      <c r="P5" s="45">
        <v>8</v>
      </c>
      <c r="Q5" s="45">
        <v>5</v>
      </c>
      <c r="R5" s="45">
        <v>29</v>
      </c>
      <c r="S5" s="45">
        <f>SUM(M5:R5)</f>
        <v>4304</v>
      </c>
    </row>
    <row r="6" spans="2:19" ht="24">
      <c r="B6" s="1">
        <v>2</v>
      </c>
      <c r="C6" s="5" t="s">
        <v>40</v>
      </c>
      <c r="D6" s="10">
        <v>9137</v>
      </c>
      <c r="E6" s="25">
        <v>8268</v>
      </c>
      <c r="F6" s="25">
        <v>685</v>
      </c>
      <c r="G6" s="25">
        <v>2059845.95</v>
      </c>
      <c r="H6" s="27">
        <f t="shared" ref="H6:H10" si="0">S6</f>
        <v>685</v>
      </c>
      <c r="I6" s="24">
        <v>249</v>
      </c>
      <c r="J6" s="9">
        <v>505497.75</v>
      </c>
      <c r="K6" s="9">
        <v>335612.03</v>
      </c>
      <c r="M6" s="45">
        <v>656</v>
      </c>
      <c r="N6" s="45">
        <v>22</v>
      </c>
      <c r="O6" s="45">
        <v>2</v>
      </c>
      <c r="P6" s="45">
        <v>1</v>
      </c>
      <c r="Q6" s="45">
        <v>1</v>
      </c>
      <c r="R6" s="45">
        <v>3</v>
      </c>
      <c r="S6" s="45">
        <f t="shared" ref="S6:S10" si="1">SUM(M6:R6)</f>
        <v>685</v>
      </c>
    </row>
    <row r="7" spans="2:19" ht="24">
      <c r="B7" s="1">
        <v>3</v>
      </c>
      <c r="C7" s="5" t="s">
        <v>41</v>
      </c>
      <c r="D7" s="10">
        <v>19503</v>
      </c>
      <c r="E7" s="25">
        <v>18845</v>
      </c>
      <c r="F7" s="25">
        <v>483</v>
      </c>
      <c r="G7" s="25">
        <v>647417.85</v>
      </c>
      <c r="H7" s="27">
        <f t="shared" si="0"/>
        <v>497</v>
      </c>
      <c r="I7" s="24">
        <v>989</v>
      </c>
      <c r="J7" s="9">
        <v>940261</v>
      </c>
      <c r="K7" s="9">
        <v>387220.41</v>
      </c>
      <c r="M7" s="45">
        <v>416</v>
      </c>
      <c r="N7" s="45">
        <v>21</v>
      </c>
      <c r="O7" s="45">
        <v>16</v>
      </c>
      <c r="P7" s="45">
        <v>7</v>
      </c>
      <c r="Q7" s="45">
        <v>6</v>
      </c>
      <c r="R7" s="45">
        <v>31</v>
      </c>
      <c r="S7" s="45">
        <f t="shared" si="1"/>
        <v>497</v>
      </c>
    </row>
    <row r="8" spans="2:19" ht="24">
      <c r="B8" s="1">
        <v>4</v>
      </c>
      <c r="C8" s="5" t="s">
        <v>42</v>
      </c>
      <c r="D8" s="10">
        <v>7167</v>
      </c>
      <c r="E8" s="25">
        <v>7060</v>
      </c>
      <c r="F8" s="25">
        <v>31</v>
      </c>
      <c r="G8" s="25">
        <v>72597.5</v>
      </c>
      <c r="H8" s="27">
        <f t="shared" si="0"/>
        <v>31</v>
      </c>
      <c r="I8" s="24">
        <v>286</v>
      </c>
      <c r="J8" s="9">
        <v>1154191.5</v>
      </c>
      <c r="K8" s="9">
        <v>983227.53</v>
      </c>
      <c r="M8" s="45">
        <v>31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f t="shared" si="1"/>
        <v>31</v>
      </c>
    </row>
    <row r="9" spans="2:19" ht="24">
      <c r="B9" s="1">
        <v>5</v>
      </c>
      <c r="C9" s="5" t="s">
        <v>43</v>
      </c>
      <c r="D9" s="10">
        <v>6841</v>
      </c>
      <c r="E9" s="25">
        <v>6698</v>
      </c>
      <c r="F9" s="25">
        <v>48</v>
      </c>
      <c r="G9" s="25">
        <v>558901.30000000005</v>
      </c>
      <c r="H9" s="27">
        <f t="shared" si="0"/>
        <v>50</v>
      </c>
      <c r="I9" s="24">
        <v>329</v>
      </c>
      <c r="J9" s="9">
        <v>376584.66</v>
      </c>
      <c r="K9" s="9">
        <v>247273.01</v>
      </c>
      <c r="M9" s="45">
        <v>38</v>
      </c>
      <c r="N9" s="45">
        <v>3</v>
      </c>
      <c r="O9" s="45">
        <v>2</v>
      </c>
      <c r="P9" s="45">
        <v>2</v>
      </c>
      <c r="Q9" s="45">
        <v>1</v>
      </c>
      <c r="R9" s="45">
        <v>4</v>
      </c>
      <c r="S9" s="45">
        <f>SUM(M9:R9)</f>
        <v>50</v>
      </c>
    </row>
    <row r="10" spans="2:19" ht="24">
      <c r="B10" s="1">
        <v>6</v>
      </c>
      <c r="C10" s="5" t="s">
        <v>44</v>
      </c>
      <c r="D10" s="10">
        <v>8222</v>
      </c>
      <c r="E10" s="25">
        <v>7155</v>
      </c>
      <c r="F10" s="25">
        <v>973</v>
      </c>
      <c r="G10" s="25">
        <v>4021020.5</v>
      </c>
      <c r="H10" s="27">
        <f t="shared" si="0"/>
        <v>1068</v>
      </c>
      <c r="I10" s="24">
        <v>436</v>
      </c>
      <c r="J10" s="9">
        <v>472238</v>
      </c>
      <c r="K10" s="9">
        <v>320376.90000000002</v>
      </c>
      <c r="M10" s="45">
        <v>781</v>
      </c>
      <c r="N10" s="45">
        <v>80</v>
      </c>
      <c r="O10" s="45">
        <v>50</v>
      </c>
      <c r="P10" s="45">
        <v>43</v>
      </c>
      <c r="Q10" s="45">
        <v>35</v>
      </c>
      <c r="R10" s="45">
        <v>79</v>
      </c>
      <c r="S10" s="45">
        <f t="shared" si="1"/>
        <v>1068</v>
      </c>
    </row>
    <row r="11" spans="2:19" ht="24">
      <c r="B11" s="89" t="s">
        <v>18</v>
      </c>
      <c r="C11" s="90"/>
      <c r="D11" s="11">
        <f>SUM(D5:D10)</f>
        <v>135668</v>
      </c>
      <c r="E11" s="26">
        <f t="shared" ref="E11:J11" si="2">SUM(E5:E10)</f>
        <v>127448</v>
      </c>
      <c r="F11" s="26">
        <f t="shared" si="2"/>
        <v>6519</v>
      </c>
      <c r="G11" s="26">
        <f t="shared" si="2"/>
        <v>44079394.350000001</v>
      </c>
      <c r="H11" s="26">
        <f t="shared" si="2"/>
        <v>6635</v>
      </c>
      <c r="I11" s="26">
        <f t="shared" si="2"/>
        <v>6309</v>
      </c>
      <c r="J11" s="12">
        <f t="shared" si="2"/>
        <v>17948097.41</v>
      </c>
      <c r="K11" s="12">
        <f>SUM(K5:K10)</f>
        <v>9764365.1799999997</v>
      </c>
      <c r="S11" s="2">
        <f>SUM(S5:S10)</f>
        <v>6635</v>
      </c>
    </row>
    <row r="12" spans="2:19" ht="23.4">
      <c r="B12" s="13"/>
      <c r="C12" s="13"/>
      <c r="D12" s="101" t="s">
        <v>228</v>
      </c>
      <c r="E12" s="101"/>
      <c r="F12" s="101"/>
      <c r="G12" s="14"/>
      <c r="H12" s="14"/>
      <c r="I12" s="14"/>
      <c r="J12" s="15"/>
      <c r="K12" s="15"/>
    </row>
    <row r="13" spans="2:19" ht="39.6">
      <c r="B13" s="17"/>
      <c r="D13" s="19" t="s">
        <v>2</v>
      </c>
      <c r="E13" s="19" t="s">
        <v>3</v>
      </c>
      <c r="F13" s="19" t="s">
        <v>19</v>
      </c>
      <c r="G13" s="2"/>
      <c r="H13" s="2"/>
      <c r="I13" s="2"/>
      <c r="J13" s="2"/>
      <c r="K13" s="2"/>
    </row>
    <row r="14" spans="2:19" ht="22.8">
      <c r="B14" s="17"/>
      <c r="D14" s="20">
        <v>1</v>
      </c>
      <c r="E14" s="21" t="s">
        <v>16</v>
      </c>
      <c r="F14" s="20">
        <v>175</v>
      </c>
      <c r="G14" s="2"/>
      <c r="H14" s="2"/>
      <c r="I14" s="2"/>
      <c r="J14" s="2"/>
      <c r="K14" s="2"/>
    </row>
    <row r="15" spans="2:19" ht="22.8">
      <c r="B15" s="17"/>
      <c r="D15" s="20">
        <v>2</v>
      </c>
      <c r="E15" s="21" t="s">
        <v>40</v>
      </c>
      <c r="F15" s="20">
        <v>1</v>
      </c>
      <c r="G15" s="2"/>
      <c r="H15" s="2"/>
      <c r="I15" s="2"/>
      <c r="J15" s="2"/>
      <c r="K15" s="2"/>
    </row>
    <row r="16" spans="2:19" ht="22.8">
      <c r="B16" s="17"/>
      <c r="D16" s="20">
        <v>3</v>
      </c>
      <c r="E16" s="21" t="s">
        <v>41</v>
      </c>
      <c r="F16" s="22">
        <v>5</v>
      </c>
      <c r="G16" s="2"/>
      <c r="H16" s="2"/>
      <c r="I16" s="2"/>
      <c r="J16" s="2"/>
      <c r="K16" s="2"/>
    </row>
    <row r="17" spans="2:11" ht="22.8">
      <c r="B17" s="2"/>
      <c r="D17" s="20">
        <v>4</v>
      </c>
      <c r="E17" s="21" t="s">
        <v>42</v>
      </c>
      <c r="F17" s="20">
        <v>0</v>
      </c>
      <c r="G17" s="2"/>
      <c r="H17" s="2"/>
      <c r="I17" s="2"/>
      <c r="J17" s="2"/>
      <c r="K17" s="2"/>
    </row>
    <row r="18" spans="2:11" ht="22.8">
      <c r="B18" s="17"/>
      <c r="D18" s="20">
        <v>5</v>
      </c>
      <c r="E18" s="21" t="s">
        <v>43</v>
      </c>
      <c r="F18" s="22">
        <v>0</v>
      </c>
      <c r="G18" s="2"/>
      <c r="H18" s="2"/>
      <c r="I18" s="2"/>
      <c r="J18" s="2"/>
      <c r="K18" s="2"/>
    </row>
    <row r="19" spans="2:11" ht="22.8">
      <c r="B19" s="17"/>
      <c r="D19" s="20">
        <v>6</v>
      </c>
      <c r="E19" s="21" t="s">
        <v>44</v>
      </c>
      <c r="F19" s="20">
        <v>0</v>
      </c>
      <c r="G19" s="2"/>
      <c r="H19" s="2"/>
      <c r="I19" s="2"/>
      <c r="J19" s="2"/>
      <c r="K19" s="2"/>
    </row>
    <row r="20" spans="2:11" ht="22.8">
      <c r="B20" s="17"/>
      <c r="D20" s="102" t="s">
        <v>18</v>
      </c>
      <c r="E20" s="102"/>
      <c r="F20" s="23">
        <f>SUM(F14:F19)</f>
        <v>181</v>
      </c>
      <c r="G20" s="2"/>
      <c r="H20" s="2"/>
      <c r="I20" s="2"/>
      <c r="J20" s="2"/>
      <c r="K20" s="2"/>
    </row>
    <row r="21" spans="2:11">
      <c r="B21" s="17"/>
      <c r="C21" s="18"/>
      <c r="D21" s="18"/>
      <c r="E21" s="2"/>
      <c r="F21" s="2"/>
      <c r="G21" s="2"/>
      <c r="H21" s="2"/>
      <c r="I21" s="2"/>
      <c r="J21" s="2"/>
      <c r="K21" s="2"/>
    </row>
    <row r="22" spans="2:11">
      <c r="B22" s="17"/>
      <c r="C22" s="101" t="s">
        <v>228</v>
      </c>
      <c r="D22" s="101"/>
      <c r="E22" s="101"/>
      <c r="F22" s="2"/>
      <c r="G22" s="2"/>
      <c r="H22" s="2"/>
      <c r="I22" s="2"/>
      <c r="J22" s="2"/>
      <c r="K22" s="2"/>
    </row>
    <row r="23" spans="2:11" ht="39.6">
      <c r="C23" s="19" t="s">
        <v>2</v>
      </c>
      <c r="D23" s="19" t="s">
        <v>3</v>
      </c>
      <c r="E23" s="19" t="s">
        <v>19</v>
      </c>
      <c r="H23" s="18"/>
      <c r="I23" s="18"/>
      <c r="J23" s="2"/>
      <c r="K23" s="2"/>
    </row>
    <row r="24" spans="2:11" ht="22.8">
      <c r="C24" s="20">
        <v>1</v>
      </c>
      <c r="D24" s="21" t="s">
        <v>16</v>
      </c>
      <c r="E24" s="20">
        <v>175</v>
      </c>
    </row>
    <row r="25" spans="2:11" ht="22.8">
      <c r="C25" s="20">
        <v>2</v>
      </c>
      <c r="D25" s="21" t="s">
        <v>41</v>
      </c>
      <c r="E25" s="22">
        <v>5</v>
      </c>
    </row>
    <row r="26" spans="2:11" ht="22.8">
      <c r="C26" s="20">
        <v>3</v>
      </c>
      <c r="D26" s="21" t="s">
        <v>40</v>
      </c>
      <c r="E26" s="20">
        <v>1</v>
      </c>
    </row>
    <row r="27" spans="2:11" ht="22.8">
      <c r="C27" s="102" t="s">
        <v>18</v>
      </c>
      <c r="D27" s="102"/>
      <c r="E27" s="23">
        <f>SUM(E24:E26)</f>
        <v>181</v>
      </c>
    </row>
  </sheetData>
  <mergeCells count="14">
    <mergeCell ref="C22:E22"/>
    <mergeCell ref="C27:D27"/>
    <mergeCell ref="D20:E20"/>
    <mergeCell ref="M3:S3"/>
    <mergeCell ref="B11:C11"/>
    <mergeCell ref="D12:F12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58"/>
  <sheetViews>
    <sheetView topLeftCell="A19" zoomScale="60" zoomScaleNormal="60" workbookViewId="0">
      <selection activeCell="F29" sqref="F29:H41"/>
    </sheetView>
  </sheetViews>
  <sheetFormatPr defaultColWidth="8.796875" defaultRowHeight="21"/>
  <cols>
    <col min="1" max="1" width="8.796875" style="2"/>
    <col min="2" max="2" width="9.59765625" style="16" customWidth="1"/>
    <col min="3" max="3" width="27.19921875" style="2" customWidth="1"/>
    <col min="4" max="4" width="17.09765625" style="17" customWidth="1"/>
    <col min="5" max="5" width="17.19921875" style="17" customWidth="1"/>
    <col min="6" max="6" width="15.59765625" style="17" customWidth="1"/>
    <col min="7" max="7" width="20" style="17" customWidth="1"/>
    <col min="8" max="9" width="16" style="17" customWidth="1"/>
    <col min="10" max="10" width="23.8984375" style="18" customWidth="1"/>
    <col min="11" max="11" width="23.59765625" style="18" customWidth="1"/>
    <col min="12" max="12" width="13.59765625" style="2" customWidth="1"/>
    <col min="13" max="13" width="9.796875" style="2" customWidth="1"/>
    <col min="14" max="14" width="16.8984375" style="2" customWidth="1"/>
    <col min="15" max="15" width="19.8984375" style="2" customWidth="1"/>
    <col min="16" max="19" width="9.796875" style="2" customWidth="1"/>
    <col min="20" max="20" width="8.796875" style="2"/>
    <col min="21" max="21" width="9.69921875" style="2" customWidth="1"/>
    <col min="22" max="22" width="8.796875" style="2"/>
    <col min="23" max="23" width="10.09765625" style="2" customWidth="1"/>
    <col min="24" max="24" width="10.3984375" style="2" customWidth="1"/>
    <col min="25" max="16384" width="8.796875" style="2"/>
  </cols>
  <sheetData>
    <row r="2" spans="2:19" ht="30">
      <c r="B2" s="108" t="s">
        <v>232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2:19" ht="24.6" customHeight="1">
      <c r="B3" s="91" t="s">
        <v>2</v>
      </c>
      <c r="C3" s="91" t="s">
        <v>0</v>
      </c>
      <c r="D3" s="93" t="s">
        <v>4</v>
      </c>
      <c r="E3" s="95" t="s">
        <v>5</v>
      </c>
      <c r="F3" s="83" t="s">
        <v>6</v>
      </c>
      <c r="G3" s="84"/>
      <c r="H3" s="78" t="s">
        <v>7</v>
      </c>
      <c r="I3" s="80" t="s">
        <v>8</v>
      </c>
      <c r="J3" s="81"/>
      <c r="K3" s="82"/>
      <c r="M3" s="103" t="s">
        <v>22</v>
      </c>
      <c r="N3" s="103"/>
      <c r="O3" s="103"/>
      <c r="P3" s="103"/>
      <c r="Q3" s="103"/>
      <c r="R3" s="103"/>
      <c r="S3" s="103"/>
    </row>
    <row r="4" spans="2:19" ht="42" customHeight="1">
      <c r="B4" s="92"/>
      <c r="C4" s="92"/>
      <c r="D4" s="94"/>
      <c r="E4" s="96"/>
      <c r="F4" s="29" t="s">
        <v>23</v>
      </c>
      <c r="G4" s="29" t="s">
        <v>24</v>
      </c>
      <c r="H4" s="79"/>
      <c r="I4" s="3" t="s">
        <v>9</v>
      </c>
      <c r="J4" s="4" t="s">
        <v>10</v>
      </c>
      <c r="K4" s="4" t="s">
        <v>11</v>
      </c>
      <c r="M4" s="28">
        <v>1</v>
      </c>
      <c r="N4" s="28">
        <v>2</v>
      </c>
      <c r="O4" s="28">
        <v>3</v>
      </c>
      <c r="P4" s="28">
        <v>4</v>
      </c>
      <c r="Q4" s="28">
        <v>5</v>
      </c>
      <c r="R4" s="28" t="s">
        <v>20</v>
      </c>
      <c r="S4" s="28" t="s">
        <v>21</v>
      </c>
    </row>
    <row r="5" spans="2:19" ht="24">
      <c r="B5" s="1">
        <v>1</v>
      </c>
      <c r="C5" s="5" t="s">
        <v>45</v>
      </c>
      <c r="D5" s="35">
        <v>164924</v>
      </c>
      <c r="E5" s="36">
        <v>160156</v>
      </c>
      <c r="F5" s="36">
        <v>2608</v>
      </c>
      <c r="G5" s="36">
        <v>146520104.97999999</v>
      </c>
      <c r="H5" s="27">
        <f>S5</f>
        <v>2702</v>
      </c>
      <c r="I5" s="37">
        <v>7637</v>
      </c>
      <c r="J5" s="34">
        <v>39842347.289999999</v>
      </c>
      <c r="K5" s="34">
        <v>19173295.73</v>
      </c>
      <c r="M5" s="40">
        <v>1789</v>
      </c>
      <c r="N5" s="40">
        <v>212</v>
      </c>
      <c r="O5" s="40">
        <v>167</v>
      </c>
      <c r="P5" s="40">
        <v>153</v>
      </c>
      <c r="Q5" s="40">
        <v>108</v>
      </c>
      <c r="R5" s="40">
        <v>273</v>
      </c>
      <c r="S5" s="40">
        <f>SUM(M5:R5)</f>
        <v>2702</v>
      </c>
    </row>
    <row r="6" spans="2:19" ht="24">
      <c r="B6" s="1">
        <v>2</v>
      </c>
      <c r="C6" s="5" t="s">
        <v>46</v>
      </c>
      <c r="D6" s="38">
        <v>10639</v>
      </c>
      <c r="E6" s="39">
        <v>10180</v>
      </c>
      <c r="F6" s="39">
        <v>359</v>
      </c>
      <c r="G6" s="39">
        <v>233698.36</v>
      </c>
      <c r="H6" s="27">
        <f t="shared" ref="H6:H25" si="0">S6</f>
        <v>365</v>
      </c>
      <c r="I6" s="36">
        <v>371</v>
      </c>
      <c r="J6" s="34">
        <v>707495.41</v>
      </c>
      <c r="K6" s="34">
        <v>652356.71</v>
      </c>
      <c r="M6" s="40">
        <v>224</v>
      </c>
      <c r="N6" s="40">
        <v>44</v>
      </c>
      <c r="O6" s="40">
        <v>34</v>
      </c>
      <c r="P6" s="40">
        <v>27</v>
      </c>
      <c r="Q6" s="40">
        <v>15</v>
      </c>
      <c r="R6" s="40">
        <v>21</v>
      </c>
      <c r="S6" s="40">
        <f t="shared" ref="S6:S25" si="1">SUM(M6:R6)</f>
        <v>365</v>
      </c>
    </row>
    <row r="7" spans="2:19" ht="24">
      <c r="B7" s="1">
        <v>3</v>
      </c>
      <c r="C7" s="5" t="s">
        <v>47</v>
      </c>
      <c r="D7" s="38">
        <v>12682</v>
      </c>
      <c r="E7" s="39">
        <v>12284</v>
      </c>
      <c r="F7" s="39">
        <v>206</v>
      </c>
      <c r="G7" s="39">
        <v>191173.53</v>
      </c>
      <c r="H7" s="27">
        <f t="shared" si="0"/>
        <v>208</v>
      </c>
      <c r="I7" s="36">
        <v>624</v>
      </c>
      <c r="J7" s="34">
        <v>524361.44999999995</v>
      </c>
      <c r="K7" s="34">
        <v>350848.71</v>
      </c>
      <c r="M7" s="40">
        <v>188</v>
      </c>
      <c r="N7" s="40">
        <v>7</v>
      </c>
      <c r="O7" s="40">
        <v>4</v>
      </c>
      <c r="P7" s="40">
        <v>3</v>
      </c>
      <c r="Q7" s="40">
        <v>2</v>
      </c>
      <c r="R7" s="40">
        <v>4</v>
      </c>
      <c r="S7" s="40">
        <f t="shared" si="1"/>
        <v>208</v>
      </c>
    </row>
    <row r="8" spans="2:19" ht="24">
      <c r="B8" s="1">
        <v>4</v>
      </c>
      <c r="C8" s="5" t="s">
        <v>48</v>
      </c>
      <c r="D8" s="38">
        <v>34726</v>
      </c>
      <c r="E8" s="39">
        <v>33342</v>
      </c>
      <c r="F8" s="39">
        <v>712</v>
      </c>
      <c r="G8" s="39">
        <v>10045422.85</v>
      </c>
      <c r="H8" s="27">
        <f t="shared" si="0"/>
        <v>715</v>
      </c>
      <c r="I8" s="36">
        <v>1425</v>
      </c>
      <c r="J8" s="34">
        <v>5469761.71</v>
      </c>
      <c r="K8" s="34">
        <v>3540612.34</v>
      </c>
      <c r="M8" s="40">
        <v>605</v>
      </c>
      <c r="N8" s="40">
        <v>29</v>
      </c>
      <c r="O8" s="40">
        <v>23</v>
      </c>
      <c r="P8" s="40">
        <v>22</v>
      </c>
      <c r="Q8" s="40">
        <v>11</v>
      </c>
      <c r="R8" s="40">
        <v>25</v>
      </c>
      <c r="S8" s="40">
        <f t="shared" si="1"/>
        <v>715</v>
      </c>
    </row>
    <row r="9" spans="2:19" ht="24">
      <c r="B9" s="1">
        <v>5</v>
      </c>
      <c r="C9" s="5" t="s">
        <v>49</v>
      </c>
      <c r="D9" s="38">
        <v>7082</v>
      </c>
      <c r="E9" s="39">
        <v>6264</v>
      </c>
      <c r="F9" s="39">
        <v>617</v>
      </c>
      <c r="G9" s="39">
        <v>199986</v>
      </c>
      <c r="H9" s="27">
        <f t="shared" si="0"/>
        <v>621</v>
      </c>
      <c r="I9" s="36">
        <v>580</v>
      </c>
      <c r="J9" s="34">
        <v>178511</v>
      </c>
      <c r="K9" s="34">
        <v>38656.410000000003</v>
      </c>
      <c r="M9" s="40">
        <v>274</v>
      </c>
      <c r="N9" s="40">
        <v>136</v>
      </c>
      <c r="O9" s="40">
        <v>52</v>
      </c>
      <c r="P9" s="40">
        <v>46</v>
      </c>
      <c r="Q9" s="40">
        <v>39</v>
      </c>
      <c r="R9" s="40">
        <v>74</v>
      </c>
      <c r="S9" s="40">
        <f t="shared" si="1"/>
        <v>621</v>
      </c>
    </row>
    <row r="10" spans="2:19" ht="24">
      <c r="B10" s="1">
        <v>6</v>
      </c>
      <c r="C10" s="5" t="s">
        <v>50</v>
      </c>
      <c r="D10" s="38">
        <v>6751</v>
      </c>
      <c r="E10" s="39">
        <v>6592</v>
      </c>
      <c r="F10" s="39">
        <v>142</v>
      </c>
      <c r="G10" s="39">
        <v>100416.59</v>
      </c>
      <c r="H10" s="27">
        <f t="shared" si="0"/>
        <v>142</v>
      </c>
      <c r="I10" s="36">
        <v>322</v>
      </c>
      <c r="J10" s="34">
        <v>840455.92</v>
      </c>
      <c r="K10" s="34">
        <v>1037312.93</v>
      </c>
      <c r="M10" s="40">
        <v>141</v>
      </c>
      <c r="N10" s="40">
        <v>1</v>
      </c>
      <c r="O10" s="40">
        <v>0</v>
      </c>
      <c r="P10" s="40">
        <v>0</v>
      </c>
      <c r="Q10" s="40">
        <v>0</v>
      </c>
      <c r="R10" s="40">
        <v>0</v>
      </c>
      <c r="S10" s="40">
        <f t="shared" si="1"/>
        <v>142</v>
      </c>
    </row>
    <row r="11" spans="2:19" ht="24">
      <c r="B11" s="1">
        <v>7</v>
      </c>
      <c r="C11" s="33" t="s">
        <v>51</v>
      </c>
      <c r="D11" s="38">
        <v>20507</v>
      </c>
      <c r="E11" s="39">
        <v>18934</v>
      </c>
      <c r="F11" s="39">
        <v>1040</v>
      </c>
      <c r="G11" s="39">
        <v>2936808.63</v>
      </c>
      <c r="H11" s="27">
        <f t="shared" si="0"/>
        <v>1046</v>
      </c>
      <c r="I11" s="36">
        <v>4667</v>
      </c>
      <c r="J11" s="34">
        <v>9812624.75</v>
      </c>
      <c r="K11" s="34">
        <v>5718746.8300000001</v>
      </c>
      <c r="M11" s="40">
        <v>1025</v>
      </c>
      <c r="N11" s="40">
        <v>3</v>
      </c>
      <c r="O11" s="40">
        <v>3</v>
      </c>
      <c r="P11" s="40">
        <v>3</v>
      </c>
      <c r="Q11" s="40">
        <v>2</v>
      </c>
      <c r="R11" s="40">
        <v>10</v>
      </c>
      <c r="S11" s="40">
        <f t="shared" si="1"/>
        <v>1046</v>
      </c>
    </row>
    <row r="12" spans="2:19" ht="24">
      <c r="B12" s="1">
        <v>8</v>
      </c>
      <c r="C12" s="33" t="s">
        <v>52</v>
      </c>
      <c r="D12" s="38">
        <v>4670</v>
      </c>
      <c r="E12" s="39">
        <v>4195</v>
      </c>
      <c r="F12" s="39">
        <v>338</v>
      </c>
      <c r="G12" s="39">
        <v>370889.42</v>
      </c>
      <c r="H12" s="27">
        <f t="shared" si="0"/>
        <v>346</v>
      </c>
      <c r="I12" s="36">
        <v>349</v>
      </c>
      <c r="J12" s="34">
        <v>350574.08000000002</v>
      </c>
      <c r="K12" s="34">
        <v>308887.96000000002</v>
      </c>
      <c r="M12" s="40">
        <v>293</v>
      </c>
      <c r="N12" s="40">
        <v>30</v>
      </c>
      <c r="O12" s="40">
        <v>9</v>
      </c>
      <c r="P12" s="40">
        <v>4</v>
      </c>
      <c r="Q12" s="40">
        <v>3</v>
      </c>
      <c r="R12" s="40">
        <v>7</v>
      </c>
      <c r="S12" s="40">
        <f t="shared" si="1"/>
        <v>346</v>
      </c>
    </row>
    <row r="13" spans="2:19" ht="24">
      <c r="B13" s="1">
        <v>9</v>
      </c>
      <c r="C13" s="33" t="s">
        <v>53</v>
      </c>
      <c r="D13" s="38">
        <v>5908</v>
      </c>
      <c r="E13" s="39">
        <v>5566</v>
      </c>
      <c r="F13" s="39">
        <v>244</v>
      </c>
      <c r="G13" s="39">
        <v>375872.35</v>
      </c>
      <c r="H13" s="27">
        <f t="shared" si="0"/>
        <v>265</v>
      </c>
      <c r="I13" s="36">
        <v>272</v>
      </c>
      <c r="J13" s="34">
        <v>139137.85</v>
      </c>
      <c r="K13" s="34">
        <v>219447.44</v>
      </c>
      <c r="M13" s="40">
        <v>127</v>
      </c>
      <c r="N13" s="40">
        <v>41</v>
      </c>
      <c r="O13" s="40">
        <v>33</v>
      </c>
      <c r="P13" s="40">
        <v>12</v>
      </c>
      <c r="Q13" s="40">
        <v>9</v>
      </c>
      <c r="R13" s="40">
        <v>43</v>
      </c>
      <c r="S13" s="40">
        <f t="shared" si="1"/>
        <v>265</v>
      </c>
    </row>
    <row r="14" spans="2:19" ht="24">
      <c r="B14" s="1">
        <v>10</v>
      </c>
      <c r="C14" s="33" t="s">
        <v>54</v>
      </c>
      <c r="D14" s="38">
        <v>6315</v>
      </c>
      <c r="E14" s="39">
        <v>6245</v>
      </c>
      <c r="F14" s="39">
        <v>54</v>
      </c>
      <c r="G14" s="39">
        <v>69440.100000000006</v>
      </c>
      <c r="H14" s="27">
        <f t="shared" si="0"/>
        <v>55</v>
      </c>
      <c r="I14" s="36">
        <v>257</v>
      </c>
      <c r="J14" s="34">
        <v>394379.5</v>
      </c>
      <c r="K14" s="34">
        <v>373071.71</v>
      </c>
      <c r="M14" s="40">
        <v>47</v>
      </c>
      <c r="N14" s="40">
        <v>3</v>
      </c>
      <c r="O14" s="40">
        <v>2</v>
      </c>
      <c r="P14" s="40">
        <v>1</v>
      </c>
      <c r="Q14" s="40">
        <v>1</v>
      </c>
      <c r="R14" s="40">
        <v>1</v>
      </c>
      <c r="S14" s="40">
        <f t="shared" si="1"/>
        <v>55</v>
      </c>
    </row>
    <row r="15" spans="2:19" ht="24">
      <c r="B15" s="1">
        <v>11</v>
      </c>
      <c r="C15" s="33" t="s">
        <v>55</v>
      </c>
      <c r="D15" s="38">
        <v>9606</v>
      </c>
      <c r="E15" s="39">
        <v>9341</v>
      </c>
      <c r="F15" s="39">
        <v>202</v>
      </c>
      <c r="G15" s="39">
        <v>187114</v>
      </c>
      <c r="H15" s="27">
        <f t="shared" si="0"/>
        <v>203</v>
      </c>
      <c r="I15" s="36">
        <v>405</v>
      </c>
      <c r="J15" s="34">
        <v>617213</v>
      </c>
      <c r="K15" s="34">
        <v>409311.87</v>
      </c>
      <c r="M15" s="40">
        <v>155</v>
      </c>
      <c r="N15" s="40">
        <v>32</v>
      </c>
      <c r="O15" s="40">
        <v>6</v>
      </c>
      <c r="P15" s="40">
        <v>3</v>
      </c>
      <c r="Q15" s="40">
        <v>2</v>
      </c>
      <c r="R15" s="40">
        <v>5</v>
      </c>
      <c r="S15" s="40">
        <f t="shared" si="1"/>
        <v>203</v>
      </c>
    </row>
    <row r="16" spans="2:19" ht="24">
      <c r="B16" s="1">
        <v>12</v>
      </c>
      <c r="C16" s="33" t="s">
        <v>56</v>
      </c>
      <c r="D16" s="38">
        <v>17786</v>
      </c>
      <c r="E16" s="39">
        <v>16534</v>
      </c>
      <c r="F16" s="39">
        <v>1012</v>
      </c>
      <c r="G16" s="39">
        <v>472192.01</v>
      </c>
      <c r="H16" s="27">
        <f t="shared" si="0"/>
        <v>1012</v>
      </c>
      <c r="I16" s="36">
        <v>953</v>
      </c>
      <c r="J16" s="34">
        <v>3994231.03</v>
      </c>
      <c r="K16" s="34">
        <v>3062347.15</v>
      </c>
      <c r="M16" s="40">
        <v>985</v>
      </c>
      <c r="N16" s="40">
        <v>24</v>
      </c>
      <c r="O16" s="40">
        <v>2</v>
      </c>
      <c r="P16" s="40">
        <v>1</v>
      </c>
      <c r="Q16" s="40">
        <v>0</v>
      </c>
      <c r="R16" s="40">
        <v>0</v>
      </c>
      <c r="S16" s="40">
        <f t="shared" si="1"/>
        <v>1012</v>
      </c>
    </row>
    <row r="17" spans="2:19" ht="24">
      <c r="B17" s="1">
        <v>13</v>
      </c>
      <c r="C17" s="33" t="s">
        <v>57</v>
      </c>
      <c r="D17" s="38">
        <v>9906</v>
      </c>
      <c r="E17" s="39">
        <v>9627</v>
      </c>
      <c r="F17" s="39">
        <v>143</v>
      </c>
      <c r="G17" s="39">
        <v>78728.02</v>
      </c>
      <c r="H17" s="27">
        <f t="shared" si="0"/>
        <v>145</v>
      </c>
      <c r="I17" s="36">
        <v>349</v>
      </c>
      <c r="J17" s="34">
        <v>183686.62</v>
      </c>
      <c r="K17" s="34">
        <v>376243.62</v>
      </c>
      <c r="M17" s="40">
        <v>113</v>
      </c>
      <c r="N17" s="40">
        <v>10</v>
      </c>
      <c r="O17" s="40">
        <v>6</v>
      </c>
      <c r="P17" s="40">
        <v>4</v>
      </c>
      <c r="Q17" s="40">
        <v>3</v>
      </c>
      <c r="R17" s="40">
        <v>9</v>
      </c>
      <c r="S17" s="40">
        <f t="shared" si="1"/>
        <v>145</v>
      </c>
    </row>
    <row r="18" spans="2:19" ht="24">
      <c r="B18" s="1">
        <v>14</v>
      </c>
      <c r="C18" s="33" t="s">
        <v>58</v>
      </c>
      <c r="D18" s="38">
        <v>20699</v>
      </c>
      <c r="E18" s="39">
        <v>20375</v>
      </c>
      <c r="F18" s="39">
        <v>64</v>
      </c>
      <c r="G18" s="39">
        <v>397474</v>
      </c>
      <c r="H18" s="27">
        <f t="shared" si="0"/>
        <v>64</v>
      </c>
      <c r="I18" s="36">
        <v>1779</v>
      </c>
      <c r="J18" s="34">
        <v>1905331.81</v>
      </c>
      <c r="K18" s="34">
        <v>1152296.27</v>
      </c>
      <c r="M18" s="40">
        <v>61</v>
      </c>
      <c r="N18" s="40">
        <v>2</v>
      </c>
      <c r="O18" s="40">
        <v>1</v>
      </c>
      <c r="P18" s="40">
        <v>0</v>
      </c>
      <c r="Q18" s="40">
        <v>0</v>
      </c>
      <c r="R18" s="40">
        <v>0</v>
      </c>
      <c r="S18" s="40">
        <f t="shared" si="1"/>
        <v>64</v>
      </c>
    </row>
    <row r="19" spans="2:19" ht="24">
      <c r="B19" s="1">
        <v>15</v>
      </c>
      <c r="C19" s="33" t="s">
        <v>59</v>
      </c>
      <c r="D19" s="38">
        <v>5027</v>
      </c>
      <c r="E19" s="39">
        <v>4788</v>
      </c>
      <c r="F19" s="39">
        <v>26</v>
      </c>
      <c r="G19" s="39">
        <v>190899</v>
      </c>
      <c r="H19" s="27">
        <f t="shared" si="0"/>
        <v>226</v>
      </c>
      <c r="I19" s="36">
        <v>262</v>
      </c>
      <c r="J19" s="34">
        <v>180646.6</v>
      </c>
      <c r="K19" s="34">
        <v>151688.25</v>
      </c>
      <c r="M19" s="40">
        <v>222</v>
      </c>
      <c r="N19" s="40">
        <v>2</v>
      </c>
      <c r="O19" s="40">
        <v>2</v>
      </c>
      <c r="P19" s="40">
        <v>0</v>
      </c>
      <c r="Q19" s="40">
        <v>0</v>
      </c>
      <c r="R19" s="40">
        <v>0</v>
      </c>
      <c r="S19" s="40">
        <f t="shared" si="1"/>
        <v>226</v>
      </c>
    </row>
    <row r="20" spans="2:19" ht="24">
      <c r="B20" s="1">
        <v>16</v>
      </c>
      <c r="C20" s="33" t="s">
        <v>60</v>
      </c>
      <c r="D20" s="38">
        <v>6706</v>
      </c>
      <c r="E20" s="39">
        <v>5480</v>
      </c>
      <c r="F20" s="46">
        <v>67</v>
      </c>
      <c r="G20" s="46">
        <v>30428</v>
      </c>
      <c r="H20" s="27">
        <f t="shared" si="0"/>
        <v>67</v>
      </c>
      <c r="I20" s="36">
        <v>197</v>
      </c>
      <c r="J20" s="34">
        <v>65705.899999999994</v>
      </c>
      <c r="K20" s="34">
        <v>175800.18</v>
      </c>
      <c r="M20" s="40">
        <v>67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f t="shared" si="1"/>
        <v>67</v>
      </c>
    </row>
    <row r="21" spans="2:19" ht="24">
      <c r="B21" s="1">
        <v>17</v>
      </c>
      <c r="C21" s="33" t="s">
        <v>61</v>
      </c>
      <c r="D21" s="38">
        <v>6059</v>
      </c>
      <c r="E21" s="39">
        <v>5970</v>
      </c>
      <c r="F21" s="39">
        <v>48</v>
      </c>
      <c r="G21" s="39">
        <v>60975</v>
      </c>
      <c r="H21" s="27">
        <f t="shared" si="0"/>
        <v>48</v>
      </c>
      <c r="I21" s="36">
        <v>162</v>
      </c>
      <c r="J21" s="34">
        <v>209577.65</v>
      </c>
      <c r="K21" s="34">
        <v>189613.42</v>
      </c>
      <c r="M21" s="40">
        <v>47</v>
      </c>
      <c r="N21" s="40">
        <v>1</v>
      </c>
      <c r="O21" s="40">
        <v>0</v>
      </c>
      <c r="P21" s="40">
        <v>0</v>
      </c>
      <c r="Q21" s="40">
        <v>0</v>
      </c>
      <c r="R21" s="40">
        <v>0</v>
      </c>
      <c r="S21" s="40">
        <f t="shared" si="1"/>
        <v>48</v>
      </c>
    </row>
    <row r="22" spans="2:19" ht="24">
      <c r="B22" s="1">
        <v>18</v>
      </c>
      <c r="C22" s="33" t="s">
        <v>62</v>
      </c>
      <c r="D22" s="38">
        <v>8283</v>
      </c>
      <c r="E22" s="39">
        <v>8033</v>
      </c>
      <c r="F22" s="39">
        <v>177</v>
      </c>
      <c r="G22" s="39">
        <v>84387.67</v>
      </c>
      <c r="H22" s="27">
        <f t="shared" si="0"/>
        <v>177</v>
      </c>
      <c r="I22" s="36">
        <v>466</v>
      </c>
      <c r="J22" s="34">
        <v>381218.86</v>
      </c>
      <c r="K22" s="34">
        <v>261364.21</v>
      </c>
      <c r="M22" s="40">
        <v>172</v>
      </c>
      <c r="N22" s="40">
        <v>3</v>
      </c>
      <c r="O22" s="40">
        <v>1</v>
      </c>
      <c r="P22" s="40">
        <v>1</v>
      </c>
      <c r="Q22" s="40">
        <v>0</v>
      </c>
      <c r="R22" s="40">
        <v>0</v>
      </c>
      <c r="S22" s="40">
        <f t="shared" si="1"/>
        <v>177</v>
      </c>
    </row>
    <row r="23" spans="2:19" ht="24">
      <c r="B23" s="1">
        <v>19</v>
      </c>
      <c r="C23" s="33" t="s">
        <v>63</v>
      </c>
      <c r="D23" s="38">
        <v>27320</v>
      </c>
      <c r="E23" s="39">
        <v>26919</v>
      </c>
      <c r="F23" s="39">
        <v>35</v>
      </c>
      <c r="G23" s="39">
        <v>849654.5</v>
      </c>
      <c r="H23" s="27">
        <f t="shared" si="0"/>
        <v>35</v>
      </c>
      <c r="I23" s="36">
        <v>1244</v>
      </c>
      <c r="J23" s="34">
        <v>2815093</v>
      </c>
      <c r="K23" s="34">
        <v>1335758.58</v>
      </c>
      <c r="M23" s="40">
        <v>25</v>
      </c>
      <c r="N23" s="40">
        <v>6</v>
      </c>
      <c r="O23" s="40">
        <v>1</v>
      </c>
      <c r="P23" s="40">
        <v>1</v>
      </c>
      <c r="Q23" s="40">
        <v>1</v>
      </c>
      <c r="R23" s="40">
        <v>1</v>
      </c>
      <c r="S23" s="40">
        <f t="shared" si="1"/>
        <v>35</v>
      </c>
    </row>
    <row r="24" spans="2:19" ht="24">
      <c r="B24" s="1">
        <v>20</v>
      </c>
      <c r="C24" s="33" t="s">
        <v>64</v>
      </c>
      <c r="D24" s="38">
        <v>5507</v>
      </c>
      <c r="E24" s="39">
        <v>4972</v>
      </c>
      <c r="F24" s="39">
        <v>490</v>
      </c>
      <c r="G24" s="39">
        <v>408079.01</v>
      </c>
      <c r="H24" s="27">
        <f t="shared" si="0"/>
        <v>599</v>
      </c>
      <c r="I24" s="36">
        <v>617</v>
      </c>
      <c r="J24" s="34">
        <v>953519.16</v>
      </c>
      <c r="K24" s="34">
        <v>847386.31</v>
      </c>
      <c r="M24" s="40">
        <v>242</v>
      </c>
      <c r="N24" s="40">
        <v>101</v>
      </c>
      <c r="O24" s="40">
        <v>77</v>
      </c>
      <c r="P24" s="40">
        <v>32</v>
      </c>
      <c r="Q24" s="40">
        <v>31</v>
      </c>
      <c r="R24" s="40">
        <v>116</v>
      </c>
      <c r="S24" s="40">
        <f t="shared" si="1"/>
        <v>599</v>
      </c>
    </row>
    <row r="25" spans="2:19" ht="24">
      <c r="B25" s="1">
        <v>21</v>
      </c>
      <c r="C25" s="33" t="s">
        <v>65</v>
      </c>
      <c r="D25" s="38">
        <v>16140</v>
      </c>
      <c r="E25" s="39">
        <v>15297</v>
      </c>
      <c r="F25" s="39">
        <v>778</v>
      </c>
      <c r="G25" s="39">
        <v>695416.55</v>
      </c>
      <c r="H25" s="27">
        <f t="shared" si="0"/>
        <v>902</v>
      </c>
      <c r="I25" s="36">
        <v>1975</v>
      </c>
      <c r="J25" s="34">
        <v>1518628.27</v>
      </c>
      <c r="K25" s="34">
        <v>425580.53</v>
      </c>
      <c r="M25" s="40">
        <v>192</v>
      </c>
      <c r="N25" s="40">
        <v>170</v>
      </c>
      <c r="O25" s="40">
        <v>151</v>
      </c>
      <c r="P25" s="40">
        <v>124</v>
      </c>
      <c r="Q25" s="40">
        <v>43</v>
      </c>
      <c r="R25" s="40">
        <v>222</v>
      </c>
      <c r="S25" s="40">
        <f t="shared" si="1"/>
        <v>902</v>
      </c>
    </row>
    <row r="26" spans="2:19" ht="24">
      <c r="B26" s="89" t="s">
        <v>18</v>
      </c>
      <c r="C26" s="90"/>
      <c r="D26" s="11">
        <f>SUM(D5:D25)</f>
        <v>407243</v>
      </c>
      <c r="E26" s="11">
        <f t="shared" ref="E26:G26" si="2">SUM(E5:E25)</f>
        <v>391094</v>
      </c>
      <c r="F26" s="11">
        <f t="shared" si="2"/>
        <v>9362</v>
      </c>
      <c r="G26" s="11">
        <f t="shared" si="2"/>
        <v>164499160.56999996</v>
      </c>
      <c r="H26" s="26">
        <f>SUM(H5:H25)</f>
        <v>9943</v>
      </c>
      <c r="I26" s="26">
        <f>SUM(I5:I25)</f>
        <v>24913</v>
      </c>
      <c r="J26" s="26">
        <f t="shared" ref="J26:K26" si="3">SUM(J5:J25)</f>
        <v>71084500.859999999</v>
      </c>
      <c r="K26" s="26">
        <f t="shared" si="3"/>
        <v>39800627.160000011</v>
      </c>
      <c r="M26" s="40"/>
      <c r="N26" s="40"/>
      <c r="O26" s="40"/>
      <c r="P26" s="40"/>
      <c r="Q26" s="40"/>
      <c r="R26" s="40"/>
      <c r="S26" s="40">
        <f>SUM(S5:S25)</f>
        <v>9943</v>
      </c>
    </row>
    <row r="27" spans="2:19" ht="25.8">
      <c r="B27" s="13"/>
      <c r="C27" s="13"/>
      <c r="D27" s="14"/>
      <c r="E27" s="14"/>
      <c r="F27" s="14"/>
      <c r="G27" s="14"/>
      <c r="H27" s="42"/>
      <c r="I27" s="42"/>
      <c r="J27" s="43"/>
      <c r="K27" s="15"/>
    </row>
    <row r="28" spans="2:19" ht="36.6" customHeight="1">
      <c r="B28" s="104"/>
      <c r="C28" s="104"/>
      <c r="D28" s="104"/>
      <c r="E28" s="104"/>
      <c r="F28" s="104"/>
      <c r="H28" s="42"/>
      <c r="I28" s="42"/>
      <c r="J28" s="43"/>
    </row>
    <row r="29" spans="2:19">
      <c r="B29" s="107" t="s">
        <v>228</v>
      </c>
      <c r="C29" s="107"/>
      <c r="D29" s="107"/>
      <c r="E29" s="2"/>
      <c r="F29" s="107" t="s">
        <v>228</v>
      </c>
      <c r="G29" s="107"/>
      <c r="H29" s="107"/>
      <c r="I29" s="2"/>
      <c r="J29" s="2"/>
      <c r="K29" s="2"/>
    </row>
    <row r="30" spans="2:19" ht="35.4" customHeight="1">
      <c r="B30" s="19" t="s">
        <v>2</v>
      </c>
      <c r="C30" s="19" t="s">
        <v>39</v>
      </c>
      <c r="D30" s="19" t="s">
        <v>19</v>
      </c>
      <c r="E30" s="2"/>
      <c r="F30" s="19" t="s">
        <v>2</v>
      </c>
      <c r="G30" s="19" t="s">
        <v>39</v>
      </c>
      <c r="H30" s="19" t="s">
        <v>19</v>
      </c>
      <c r="I30" s="2"/>
      <c r="J30" s="2"/>
      <c r="K30" s="2"/>
    </row>
    <row r="31" spans="2:19" ht="24.6" customHeight="1">
      <c r="B31" s="20">
        <v>1</v>
      </c>
      <c r="C31" s="21" t="s">
        <v>45</v>
      </c>
      <c r="D31" s="20">
        <v>17</v>
      </c>
      <c r="E31" s="2"/>
      <c r="F31" s="20">
        <v>1</v>
      </c>
      <c r="G31" s="20" t="s">
        <v>46</v>
      </c>
      <c r="H31" s="20">
        <v>18</v>
      </c>
      <c r="I31" s="2"/>
      <c r="J31" s="2"/>
      <c r="K31" s="2"/>
    </row>
    <row r="32" spans="2:19" ht="22.8">
      <c r="B32" s="20">
        <v>2</v>
      </c>
      <c r="C32" s="21" t="s">
        <v>46</v>
      </c>
      <c r="D32" s="20">
        <v>18</v>
      </c>
      <c r="E32" s="2"/>
      <c r="F32" s="20">
        <v>2</v>
      </c>
      <c r="G32" s="21" t="s">
        <v>45</v>
      </c>
      <c r="H32" s="20">
        <v>17</v>
      </c>
      <c r="I32" s="2"/>
      <c r="J32" s="2"/>
      <c r="K32" s="2"/>
    </row>
    <row r="33" spans="2:11" ht="22.8">
      <c r="B33" s="20">
        <v>3</v>
      </c>
      <c r="C33" s="21" t="s">
        <v>47</v>
      </c>
      <c r="D33" s="22">
        <v>3</v>
      </c>
      <c r="E33" s="2"/>
      <c r="F33" s="20">
        <v>3</v>
      </c>
      <c r="G33" s="21" t="s">
        <v>48</v>
      </c>
      <c r="H33" s="20">
        <v>17</v>
      </c>
      <c r="I33" s="2"/>
      <c r="J33" s="2"/>
      <c r="K33" s="2"/>
    </row>
    <row r="34" spans="2:11" ht="22.8">
      <c r="B34" s="20">
        <v>4</v>
      </c>
      <c r="C34" s="21" t="s">
        <v>48</v>
      </c>
      <c r="D34" s="20">
        <v>17</v>
      </c>
      <c r="E34" s="2"/>
      <c r="F34" s="20">
        <v>4</v>
      </c>
      <c r="G34" s="21" t="s">
        <v>47</v>
      </c>
      <c r="H34" s="20">
        <v>3</v>
      </c>
      <c r="I34" s="2"/>
      <c r="J34" s="2"/>
      <c r="K34" s="2"/>
    </row>
    <row r="35" spans="2:11" ht="22.8">
      <c r="B35" s="20">
        <v>5</v>
      </c>
      <c r="C35" s="21" t="s">
        <v>49</v>
      </c>
      <c r="D35" s="22">
        <v>0</v>
      </c>
      <c r="E35" s="2"/>
      <c r="F35" s="20">
        <v>5</v>
      </c>
      <c r="G35" s="21" t="s">
        <v>57</v>
      </c>
      <c r="H35" s="20">
        <v>3</v>
      </c>
      <c r="I35" s="2"/>
      <c r="J35" s="2"/>
      <c r="K35" s="2"/>
    </row>
    <row r="36" spans="2:11" ht="22.8">
      <c r="B36" s="20">
        <v>6</v>
      </c>
      <c r="C36" s="21" t="s">
        <v>50</v>
      </c>
      <c r="D36" s="20">
        <v>1</v>
      </c>
      <c r="E36" s="2"/>
      <c r="F36" s="20">
        <v>6</v>
      </c>
      <c r="G36" s="21" t="s">
        <v>54</v>
      </c>
      <c r="H36" s="20">
        <v>2</v>
      </c>
      <c r="I36" s="2"/>
      <c r="J36" s="2"/>
      <c r="K36" s="2"/>
    </row>
    <row r="37" spans="2:11" ht="22.8">
      <c r="B37" s="20">
        <v>7</v>
      </c>
      <c r="C37" s="21" t="s">
        <v>51</v>
      </c>
      <c r="D37" s="20">
        <v>0</v>
      </c>
      <c r="E37" s="2"/>
      <c r="F37" s="20">
        <v>7</v>
      </c>
      <c r="G37" s="21" t="s">
        <v>50</v>
      </c>
      <c r="H37" s="20">
        <v>1</v>
      </c>
      <c r="I37" s="2"/>
      <c r="J37" s="2"/>
      <c r="K37" s="2"/>
    </row>
    <row r="38" spans="2:11" ht="22.8">
      <c r="B38" s="20">
        <v>8</v>
      </c>
      <c r="C38" s="21" t="s">
        <v>52</v>
      </c>
      <c r="D38" s="20">
        <v>0</v>
      </c>
      <c r="E38" s="2"/>
      <c r="F38" s="20">
        <v>8</v>
      </c>
      <c r="G38" s="21" t="s">
        <v>55</v>
      </c>
      <c r="H38" s="20">
        <v>1</v>
      </c>
      <c r="I38" s="2"/>
      <c r="J38" s="2"/>
      <c r="K38" s="2"/>
    </row>
    <row r="39" spans="2:11" ht="22.8">
      <c r="B39" s="20">
        <v>9</v>
      </c>
      <c r="C39" s="21" t="s">
        <v>53</v>
      </c>
      <c r="D39" s="20">
        <v>0</v>
      </c>
      <c r="E39" s="2"/>
      <c r="F39" s="20">
        <v>9</v>
      </c>
      <c r="G39" s="21" t="s">
        <v>59</v>
      </c>
      <c r="H39" s="20">
        <v>1</v>
      </c>
      <c r="I39" s="2"/>
      <c r="J39" s="2"/>
      <c r="K39" s="2"/>
    </row>
    <row r="40" spans="2:11" ht="22.8">
      <c r="B40" s="20">
        <v>10</v>
      </c>
      <c r="C40" s="21" t="s">
        <v>54</v>
      </c>
      <c r="D40" s="20">
        <v>2</v>
      </c>
      <c r="E40" s="2"/>
      <c r="F40" s="20">
        <v>10</v>
      </c>
      <c r="G40" s="21" t="s">
        <v>61</v>
      </c>
      <c r="H40" s="20">
        <v>1</v>
      </c>
      <c r="I40" s="2"/>
      <c r="J40" s="2"/>
      <c r="K40" s="2"/>
    </row>
    <row r="41" spans="2:11" ht="22.8">
      <c r="B41" s="20">
        <v>11</v>
      </c>
      <c r="C41" s="21" t="s">
        <v>55</v>
      </c>
      <c r="D41" s="20">
        <v>1</v>
      </c>
      <c r="E41" s="2"/>
      <c r="F41" s="102" t="s">
        <v>18</v>
      </c>
      <c r="G41" s="102"/>
      <c r="H41" s="23">
        <f>SUM(H31:H40)</f>
        <v>64</v>
      </c>
      <c r="I41" s="2"/>
      <c r="J41" s="2"/>
      <c r="K41" s="2"/>
    </row>
    <row r="42" spans="2:11" ht="22.8">
      <c r="B42" s="20">
        <v>12</v>
      </c>
      <c r="C42" s="21" t="s">
        <v>56</v>
      </c>
      <c r="D42" s="20">
        <v>0</v>
      </c>
      <c r="E42" s="2"/>
      <c r="F42" s="2"/>
      <c r="G42" s="2"/>
      <c r="H42" s="2"/>
      <c r="I42" s="2"/>
      <c r="J42" s="2"/>
      <c r="K42" s="2"/>
    </row>
    <row r="43" spans="2:11" ht="22.8">
      <c r="B43" s="20">
        <v>13</v>
      </c>
      <c r="C43" s="21" t="s">
        <v>57</v>
      </c>
      <c r="D43" s="20">
        <v>3</v>
      </c>
      <c r="E43" s="2"/>
      <c r="F43" s="2"/>
      <c r="G43" s="2"/>
      <c r="H43" s="2"/>
      <c r="I43" s="2"/>
      <c r="J43" s="2"/>
      <c r="K43" s="2"/>
    </row>
    <row r="44" spans="2:11" ht="22.8">
      <c r="B44" s="20">
        <v>14</v>
      </c>
      <c r="C44" s="21" t="s">
        <v>58</v>
      </c>
      <c r="D44" s="20">
        <v>0</v>
      </c>
      <c r="E44" s="2"/>
      <c r="F44" s="2"/>
      <c r="G44" s="2"/>
      <c r="H44" s="2"/>
      <c r="I44" s="2"/>
      <c r="J44" s="2"/>
      <c r="K44" s="2"/>
    </row>
    <row r="45" spans="2:11" ht="22.8">
      <c r="B45" s="20">
        <v>15</v>
      </c>
      <c r="C45" s="21" t="s">
        <v>59</v>
      </c>
      <c r="D45" s="20">
        <v>1</v>
      </c>
      <c r="E45" s="2"/>
      <c r="F45" s="2"/>
      <c r="G45" s="2"/>
      <c r="H45" s="2"/>
      <c r="I45" s="2"/>
      <c r="J45" s="2"/>
      <c r="K45" s="2"/>
    </row>
    <row r="46" spans="2:11" ht="22.8">
      <c r="B46" s="20">
        <v>16</v>
      </c>
      <c r="C46" s="21" t="s">
        <v>60</v>
      </c>
      <c r="D46" s="20">
        <v>0</v>
      </c>
      <c r="E46" s="2"/>
      <c r="F46" s="2"/>
      <c r="G46" s="2"/>
      <c r="H46" s="2"/>
      <c r="I46" s="2"/>
      <c r="J46" s="2"/>
      <c r="K46" s="2"/>
    </row>
    <row r="47" spans="2:11" ht="22.8">
      <c r="B47" s="20">
        <v>17</v>
      </c>
      <c r="C47" s="21" t="s">
        <v>61</v>
      </c>
      <c r="D47" s="20">
        <v>1</v>
      </c>
      <c r="E47" s="2"/>
      <c r="F47" s="2"/>
      <c r="G47" s="2"/>
      <c r="H47" s="2"/>
      <c r="I47" s="2"/>
      <c r="J47" s="2"/>
      <c r="K47" s="2"/>
    </row>
    <row r="48" spans="2:11" ht="22.8">
      <c r="B48" s="20">
        <v>18</v>
      </c>
      <c r="C48" s="21" t="s">
        <v>62</v>
      </c>
      <c r="D48" s="20">
        <v>0</v>
      </c>
      <c r="E48" s="2"/>
      <c r="F48" s="2"/>
      <c r="G48" s="2"/>
      <c r="H48" s="2"/>
      <c r="I48" s="2"/>
      <c r="J48" s="2"/>
      <c r="K48" s="2"/>
    </row>
    <row r="49" spans="2:11" ht="22.8">
      <c r="B49" s="20">
        <v>19</v>
      </c>
      <c r="C49" s="21" t="s">
        <v>63</v>
      </c>
      <c r="D49" s="20">
        <v>0</v>
      </c>
      <c r="E49" s="2"/>
      <c r="F49" s="2"/>
      <c r="G49" s="2"/>
      <c r="H49" s="2"/>
      <c r="I49" s="2"/>
      <c r="J49" s="2"/>
      <c r="K49" s="2"/>
    </row>
    <row r="50" spans="2:11" ht="22.8">
      <c r="B50" s="20">
        <v>20</v>
      </c>
      <c r="C50" s="21" t="s">
        <v>64</v>
      </c>
      <c r="D50" s="20">
        <v>0</v>
      </c>
      <c r="E50" s="2"/>
      <c r="F50" s="2"/>
      <c r="G50" s="2"/>
      <c r="H50" s="2"/>
      <c r="I50" s="2"/>
      <c r="J50" s="2"/>
      <c r="K50" s="2"/>
    </row>
    <row r="51" spans="2:11" ht="22.8">
      <c r="B51" s="20">
        <v>21</v>
      </c>
      <c r="C51" s="21" t="s">
        <v>65</v>
      </c>
      <c r="D51" s="20">
        <v>0</v>
      </c>
      <c r="E51" s="2"/>
      <c r="F51" s="2"/>
      <c r="G51" s="2"/>
      <c r="H51" s="2"/>
      <c r="I51" s="2"/>
      <c r="J51" s="2"/>
      <c r="K51" s="2"/>
    </row>
    <row r="52" spans="2:11" ht="22.8">
      <c r="B52" s="102" t="s">
        <v>18</v>
      </c>
      <c r="C52" s="102"/>
      <c r="D52" s="23">
        <f>SUM(D31:D51)</f>
        <v>64</v>
      </c>
      <c r="E52" s="2"/>
      <c r="F52" s="2"/>
      <c r="G52" s="2"/>
      <c r="H52" s="2"/>
      <c r="I52" s="2"/>
      <c r="J52" s="2"/>
      <c r="K52" s="2"/>
    </row>
    <row r="53" spans="2:11">
      <c r="F53" s="2"/>
      <c r="G53" s="2"/>
      <c r="H53" s="2"/>
      <c r="I53" s="18"/>
      <c r="J53" s="2"/>
      <c r="K53" s="2"/>
    </row>
    <row r="54" spans="2:11">
      <c r="F54" s="2"/>
      <c r="G54" s="2"/>
      <c r="H54" s="2"/>
      <c r="I54" s="18"/>
      <c r="J54" s="2"/>
    </row>
    <row r="55" spans="2:11">
      <c r="F55" s="2"/>
      <c r="G55" s="2"/>
      <c r="H55" s="2"/>
      <c r="I55" s="18"/>
      <c r="J55" s="2"/>
    </row>
    <row r="56" spans="2:11">
      <c r="H56" s="18"/>
    </row>
    <row r="57" spans="2:11">
      <c r="H57" s="18"/>
    </row>
    <row r="58" spans="2:11">
      <c r="H58" s="18"/>
    </row>
  </sheetData>
  <mergeCells count="15">
    <mergeCell ref="B2:K2"/>
    <mergeCell ref="B3:B4"/>
    <mergeCell ref="C3:C4"/>
    <mergeCell ref="D3:D4"/>
    <mergeCell ref="E3:E4"/>
    <mergeCell ref="F3:G3"/>
    <mergeCell ref="H3:H4"/>
    <mergeCell ref="I3:K3"/>
    <mergeCell ref="M3:S3"/>
    <mergeCell ref="B26:C26"/>
    <mergeCell ref="B28:F28"/>
    <mergeCell ref="B29:D29"/>
    <mergeCell ref="B52:C52"/>
    <mergeCell ref="F29:H29"/>
    <mergeCell ref="F41:G4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3"/>
  <sheetViews>
    <sheetView tabSelected="1" topLeftCell="A31" zoomScale="80" zoomScaleNormal="80" workbookViewId="0">
      <selection activeCell="N54" sqref="N54"/>
    </sheetView>
  </sheetViews>
  <sheetFormatPr defaultColWidth="8.8984375" defaultRowHeight="19.8"/>
  <cols>
    <col min="1" max="1" width="8.8984375" style="63"/>
    <col min="2" max="2" width="14.796875" style="48" customWidth="1"/>
    <col min="3" max="3" width="10.69921875" style="48" customWidth="1"/>
    <col min="4" max="4" width="18.09765625" style="48" customWidth="1"/>
    <col min="5" max="5" width="17.19921875" style="64" customWidth="1"/>
    <col min="6" max="8" width="16.8984375" style="64" customWidth="1"/>
    <col min="9" max="9" width="14.296875" style="48" customWidth="1"/>
    <col min="10" max="16384" width="8.8984375" style="48"/>
  </cols>
  <sheetData>
    <row r="1" spans="1:9" ht="20.399999999999999">
      <c r="A1" s="109" t="s">
        <v>233</v>
      </c>
      <c r="B1" s="109"/>
      <c r="C1" s="109"/>
      <c r="D1" s="109"/>
      <c r="E1" s="109"/>
      <c r="F1" s="109"/>
      <c r="G1" s="109"/>
      <c r="H1" s="109"/>
      <c r="I1" s="109"/>
    </row>
    <row r="2" spans="1:9" ht="34.200000000000003" customHeight="1">
      <c r="A2" s="49"/>
      <c r="B2" s="49"/>
      <c r="D2" s="110" t="s">
        <v>114</v>
      </c>
      <c r="E2" s="110"/>
      <c r="F2" s="110"/>
      <c r="G2" s="110"/>
      <c r="H2" s="110"/>
      <c r="I2" s="110"/>
    </row>
    <row r="3" spans="1:9">
      <c r="A3" s="111" t="s">
        <v>115</v>
      </c>
      <c r="B3" s="113" t="s">
        <v>3</v>
      </c>
      <c r="C3" s="115" t="s">
        <v>116</v>
      </c>
      <c r="D3" s="115" t="s">
        <v>0</v>
      </c>
      <c r="E3" s="117" t="s">
        <v>117</v>
      </c>
      <c r="F3" s="119" t="s">
        <v>118</v>
      </c>
      <c r="G3" s="120"/>
      <c r="H3" s="121" t="s">
        <v>119</v>
      </c>
      <c r="I3" s="123" t="s">
        <v>120</v>
      </c>
    </row>
    <row r="4" spans="1:9">
      <c r="A4" s="112"/>
      <c r="B4" s="114"/>
      <c r="C4" s="116"/>
      <c r="D4" s="116"/>
      <c r="E4" s="118"/>
      <c r="F4" s="50" t="s">
        <v>121</v>
      </c>
      <c r="G4" s="51" t="s">
        <v>122</v>
      </c>
      <c r="H4" s="122"/>
      <c r="I4" s="124"/>
    </row>
    <row r="5" spans="1:9">
      <c r="A5" s="52">
        <v>1</v>
      </c>
      <c r="B5" s="53" t="s">
        <v>1</v>
      </c>
      <c r="C5" s="53" t="s">
        <v>123</v>
      </c>
      <c r="D5" s="53" t="s">
        <v>66</v>
      </c>
      <c r="E5" s="54">
        <v>7231</v>
      </c>
      <c r="F5" s="54">
        <v>5922</v>
      </c>
      <c r="G5" s="54">
        <v>27</v>
      </c>
      <c r="H5" s="54">
        <f>SUM(F5:G5)</f>
        <v>5949</v>
      </c>
      <c r="I5" s="55">
        <f>E5-H5</f>
        <v>1282</v>
      </c>
    </row>
    <row r="6" spans="1:9">
      <c r="A6" s="52">
        <v>2</v>
      </c>
      <c r="B6" s="53" t="s">
        <v>1</v>
      </c>
      <c r="C6" s="53" t="s">
        <v>124</v>
      </c>
      <c r="D6" s="53" t="s">
        <v>67</v>
      </c>
      <c r="E6" s="54">
        <v>697</v>
      </c>
      <c r="F6" s="54">
        <v>647</v>
      </c>
      <c r="G6" s="54">
        <v>16</v>
      </c>
      <c r="H6" s="54">
        <f t="shared" ref="H6:H69" si="0">SUM(F6:G6)</f>
        <v>663</v>
      </c>
      <c r="I6" s="55">
        <f t="shared" ref="I6:I69" si="1">E6-H6</f>
        <v>34</v>
      </c>
    </row>
    <row r="7" spans="1:9">
      <c r="A7" s="52">
        <v>3</v>
      </c>
      <c r="B7" s="53" t="s">
        <v>1</v>
      </c>
      <c r="C7" s="53" t="s">
        <v>125</v>
      </c>
      <c r="D7" s="53" t="s">
        <v>68</v>
      </c>
      <c r="E7" s="54">
        <v>325</v>
      </c>
      <c r="F7" s="54">
        <v>46</v>
      </c>
      <c r="G7" s="54">
        <v>0</v>
      </c>
      <c r="H7" s="54">
        <f t="shared" si="0"/>
        <v>46</v>
      </c>
      <c r="I7" s="55">
        <f t="shared" si="1"/>
        <v>279</v>
      </c>
    </row>
    <row r="8" spans="1:9">
      <c r="A8" s="52">
        <v>4</v>
      </c>
      <c r="B8" s="53" t="s">
        <v>1</v>
      </c>
      <c r="C8" s="53" t="s">
        <v>126</v>
      </c>
      <c r="D8" s="53" t="s">
        <v>69</v>
      </c>
      <c r="E8" s="54">
        <v>600</v>
      </c>
      <c r="F8" s="54">
        <v>1412</v>
      </c>
      <c r="G8" s="54">
        <v>46</v>
      </c>
      <c r="H8" s="54">
        <f t="shared" si="0"/>
        <v>1458</v>
      </c>
      <c r="I8" s="55">
        <f t="shared" si="1"/>
        <v>-858</v>
      </c>
    </row>
    <row r="9" spans="1:9">
      <c r="A9" s="52">
        <v>5</v>
      </c>
      <c r="B9" s="53" t="s">
        <v>1</v>
      </c>
      <c r="C9" s="53" t="s">
        <v>127</v>
      </c>
      <c r="D9" s="53" t="s">
        <v>70</v>
      </c>
      <c r="E9" s="54">
        <v>124</v>
      </c>
      <c r="F9" s="54">
        <v>40</v>
      </c>
      <c r="G9" s="54">
        <v>0</v>
      </c>
      <c r="H9" s="54">
        <f t="shared" si="0"/>
        <v>40</v>
      </c>
      <c r="I9" s="55">
        <f t="shared" si="1"/>
        <v>84</v>
      </c>
    </row>
    <row r="10" spans="1:9">
      <c r="A10" s="52">
        <v>6</v>
      </c>
      <c r="B10" s="53" t="s">
        <v>1</v>
      </c>
      <c r="C10" s="53" t="s">
        <v>128</v>
      </c>
      <c r="D10" s="53" t="s">
        <v>71</v>
      </c>
      <c r="E10" s="54">
        <v>285</v>
      </c>
      <c r="F10" s="54">
        <v>117</v>
      </c>
      <c r="G10" s="54">
        <v>2</v>
      </c>
      <c r="H10" s="54">
        <f t="shared" si="0"/>
        <v>119</v>
      </c>
      <c r="I10" s="55">
        <f t="shared" si="1"/>
        <v>166</v>
      </c>
    </row>
    <row r="11" spans="1:9">
      <c r="A11" s="52">
        <v>7</v>
      </c>
      <c r="B11" s="53" t="s">
        <v>1</v>
      </c>
      <c r="C11" s="53" t="s">
        <v>129</v>
      </c>
      <c r="D11" s="53" t="s">
        <v>72</v>
      </c>
      <c r="E11" s="54">
        <v>235</v>
      </c>
      <c r="F11" s="54">
        <v>243</v>
      </c>
      <c r="G11" s="54">
        <v>3</v>
      </c>
      <c r="H11" s="54">
        <f>SUM(F11:G11)</f>
        <v>246</v>
      </c>
      <c r="I11" s="55">
        <f t="shared" si="1"/>
        <v>-11</v>
      </c>
    </row>
    <row r="12" spans="1:9">
      <c r="A12" s="52">
        <v>8</v>
      </c>
      <c r="B12" s="53" t="s">
        <v>1</v>
      </c>
      <c r="C12" s="53" t="s">
        <v>130</v>
      </c>
      <c r="D12" s="53" t="s">
        <v>73</v>
      </c>
      <c r="E12" s="54">
        <v>332</v>
      </c>
      <c r="F12" s="54">
        <v>664</v>
      </c>
      <c r="G12" s="54">
        <v>17</v>
      </c>
      <c r="H12" s="54">
        <f>SUM(F12:G12)</f>
        <v>681</v>
      </c>
      <c r="I12" s="55">
        <f t="shared" si="1"/>
        <v>-349</v>
      </c>
    </row>
    <row r="13" spans="1:9">
      <c r="A13" s="52">
        <v>9</v>
      </c>
      <c r="B13" s="53" t="s">
        <v>1</v>
      </c>
      <c r="C13" s="53" t="s">
        <v>131</v>
      </c>
      <c r="D13" s="53" t="s">
        <v>74</v>
      </c>
      <c r="E13" s="54">
        <v>44</v>
      </c>
      <c r="F13" s="54">
        <v>333</v>
      </c>
      <c r="G13" s="54">
        <v>2</v>
      </c>
      <c r="H13" s="54">
        <f t="shared" si="0"/>
        <v>335</v>
      </c>
      <c r="I13" s="55">
        <f t="shared" si="1"/>
        <v>-291</v>
      </c>
    </row>
    <row r="14" spans="1:9">
      <c r="A14" s="52">
        <v>10</v>
      </c>
      <c r="B14" s="53" t="s">
        <v>1</v>
      </c>
      <c r="C14" s="53" t="s">
        <v>132</v>
      </c>
      <c r="D14" s="53" t="s">
        <v>75</v>
      </c>
      <c r="E14" s="54">
        <v>273</v>
      </c>
      <c r="F14" s="54">
        <v>216</v>
      </c>
      <c r="G14" s="54">
        <v>36</v>
      </c>
      <c r="H14" s="54">
        <f t="shared" si="0"/>
        <v>252</v>
      </c>
      <c r="I14" s="55">
        <f t="shared" si="1"/>
        <v>21</v>
      </c>
    </row>
    <row r="15" spans="1:9">
      <c r="A15" s="52">
        <v>11</v>
      </c>
      <c r="B15" s="53" t="s">
        <v>1</v>
      </c>
      <c r="C15" s="53" t="s">
        <v>133</v>
      </c>
      <c r="D15" s="53" t="s">
        <v>134</v>
      </c>
      <c r="E15" s="54">
        <v>421</v>
      </c>
      <c r="F15" s="54">
        <v>165</v>
      </c>
      <c r="G15" s="54">
        <v>26</v>
      </c>
      <c r="H15" s="54">
        <f t="shared" si="0"/>
        <v>191</v>
      </c>
      <c r="I15" s="55">
        <f t="shared" si="1"/>
        <v>230</v>
      </c>
    </row>
    <row r="16" spans="1:9">
      <c r="A16" s="52">
        <v>12</v>
      </c>
      <c r="B16" s="53" t="s">
        <v>1</v>
      </c>
      <c r="C16" s="53" t="s">
        <v>135</v>
      </c>
      <c r="D16" s="53" t="s">
        <v>76</v>
      </c>
      <c r="E16" s="54">
        <v>68</v>
      </c>
      <c r="F16" s="54">
        <v>10</v>
      </c>
      <c r="G16" s="54">
        <v>0</v>
      </c>
      <c r="H16" s="54">
        <f t="shared" si="0"/>
        <v>10</v>
      </c>
      <c r="I16" s="55">
        <f t="shared" si="1"/>
        <v>58</v>
      </c>
    </row>
    <row r="17" spans="1:9">
      <c r="A17" s="52">
        <v>13</v>
      </c>
      <c r="B17" s="53" t="s">
        <v>12</v>
      </c>
      <c r="C17" s="53" t="s">
        <v>136</v>
      </c>
      <c r="D17" s="53" t="s">
        <v>77</v>
      </c>
      <c r="E17" s="54">
        <v>1461</v>
      </c>
      <c r="F17" s="54">
        <v>3870</v>
      </c>
      <c r="G17" s="54">
        <v>47</v>
      </c>
      <c r="H17" s="54">
        <f t="shared" si="0"/>
        <v>3917</v>
      </c>
      <c r="I17" s="55">
        <f t="shared" si="1"/>
        <v>-2456</v>
      </c>
    </row>
    <row r="18" spans="1:9">
      <c r="A18" s="52">
        <v>14</v>
      </c>
      <c r="B18" s="53" t="s">
        <v>12</v>
      </c>
      <c r="C18" s="53" t="s">
        <v>137</v>
      </c>
      <c r="D18" s="53" t="s">
        <v>78</v>
      </c>
      <c r="E18" s="54">
        <v>1325</v>
      </c>
      <c r="F18" s="54">
        <v>1862</v>
      </c>
      <c r="G18" s="54">
        <v>31</v>
      </c>
      <c r="H18" s="54">
        <f t="shared" si="0"/>
        <v>1893</v>
      </c>
      <c r="I18" s="55">
        <f t="shared" si="1"/>
        <v>-568</v>
      </c>
    </row>
    <row r="19" spans="1:9">
      <c r="A19" s="52">
        <v>15</v>
      </c>
      <c r="B19" s="53" t="s">
        <v>12</v>
      </c>
      <c r="C19" s="53" t="s">
        <v>138</v>
      </c>
      <c r="D19" s="53" t="s">
        <v>79</v>
      </c>
      <c r="E19" s="54">
        <v>139</v>
      </c>
      <c r="F19" s="54">
        <v>61</v>
      </c>
      <c r="G19" s="54">
        <v>20</v>
      </c>
      <c r="H19" s="54">
        <f t="shared" si="0"/>
        <v>81</v>
      </c>
      <c r="I19" s="55">
        <f t="shared" si="1"/>
        <v>58</v>
      </c>
    </row>
    <row r="20" spans="1:9">
      <c r="A20" s="52">
        <v>16</v>
      </c>
      <c r="B20" s="53" t="s">
        <v>12</v>
      </c>
      <c r="C20" s="53" t="s">
        <v>139</v>
      </c>
      <c r="D20" s="53" t="s">
        <v>80</v>
      </c>
      <c r="E20" s="54">
        <v>3032</v>
      </c>
      <c r="F20" s="54">
        <v>2806</v>
      </c>
      <c r="G20" s="54">
        <v>207</v>
      </c>
      <c r="H20" s="54">
        <f t="shared" si="0"/>
        <v>3013</v>
      </c>
      <c r="I20" s="55">
        <f t="shared" si="1"/>
        <v>19</v>
      </c>
    </row>
    <row r="21" spans="1:9">
      <c r="A21" s="52">
        <v>17</v>
      </c>
      <c r="B21" s="53" t="s">
        <v>12</v>
      </c>
      <c r="C21" s="53" t="s">
        <v>140</v>
      </c>
      <c r="D21" s="53" t="s">
        <v>81</v>
      </c>
      <c r="E21" s="54">
        <v>217</v>
      </c>
      <c r="F21" s="54">
        <v>129</v>
      </c>
      <c r="G21" s="54">
        <v>5</v>
      </c>
      <c r="H21" s="54">
        <f>SUM(F21:G21)</f>
        <v>134</v>
      </c>
      <c r="I21" s="55">
        <f t="shared" si="1"/>
        <v>83</v>
      </c>
    </row>
    <row r="22" spans="1:9">
      <c r="A22" s="52">
        <v>18</v>
      </c>
      <c r="B22" s="53" t="s">
        <v>12</v>
      </c>
      <c r="C22" s="53" t="s">
        <v>141</v>
      </c>
      <c r="D22" s="53" t="s">
        <v>82</v>
      </c>
      <c r="E22" s="54">
        <v>283</v>
      </c>
      <c r="F22" s="54">
        <v>188</v>
      </c>
      <c r="G22" s="54">
        <v>23</v>
      </c>
      <c r="H22" s="54">
        <f t="shared" si="0"/>
        <v>211</v>
      </c>
      <c r="I22" s="55">
        <f t="shared" si="1"/>
        <v>72</v>
      </c>
    </row>
    <row r="23" spans="1:9">
      <c r="A23" s="52">
        <v>19</v>
      </c>
      <c r="B23" s="53" t="s">
        <v>12</v>
      </c>
      <c r="C23" s="53" t="s">
        <v>142</v>
      </c>
      <c r="D23" s="53" t="s">
        <v>83</v>
      </c>
      <c r="E23" s="54">
        <v>275</v>
      </c>
      <c r="F23" s="54">
        <v>190</v>
      </c>
      <c r="G23" s="54">
        <v>17</v>
      </c>
      <c r="H23" s="54">
        <f t="shared" si="0"/>
        <v>207</v>
      </c>
      <c r="I23" s="55">
        <f t="shared" si="1"/>
        <v>68</v>
      </c>
    </row>
    <row r="24" spans="1:9">
      <c r="A24" s="52">
        <v>20</v>
      </c>
      <c r="B24" s="53" t="s">
        <v>12</v>
      </c>
      <c r="C24" s="53" t="s">
        <v>143</v>
      </c>
      <c r="D24" s="53" t="s">
        <v>84</v>
      </c>
      <c r="E24" s="54">
        <v>358</v>
      </c>
      <c r="F24" s="54">
        <v>85</v>
      </c>
      <c r="G24" s="54">
        <v>0</v>
      </c>
      <c r="H24" s="54">
        <f t="shared" si="0"/>
        <v>85</v>
      </c>
      <c r="I24" s="55">
        <f t="shared" si="1"/>
        <v>273</v>
      </c>
    </row>
    <row r="25" spans="1:9">
      <c r="A25" s="52">
        <v>21</v>
      </c>
      <c r="B25" s="53" t="s">
        <v>13</v>
      </c>
      <c r="C25" s="53" t="s">
        <v>144</v>
      </c>
      <c r="D25" s="53" t="s">
        <v>25</v>
      </c>
      <c r="E25" s="56">
        <v>1788</v>
      </c>
      <c r="F25" s="56">
        <v>401</v>
      </c>
      <c r="G25" s="56">
        <v>1329</v>
      </c>
      <c r="H25" s="54">
        <f t="shared" si="0"/>
        <v>1730</v>
      </c>
      <c r="I25" s="55">
        <f t="shared" si="1"/>
        <v>58</v>
      </c>
    </row>
    <row r="26" spans="1:9">
      <c r="A26" s="52">
        <v>22</v>
      </c>
      <c r="B26" s="53" t="s">
        <v>13</v>
      </c>
      <c r="C26" s="53" t="s">
        <v>145</v>
      </c>
      <c r="D26" s="53" t="s">
        <v>26</v>
      </c>
      <c r="E26" s="56">
        <v>369</v>
      </c>
      <c r="F26" s="56">
        <v>79</v>
      </c>
      <c r="G26" s="56">
        <v>20</v>
      </c>
      <c r="H26" s="54">
        <f t="shared" si="0"/>
        <v>99</v>
      </c>
      <c r="I26" s="55">
        <f t="shared" si="1"/>
        <v>270</v>
      </c>
    </row>
    <row r="27" spans="1:9">
      <c r="A27" s="52">
        <v>23</v>
      </c>
      <c r="B27" s="53" t="s">
        <v>13</v>
      </c>
      <c r="C27" s="53" t="s">
        <v>146</v>
      </c>
      <c r="D27" s="53" t="s">
        <v>27</v>
      </c>
      <c r="E27" s="56">
        <v>1157</v>
      </c>
      <c r="F27" s="56">
        <v>645</v>
      </c>
      <c r="G27" s="56">
        <v>154</v>
      </c>
      <c r="H27" s="54">
        <f t="shared" si="0"/>
        <v>799</v>
      </c>
      <c r="I27" s="55">
        <f t="shared" si="1"/>
        <v>358</v>
      </c>
    </row>
    <row r="28" spans="1:9">
      <c r="A28" s="52">
        <v>24</v>
      </c>
      <c r="B28" s="53" t="s">
        <v>13</v>
      </c>
      <c r="C28" s="53" t="s">
        <v>147</v>
      </c>
      <c r="D28" s="53" t="s">
        <v>28</v>
      </c>
      <c r="E28" s="56">
        <v>227</v>
      </c>
      <c r="F28" s="56">
        <v>1357</v>
      </c>
      <c r="G28" s="56">
        <v>17</v>
      </c>
      <c r="H28" s="54">
        <f t="shared" si="0"/>
        <v>1374</v>
      </c>
      <c r="I28" s="55">
        <f t="shared" si="1"/>
        <v>-1147</v>
      </c>
    </row>
    <row r="29" spans="1:9">
      <c r="A29" s="52">
        <v>25</v>
      </c>
      <c r="B29" s="53" t="s">
        <v>13</v>
      </c>
      <c r="C29" s="53" t="s">
        <v>148</v>
      </c>
      <c r="D29" s="53" t="s">
        <v>29</v>
      </c>
      <c r="E29" s="56">
        <v>211</v>
      </c>
      <c r="F29" s="56">
        <v>3725</v>
      </c>
      <c r="G29" s="56">
        <v>0</v>
      </c>
      <c r="H29" s="54">
        <f t="shared" si="0"/>
        <v>3725</v>
      </c>
      <c r="I29" s="55">
        <f t="shared" si="1"/>
        <v>-3514</v>
      </c>
    </row>
    <row r="30" spans="1:9">
      <c r="A30" s="52">
        <v>26</v>
      </c>
      <c r="B30" s="53" t="s">
        <v>13</v>
      </c>
      <c r="C30" s="53" t="s">
        <v>149</v>
      </c>
      <c r="D30" s="53" t="s">
        <v>30</v>
      </c>
      <c r="E30" s="56">
        <v>635</v>
      </c>
      <c r="F30" s="56">
        <v>719</v>
      </c>
      <c r="G30" s="56">
        <v>1</v>
      </c>
      <c r="H30" s="54">
        <f t="shared" si="0"/>
        <v>720</v>
      </c>
      <c r="I30" s="55">
        <f t="shared" si="1"/>
        <v>-85</v>
      </c>
    </row>
    <row r="31" spans="1:9">
      <c r="A31" s="52">
        <v>27</v>
      </c>
      <c r="B31" s="53" t="s">
        <v>13</v>
      </c>
      <c r="C31" s="53" t="s">
        <v>150</v>
      </c>
      <c r="D31" s="53" t="s">
        <v>31</v>
      </c>
      <c r="E31" s="56">
        <v>50</v>
      </c>
      <c r="F31" s="56">
        <v>254</v>
      </c>
      <c r="G31" s="56">
        <v>4</v>
      </c>
      <c r="H31" s="54">
        <f t="shared" si="0"/>
        <v>258</v>
      </c>
      <c r="I31" s="55">
        <f t="shared" si="1"/>
        <v>-208</v>
      </c>
    </row>
    <row r="32" spans="1:9">
      <c r="A32" s="52">
        <v>28</v>
      </c>
      <c r="B32" s="53" t="s">
        <v>13</v>
      </c>
      <c r="C32" s="53" t="s">
        <v>151</v>
      </c>
      <c r="D32" s="53" t="s">
        <v>32</v>
      </c>
      <c r="E32" s="56">
        <v>627</v>
      </c>
      <c r="F32" s="56">
        <v>294</v>
      </c>
      <c r="G32" s="56">
        <v>110</v>
      </c>
      <c r="H32" s="54">
        <f t="shared" si="0"/>
        <v>404</v>
      </c>
      <c r="I32" s="55">
        <f t="shared" si="1"/>
        <v>223</v>
      </c>
    </row>
    <row r="33" spans="1:9">
      <c r="A33" s="52">
        <v>29</v>
      </c>
      <c r="B33" s="53" t="s">
        <v>13</v>
      </c>
      <c r="C33" s="53" t="s">
        <v>152</v>
      </c>
      <c r="D33" s="53" t="s">
        <v>33</v>
      </c>
      <c r="E33" s="56">
        <v>317</v>
      </c>
      <c r="F33" s="56">
        <v>400</v>
      </c>
      <c r="G33" s="56">
        <v>3</v>
      </c>
      <c r="H33" s="54">
        <f t="shared" si="0"/>
        <v>403</v>
      </c>
      <c r="I33" s="55">
        <f t="shared" si="1"/>
        <v>-86</v>
      </c>
    </row>
    <row r="34" spans="1:9">
      <c r="A34" s="52">
        <v>30</v>
      </c>
      <c r="B34" s="53" t="s">
        <v>13</v>
      </c>
      <c r="C34" s="53" t="s">
        <v>153</v>
      </c>
      <c r="D34" s="53" t="s">
        <v>34</v>
      </c>
      <c r="E34" s="56">
        <v>359</v>
      </c>
      <c r="F34" s="56">
        <v>383</v>
      </c>
      <c r="G34" s="56">
        <v>24</v>
      </c>
      <c r="H34" s="54">
        <f t="shared" si="0"/>
        <v>407</v>
      </c>
      <c r="I34" s="55">
        <f t="shared" si="1"/>
        <v>-48</v>
      </c>
    </row>
    <row r="35" spans="1:9">
      <c r="A35" s="52">
        <v>31</v>
      </c>
      <c r="B35" s="53" t="s">
        <v>13</v>
      </c>
      <c r="C35" s="53" t="s">
        <v>154</v>
      </c>
      <c r="D35" s="53" t="s">
        <v>35</v>
      </c>
      <c r="E35" s="56">
        <v>220</v>
      </c>
      <c r="F35" s="56">
        <v>36</v>
      </c>
      <c r="G35" s="56">
        <v>13</v>
      </c>
      <c r="H35" s="54">
        <f t="shared" si="0"/>
        <v>49</v>
      </c>
      <c r="I35" s="55">
        <f t="shared" si="1"/>
        <v>171</v>
      </c>
    </row>
    <row r="36" spans="1:9">
      <c r="A36" s="52">
        <v>32</v>
      </c>
      <c r="B36" s="53" t="s">
        <v>13</v>
      </c>
      <c r="C36" s="53" t="s">
        <v>155</v>
      </c>
      <c r="D36" s="53" t="s">
        <v>38</v>
      </c>
      <c r="E36" s="56">
        <v>553</v>
      </c>
      <c r="F36" s="56">
        <v>267</v>
      </c>
      <c r="G36" s="56">
        <v>85</v>
      </c>
      <c r="H36" s="54">
        <f t="shared" si="0"/>
        <v>352</v>
      </c>
      <c r="I36" s="55">
        <f t="shared" si="1"/>
        <v>201</v>
      </c>
    </row>
    <row r="37" spans="1:9">
      <c r="A37" s="52">
        <v>33</v>
      </c>
      <c r="B37" s="53" t="s">
        <v>13</v>
      </c>
      <c r="C37" s="53" t="s">
        <v>156</v>
      </c>
      <c r="D37" s="53" t="s">
        <v>36</v>
      </c>
      <c r="E37" s="56">
        <v>519</v>
      </c>
      <c r="F37" s="56">
        <v>196</v>
      </c>
      <c r="G37" s="56">
        <v>9</v>
      </c>
      <c r="H37" s="54">
        <f t="shared" si="0"/>
        <v>205</v>
      </c>
      <c r="I37" s="55">
        <f t="shared" si="1"/>
        <v>314</v>
      </c>
    </row>
    <row r="38" spans="1:9">
      <c r="A38" s="52">
        <v>34</v>
      </c>
      <c r="B38" s="53" t="s">
        <v>13</v>
      </c>
      <c r="C38" s="53" t="s">
        <v>157</v>
      </c>
      <c r="D38" s="53" t="s">
        <v>37</v>
      </c>
      <c r="E38" s="56">
        <v>724</v>
      </c>
      <c r="F38" s="56">
        <v>577</v>
      </c>
      <c r="G38" s="56">
        <v>44</v>
      </c>
      <c r="H38" s="54">
        <f t="shared" si="0"/>
        <v>621</v>
      </c>
      <c r="I38" s="55">
        <f t="shared" si="1"/>
        <v>103</v>
      </c>
    </row>
    <row r="39" spans="1:9">
      <c r="A39" s="52">
        <v>35</v>
      </c>
      <c r="B39" s="53" t="s">
        <v>14</v>
      </c>
      <c r="C39" s="53" t="s">
        <v>158</v>
      </c>
      <c r="D39" s="53" t="s">
        <v>93</v>
      </c>
      <c r="E39" s="54">
        <v>3801</v>
      </c>
      <c r="F39" s="54">
        <v>6659</v>
      </c>
      <c r="G39" s="54">
        <v>314</v>
      </c>
      <c r="H39" s="54">
        <f t="shared" si="0"/>
        <v>6973</v>
      </c>
      <c r="I39" s="55">
        <f t="shared" si="1"/>
        <v>-3172</v>
      </c>
    </row>
    <row r="40" spans="1:9">
      <c r="A40" s="52">
        <v>36</v>
      </c>
      <c r="B40" s="53" t="s">
        <v>14</v>
      </c>
      <c r="C40" s="53" t="s">
        <v>159</v>
      </c>
      <c r="D40" s="53" t="s">
        <v>94</v>
      </c>
      <c r="E40" s="54">
        <v>326</v>
      </c>
      <c r="F40" s="54">
        <v>286</v>
      </c>
      <c r="G40" s="54">
        <v>47</v>
      </c>
      <c r="H40" s="54">
        <f t="shared" si="0"/>
        <v>333</v>
      </c>
      <c r="I40" s="55">
        <f t="shared" si="1"/>
        <v>-7</v>
      </c>
    </row>
    <row r="41" spans="1:9">
      <c r="A41" s="52">
        <v>37</v>
      </c>
      <c r="B41" s="53" t="s">
        <v>14</v>
      </c>
      <c r="C41" s="53" t="s">
        <v>160</v>
      </c>
      <c r="D41" s="53" t="s">
        <v>95</v>
      </c>
      <c r="E41" s="54">
        <v>424</v>
      </c>
      <c r="F41" s="54">
        <v>369</v>
      </c>
      <c r="G41" s="54">
        <v>6</v>
      </c>
      <c r="H41" s="54">
        <f t="shared" si="0"/>
        <v>375</v>
      </c>
      <c r="I41" s="55">
        <f t="shared" si="1"/>
        <v>49</v>
      </c>
    </row>
    <row r="42" spans="1:9">
      <c r="A42" s="52">
        <v>38</v>
      </c>
      <c r="B42" s="53" t="s">
        <v>14</v>
      </c>
      <c r="C42" s="53" t="s">
        <v>161</v>
      </c>
      <c r="D42" s="53" t="s">
        <v>162</v>
      </c>
      <c r="E42" s="54">
        <v>1567</v>
      </c>
      <c r="F42" s="54">
        <v>1201</v>
      </c>
      <c r="G42" s="54">
        <v>24</v>
      </c>
      <c r="H42" s="54">
        <f t="shared" si="0"/>
        <v>1225</v>
      </c>
      <c r="I42" s="55">
        <f t="shared" si="1"/>
        <v>342</v>
      </c>
    </row>
    <row r="43" spans="1:9">
      <c r="A43" s="52">
        <v>39</v>
      </c>
      <c r="B43" s="53" t="s">
        <v>14</v>
      </c>
      <c r="C43" s="53" t="s">
        <v>163</v>
      </c>
      <c r="D43" s="53" t="s">
        <v>96</v>
      </c>
      <c r="E43" s="54">
        <v>1788</v>
      </c>
      <c r="F43" s="54">
        <v>1358</v>
      </c>
      <c r="G43" s="54">
        <v>168</v>
      </c>
      <c r="H43" s="54">
        <f t="shared" si="0"/>
        <v>1526</v>
      </c>
      <c r="I43" s="55">
        <f t="shared" si="1"/>
        <v>262</v>
      </c>
    </row>
    <row r="44" spans="1:9">
      <c r="A44" s="52">
        <v>40</v>
      </c>
      <c r="B44" s="53" t="s">
        <v>14</v>
      </c>
      <c r="C44" s="53" t="s">
        <v>164</v>
      </c>
      <c r="D44" s="53" t="s">
        <v>97</v>
      </c>
      <c r="E44" s="54">
        <v>713</v>
      </c>
      <c r="F44" s="54">
        <v>661</v>
      </c>
      <c r="G44" s="54">
        <v>50</v>
      </c>
      <c r="H44" s="54">
        <f t="shared" si="0"/>
        <v>711</v>
      </c>
      <c r="I44" s="55">
        <f t="shared" si="1"/>
        <v>2</v>
      </c>
    </row>
    <row r="45" spans="1:9">
      <c r="A45" s="52">
        <v>41</v>
      </c>
      <c r="B45" s="53" t="s">
        <v>14</v>
      </c>
      <c r="C45" s="53" t="s">
        <v>165</v>
      </c>
      <c r="D45" s="53" t="s">
        <v>98</v>
      </c>
      <c r="E45" s="54">
        <v>88</v>
      </c>
      <c r="F45" s="54">
        <v>81</v>
      </c>
      <c r="G45" s="54">
        <v>3</v>
      </c>
      <c r="H45" s="54">
        <f t="shared" si="0"/>
        <v>84</v>
      </c>
      <c r="I45" s="55">
        <f t="shared" si="1"/>
        <v>4</v>
      </c>
    </row>
    <row r="46" spans="1:9">
      <c r="A46" s="52">
        <v>42</v>
      </c>
      <c r="B46" s="53" t="s">
        <v>14</v>
      </c>
      <c r="C46" s="53" t="s">
        <v>166</v>
      </c>
      <c r="D46" s="53" t="s">
        <v>99</v>
      </c>
      <c r="E46" s="54">
        <v>1601</v>
      </c>
      <c r="F46" s="54">
        <v>1249</v>
      </c>
      <c r="G46" s="54">
        <v>167</v>
      </c>
      <c r="H46" s="54">
        <f t="shared" si="0"/>
        <v>1416</v>
      </c>
      <c r="I46" s="55">
        <f t="shared" si="1"/>
        <v>185</v>
      </c>
    </row>
    <row r="47" spans="1:9">
      <c r="A47" s="52">
        <v>43</v>
      </c>
      <c r="B47" s="53" t="s">
        <v>14</v>
      </c>
      <c r="C47" s="53" t="s">
        <v>167</v>
      </c>
      <c r="D47" s="53" t="s">
        <v>100</v>
      </c>
      <c r="E47" s="54">
        <v>877</v>
      </c>
      <c r="F47" s="54">
        <v>469</v>
      </c>
      <c r="G47" s="54">
        <v>8</v>
      </c>
      <c r="H47" s="54">
        <f t="shared" si="0"/>
        <v>477</v>
      </c>
      <c r="I47" s="55">
        <f t="shared" si="1"/>
        <v>400</v>
      </c>
    </row>
    <row r="48" spans="1:9">
      <c r="A48" s="52">
        <v>44</v>
      </c>
      <c r="B48" s="53" t="s">
        <v>14</v>
      </c>
      <c r="C48" s="53" t="s">
        <v>168</v>
      </c>
      <c r="D48" s="53" t="s">
        <v>169</v>
      </c>
      <c r="E48" s="54">
        <v>719</v>
      </c>
      <c r="F48" s="54">
        <v>141</v>
      </c>
      <c r="G48" s="54">
        <v>14</v>
      </c>
      <c r="H48" s="54">
        <f t="shared" si="0"/>
        <v>155</v>
      </c>
      <c r="I48" s="55">
        <f t="shared" si="1"/>
        <v>564</v>
      </c>
    </row>
    <row r="49" spans="1:9">
      <c r="A49" s="52">
        <v>45</v>
      </c>
      <c r="B49" s="53" t="s">
        <v>14</v>
      </c>
      <c r="C49" s="53" t="s">
        <v>170</v>
      </c>
      <c r="D49" s="53" t="s">
        <v>101</v>
      </c>
      <c r="E49" s="54">
        <v>560</v>
      </c>
      <c r="F49" s="54">
        <v>32</v>
      </c>
      <c r="G49" s="54">
        <v>7</v>
      </c>
      <c r="H49" s="54">
        <f t="shared" si="0"/>
        <v>39</v>
      </c>
      <c r="I49" s="55">
        <f t="shared" si="1"/>
        <v>521</v>
      </c>
    </row>
    <row r="50" spans="1:9">
      <c r="A50" s="52">
        <v>46</v>
      </c>
      <c r="B50" s="53" t="s">
        <v>14</v>
      </c>
      <c r="C50" s="53" t="s">
        <v>171</v>
      </c>
      <c r="D50" s="53" t="s">
        <v>102</v>
      </c>
      <c r="E50" s="54">
        <v>434</v>
      </c>
      <c r="F50" s="54">
        <v>90</v>
      </c>
      <c r="G50" s="54">
        <v>7</v>
      </c>
      <c r="H50" s="54">
        <f t="shared" si="0"/>
        <v>97</v>
      </c>
      <c r="I50" s="55">
        <f t="shared" si="1"/>
        <v>337</v>
      </c>
    </row>
    <row r="51" spans="1:9">
      <c r="A51" s="52">
        <v>47</v>
      </c>
      <c r="B51" s="53" t="s">
        <v>14</v>
      </c>
      <c r="C51" s="53" t="s">
        <v>172</v>
      </c>
      <c r="D51" s="53" t="s">
        <v>103</v>
      </c>
      <c r="E51" s="54">
        <v>165</v>
      </c>
      <c r="F51" s="54">
        <v>198</v>
      </c>
      <c r="G51" s="54">
        <v>3</v>
      </c>
      <c r="H51" s="54">
        <f t="shared" si="0"/>
        <v>201</v>
      </c>
      <c r="I51" s="55">
        <f t="shared" si="1"/>
        <v>-36</v>
      </c>
    </row>
    <row r="52" spans="1:9">
      <c r="A52" s="52">
        <v>48</v>
      </c>
      <c r="B52" s="53" t="s">
        <v>14</v>
      </c>
      <c r="C52" s="53" t="s">
        <v>173</v>
      </c>
      <c r="D52" s="53" t="s">
        <v>104</v>
      </c>
      <c r="E52" s="54">
        <v>1823</v>
      </c>
      <c r="F52" s="54">
        <v>2600</v>
      </c>
      <c r="G52" s="54">
        <v>70</v>
      </c>
      <c r="H52" s="54">
        <f t="shared" si="0"/>
        <v>2670</v>
      </c>
      <c r="I52" s="55">
        <f t="shared" si="1"/>
        <v>-847</v>
      </c>
    </row>
    <row r="53" spans="1:9">
      <c r="A53" s="52">
        <v>49</v>
      </c>
      <c r="B53" s="53" t="s">
        <v>14</v>
      </c>
      <c r="C53" s="53" t="s">
        <v>174</v>
      </c>
      <c r="D53" s="53" t="s">
        <v>105</v>
      </c>
      <c r="E53" s="54">
        <v>544</v>
      </c>
      <c r="F53" s="54">
        <v>222</v>
      </c>
      <c r="G53" s="54">
        <v>17</v>
      </c>
      <c r="H53" s="54">
        <f t="shared" si="0"/>
        <v>239</v>
      </c>
      <c r="I53" s="55">
        <f t="shared" si="1"/>
        <v>305</v>
      </c>
    </row>
    <row r="54" spans="1:9">
      <c r="A54" s="52">
        <v>50</v>
      </c>
      <c r="B54" s="53" t="s">
        <v>14</v>
      </c>
      <c r="C54" s="53" t="s">
        <v>175</v>
      </c>
      <c r="D54" s="53" t="s">
        <v>106</v>
      </c>
      <c r="E54" s="54">
        <v>226</v>
      </c>
      <c r="F54" s="54">
        <v>113</v>
      </c>
      <c r="G54" s="54">
        <v>14</v>
      </c>
      <c r="H54" s="54">
        <f t="shared" si="0"/>
        <v>127</v>
      </c>
      <c r="I54" s="55">
        <f t="shared" si="1"/>
        <v>99</v>
      </c>
    </row>
    <row r="55" spans="1:9">
      <c r="A55" s="52">
        <v>51</v>
      </c>
      <c r="B55" s="53" t="s">
        <v>14</v>
      </c>
      <c r="C55" s="53" t="s">
        <v>176</v>
      </c>
      <c r="D55" s="53" t="s">
        <v>177</v>
      </c>
      <c r="E55" s="54">
        <v>2973</v>
      </c>
      <c r="F55" s="54">
        <v>2567</v>
      </c>
      <c r="G55" s="54">
        <v>53</v>
      </c>
      <c r="H55" s="54">
        <f t="shared" si="0"/>
        <v>2620</v>
      </c>
      <c r="I55" s="55">
        <f t="shared" si="1"/>
        <v>353</v>
      </c>
    </row>
    <row r="56" spans="1:9">
      <c r="A56" s="52">
        <v>52</v>
      </c>
      <c r="B56" s="53" t="s">
        <v>14</v>
      </c>
      <c r="C56" s="53" t="s">
        <v>178</v>
      </c>
      <c r="D56" s="53" t="s">
        <v>179</v>
      </c>
      <c r="E56" s="54">
        <v>351</v>
      </c>
      <c r="F56" s="54">
        <v>112</v>
      </c>
      <c r="G56" s="54">
        <v>102</v>
      </c>
      <c r="H56" s="54">
        <f t="shared" si="0"/>
        <v>214</v>
      </c>
      <c r="I56" s="55">
        <f t="shared" si="1"/>
        <v>137</v>
      </c>
    </row>
    <row r="57" spans="1:9">
      <c r="A57" s="52">
        <v>53</v>
      </c>
      <c r="B57" s="53" t="s">
        <v>15</v>
      </c>
      <c r="C57" s="53" t="s">
        <v>180</v>
      </c>
      <c r="D57" s="53" t="s">
        <v>85</v>
      </c>
      <c r="E57" s="54">
        <v>4265</v>
      </c>
      <c r="F57" s="54">
        <v>3623</v>
      </c>
      <c r="G57" s="54">
        <v>588</v>
      </c>
      <c r="H57" s="54">
        <f t="shared" si="0"/>
        <v>4211</v>
      </c>
      <c r="I57" s="55">
        <f t="shared" si="1"/>
        <v>54</v>
      </c>
    </row>
    <row r="58" spans="1:9">
      <c r="A58" s="52">
        <v>54</v>
      </c>
      <c r="B58" s="53" t="s">
        <v>15</v>
      </c>
      <c r="C58" s="53" t="s">
        <v>181</v>
      </c>
      <c r="D58" s="53" t="s">
        <v>86</v>
      </c>
      <c r="E58" s="54">
        <v>275</v>
      </c>
      <c r="F58" s="54">
        <v>80</v>
      </c>
      <c r="G58" s="54">
        <v>2</v>
      </c>
      <c r="H58" s="54">
        <f t="shared" si="0"/>
        <v>82</v>
      </c>
      <c r="I58" s="55">
        <f t="shared" si="1"/>
        <v>193</v>
      </c>
    </row>
    <row r="59" spans="1:9">
      <c r="A59" s="52">
        <v>55</v>
      </c>
      <c r="B59" s="53" t="s">
        <v>15</v>
      </c>
      <c r="C59" s="53" t="s">
        <v>182</v>
      </c>
      <c r="D59" s="53" t="s">
        <v>87</v>
      </c>
      <c r="E59" s="54">
        <v>226</v>
      </c>
      <c r="F59" s="54">
        <v>28</v>
      </c>
      <c r="G59" s="54">
        <v>4</v>
      </c>
      <c r="H59" s="54">
        <f t="shared" si="0"/>
        <v>32</v>
      </c>
      <c r="I59" s="55">
        <f t="shared" si="1"/>
        <v>194</v>
      </c>
    </row>
    <row r="60" spans="1:9">
      <c r="A60" s="52">
        <v>56</v>
      </c>
      <c r="B60" s="53" t="s">
        <v>15</v>
      </c>
      <c r="C60" s="53" t="s">
        <v>183</v>
      </c>
      <c r="D60" s="53" t="s">
        <v>88</v>
      </c>
      <c r="E60" s="54">
        <v>814</v>
      </c>
      <c r="F60" s="54">
        <v>566</v>
      </c>
      <c r="G60" s="54">
        <v>27</v>
      </c>
      <c r="H60" s="54">
        <f t="shared" si="0"/>
        <v>593</v>
      </c>
      <c r="I60" s="55">
        <f t="shared" si="1"/>
        <v>221</v>
      </c>
    </row>
    <row r="61" spans="1:9">
      <c r="A61" s="52">
        <v>57</v>
      </c>
      <c r="B61" s="53" t="s">
        <v>15</v>
      </c>
      <c r="C61" s="53" t="s">
        <v>184</v>
      </c>
      <c r="D61" s="53" t="s">
        <v>185</v>
      </c>
      <c r="E61" s="54">
        <v>1069</v>
      </c>
      <c r="F61" s="54">
        <v>711</v>
      </c>
      <c r="G61" s="54">
        <v>40</v>
      </c>
      <c r="H61" s="54">
        <f t="shared" si="0"/>
        <v>751</v>
      </c>
      <c r="I61" s="55">
        <f t="shared" si="1"/>
        <v>318</v>
      </c>
    </row>
    <row r="62" spans="1:9">
      <c r="A62" s="52">
        <v>58</v>
      </c>
      <c r="B62" s="53" t="s">
        <v>15</v>
      </c>
      <c r="C62" s="53" t="s">
        <v>186</v>
      </c>
      <c r="D62" s="53" t="s">
        <v>89</v>
      </c>
      <c r="E62" s="54">
        <v>109</v>
      </c>
      <c r="F62" s="54">
        <v>71</v>
      </c>
      <c r="G62" s="54">
        <v>6</v>
      </c>
      <c r="H62" s="54">
        <f t="shared" si="0"/>
        <v>77</v>
      </c>
      <c r="I62" s="55">
        <f t="shared" si="1"/>
        <v>32</v>
      </c>
    </row>
    <row r="63" spans="1:9">
      <c r="A63" s="52">
        <v>59</v>
      </c>
      <c r="B63" s="53" t="s">
        <v>15</v>
      </c>
      <c r="C63" s="53" t="s">
        <v>187</v>
      </c>
      <c r="D63" s="53" t="s">
        <v>90</v>
      </c>
      <c r="E63" s="54">
        <v>796</v>
      </c>
      <c r="F63" s="54">
        <v>752</v>
      </c>
      <c r="G63" s="54">
        <v>5</v>
      </c>
      <c r="H63" s="54">
        <f t="shared" si="0"/>
        <v>757</v>
      </c>
      <c r="I63" s="55">
        <f t="shared" si="1"/>
        <v>39</v>
      </c>
    </row>
    <row r="64" spans="1:9">
      <c r="A64" s="52">
        <v>60</v>
      </c>
      <c r="B64" s="53" t="s">
        <v>15</v>
      </c>
      <c r="C64" s="53" t="s">
        <v>188</v>
      </c>
      <c r="D64" s="53" t="s">
        <v>91</v>
      </c>
      <c r="E64" s="54">
        <v>1708</v>
      </c>
      <c r="F64" s="54">
        <v>279</v>
      </c>
      <c r="G64" s="54">
        <v>12</v>
      </c>
      <c r="H64" s="54">
        <f t="shared" si="0"/>
        <v>291</v>
      </c>
      <c r="I64" s="55">
        <f t="shared" si="1"/>
        <v>1417</v>
      </c>
    </row>
    <row r="65" spans="1:9">
      <c r="A65" s="52">
        <v>61</v>
      </c>
      <c r="B65" s="53" t="s">
        <v>15</v>
      </c>
      <c r="C65" s="53" t="s">
        <v>189</v>
      </c>
      <c r="D65" s="53" t="s">
        <v>92</v>
      </c>
      <c r="E65" s="54">
        <v>288</v>
      </c>
      <c r="F65" s="54">
        <v>191</v>
      </c>
      <c r="G65" s="54">
        <v>51</v>
      </c>
      <c r="H65" s="54">
        <f t="shared" si="0"/>
        <v>242</v>
      </c>
      <c r="I65" s="55">
        <f t="shared" si="1"/>
        <v>46</v>
      </c>
    </row>
    <row r="66" spans="1:9">
      <c r="A66" s="52">
        <v>62</v>
      </c>
      <c r="B66" s="53" t="s">
        <v>16</v>
      </c>
      <c r="C66" s="53" t="s">
        <v>190</v>
      </c>
      <c r="D66" s="53" t="s">
        <v>191</v>
      </c>
      <c r="E66" s="54">
        <v>4304</v>
      </c>
      <c r="F66" s="54">
        <v>16262</v>
      </c>
      <c r="G66" s="54">
        <v>362</v>
      </c>
      <c r="H66" s="54">
        <f t="shared" si="0"/>
        <v>16624</v>
      </c>
      <c r="I66" s="55">
        <f t="shared" si="1"/>
        <v>-12320</v>
      </c>
    </row>
    <row r="67" spans="1:9">
      <c r="A67" s="52">
        <v>63</v>
      </c>
      <c r="B67" s="53" t="s">
        <v>16</v>
      </c>
      <c r="C67" s="53" t="s">
        <v>192</v>
      </c>
      <c r="D67" s="53" t="s">
        <v>193</v>
      </c>
      <c r="E67" s="54">
        <v>685</v>
      </c>
      <c r="F67" s="54">
        <v>151</v>
      </c>
      <c r="G67" s="54">
        <v>6</v>
      </c>
      <c r="H67" s="54">
        <f t="shared" si="0"/>
        <v>157</v>
      </c>
      <c r="I67" s="55">
        <f t="shared" si="1"/>
        <v>528</v>
      </c>
    </row>
    <row r="68" spans="1:9">
      <c r="A68" s="52">
        <v>64</v>
      </c>
      <c r="B68" s="53" t="s">
        <v>16</v>
      </c>
      <c r="C68" s="53" t="s">
        <v>194</v>
      </c>
      <c r="D68" s="53" t="s">
        <v>195</v>
      </c>
      <c r="E68" s="54">
        <v>497</v>
      </c>
      <c r="F68" s="54">
        <v>1075</v>
      </c>
      <c r="G68" s="54">
        <v>41</v>
      </c>
      <c r="H68" s="54">
        <f t="shared" si="0"/>
        <v>1116</v>
      </c>
      <c r="I68" s="55">
        <f t="shared" si="1"/>
        <v>-619</v>
      </c>
    </row>
    <row r="69" spans="1:9">
      <c r="A69" s="52">
        <v>65</v>
      </c>
      <c r="B69" s="53" t="s">
        <v>16</v>
      </c>
      <c r="C69" s="53" t="s">
        <v>196</v>
      </c>
      <c r="D69" s="53" t="s">
        <v>197</v>
      </c>
      <c r="E69" s="54">
        <v>31</v>
      </c>
      <c r="F69" s="54">
        <v>13</v>
      </c>
      <c r="G69" s="54">
        <v>0</v>
      </c>
      <c r="H69" s="54">
        <f t="shared" si="0"/>
        <v>13</v>
      </c>
      <c r="I69" s="55">
        <f t="shared" si="1"/>
        <v>18</v>
      </c>
    </row>
    <row r="70" spans="1:9">
      <c r="A70" s="52">
        <v>66</v>
      </c>
      <c r="B70" s="53" t="s">
        <v>16</v>
      </c>
      <c r="C70" s="53" t="s">
        <v>198</v>
      </c>
      <c r="D70" s="53" t="s">
        <v>199</v>
      </c>
      <c r="E70" s="54">
        <v>50</v>
      </c>
      <c r="F70" s="54">
        <v>11</v>
      </c>
      <c r="G70" s="54">
        <v>19</v>
      </c>
      <c r="H70" s="54">
        <f t="shared" ref="H70:H92" si="2">SUM(F70:G70)</f>
        <v>30</v>
      </c>
      <c r="I70" s="55">
        <f t="shared" ref="I70:I92" si="3">E70-H70</f>
        <v>20</v>
      </c>
    </row>
    <row r="71" spans="1:9">
      <c r="A71" s="52">
        <v>67</v>
      </c>
      <c r="B71" s="53" t="s">
        <v>16</v>
      </c>
      <c r="C71" s="53" t="s">
        <v>200</v>
      </c>
      <c r="D71" s="53" t="s">
        <v>201</v>
      </c>
      <c r="E71" s="54">
        <v>1068</v>
      </c>
      <c r="F71" s="54">
        <v>743</v>
      </c>
      <c r="G71" s="54">
        <v>59</v>
      </c>
      <c r="H71" s="54">
        <f t="shared" si="2"/>
        <v>802</v>
      </c>
      <c r="I71" s="55">
        <f t="shared" si="3"/>
        <v>266</v>
      </c>
    </row>
    <row r="72" spans="1:9">
      <c r="A72" s="52">
        <v>68</v>
      </c>
      <c r="B72" s="53" t="s">
        <v>17</v>
      </c>
      <c r="C72" s="53" t="s">
        <v>202</v>
      </c>
      <c r="D72" s="53" t="s">
        <v>45</v>
      </c>
      <c r="E72" s="54">
        <v>2702</v>
      </c>
      <c r="F72" s="54">
        <v>4960</v>
      </c>
      <c r="G72" s="54">
        <v>383</v>
      </c>
      <c r="H72" s="54">
        <f t="shared" si="2"/>
        <v>5343</v>
      </c>
      <c r="I72" s="55">
        <f t="shared" si="3"/>
        <v>-2641</v>
      </c>
    </row>
    <row r="73" spans="1:9">
      <c r="A73" s="52">
        <v>69</v>
      </c>
      <c r="B73" s="53" t="s">
        <v>17</v>
      </c>
      <c r="C73" s="53" t="s">
        <v>203</v>
      </c>
      <c r="D73" s="53" t="s">
        <v>46</v>
      </c>
      <c r="E73" s="54">
        <v>365</v>
      </c>
      <c r="F73" s="54">
        <v>416</v>
      </c>
      <c r="G73" s="54">
        <v>10</v>
      </c>
      <c r="H73" s="54">
        <f t="shared" si="2"/>
        <v>426</v>
      </c>
      <c r="I73" s="55">
        <f t="shared" si="3"/>
        <v>-61</v>
      </c>
    </row>
    <row r="74" spans="1:9">
      <c r="A74" s="52">
        <v>70</v>
      </c>
      <c r="B74" s="53" t="s">
        <v>17</v>
      </c>
      <c r="C74" s="53" t="s">
        <v>204</v>
      </c>
      <c r="D74" s="53" t="s">
        <v>47</v>
      </c>
      <c r="E74" s="54">
        <v>208</v>
      </c>
      <c r="F74" s="54">
        <v>196</v>
      </c>
      <c r="G74" s="54">
        <v>8</v>
      </c>
      <c r="H74" s="54">
        <f t="shared" si="2"/>
        <v>204</v>
      </c>
      <c r="I74" s="55">
        <f t="shared" si="3"/>
        <v>4</v>
      </c>
    </row>
    <row r="75" spans="1:9">
      <c r="A75" s="52">
        <v>71</v>
      </c>
      <c r="B75" s="57" t="s">
        <v>17</v>
      </c>
      <c r="C75" s="57" t="s">
        <v>205</v>
      </c>
      <c r="D75" s="57" t="s">
        <v>48</v>
      </c>
      <c r="E75" s="54">
        <v>715</v>
      </c>
      <c r="F75" s="54">
        <v>1637</v>
      </c>
      <c r="G75" s="54">
        <v>118</v>
      </c>
      <c r="H75" s="54">
        <f t="shared" si="2"/>
        <v>1755</v>
      </c>
      <c r="I75" s="55">
        <f t="shared" si="3"/>
        <v>-1040</v>
      </c>
    </row>
    <row r="76" spans="1:9">
      <c r="A76" s="52">
        <v>72</v>
      </c>
      <c r="B76" s="53" t="s">
        <v>17</v>
      </c>
      <c r="C76" s="53" t="s">
        <v>206</v>
      </c>
      <c r="D76" s="53" t="s">
        <v>49</v>
      </c>
      <c r="E76" s="54">
        <v>621</v>
      </c>
      <c r="F76" s="54">
        <v>645</v>
      </c>
      <c r="G76" s="54">
        <v>0</v>
      </c>
      <c r="H76" s="54">
        <f t="shared" si="2"/>
        <v>645</v>
      </c>
      <c r="I76" s="55">
        <f t="shared" si="3"/>
        <v>-24</v>
      </c>
    </row>
    <row r="77" spans="1:9">
      <c r="A77" s="52">
        <v>73</v>
      </c>
      <c r="B77" s="53" t="s">
        <v>17</v>
      </c>
      <c r="C77" s="53" t="s">
        <v>207</v>
      </c>
      <c r="D77" s="53" t="s">
        <v>50</v>
      </c>
      <c r="E77" s="54">
        <v>142</v>
      </c>
      <c r="F77" s="54">
        <v>27</v>
      </c>
      <c r="G77" s="54">
        <v>2</v>
      </c>
      <c r="H77" s="54">
        <f t="shared" si="2"/>
        <v>29</v>
      </c>
      <c r="I77" s="55">
        <f t="shared" si="3"/>
        <v>113</v>
      </c>
    </row>
    <row r="78" spans="1:9">
      <c r="A78" s="52">
        <v>74</v>
      </c>
      <c r="B78" s="53" t="s">
        <v>17</v>
      </c>
      <c r="C78" s="53" t="s">
        <v>208</v>
      </c>
      <c r="D78" s="53" t="s">
        <v>51</v>
      </c>
      <c r="E78" s="54">
        <v>1046</v>
      </c>
      <c r="F78" s="54">
        <v>230</v>
      </c>
      <c r="G78" s="54">
        <v>33</v>
      </c>
      <c r="H78" s="54">
        <f t="shared" si="2"/>
        <v>263</v>
      </c>
      <c r="I78" s="55">
        <f t="shared" si="3"/>
        <v>783</v>
      </c>
    </row>
    <row r="79" spans="1:9">
      <c r="A79" s="52">
        <v>75</v>
      </c>
      <c r="B79" s="53" t="s">
        <v>17</v>
      </c>
      <c r="C79" s="53" t="s">
        <v>209</v>
      </c>
      <c r="D79" s="53" t="s">
        <v>52</v>
      </c>
      <c r="E79" s="54">
        <v>346</v>
      </c>
      <c r="F79" s="54">
        <v>246</v>
      </c>
      <c r="G79" s="54">
        <v>4</v>
      </c>
      <c r="H79" s="54">
        <f t="shared" si="2"/>
        <v>250</v>
      </c>
      <c r="I79" s="55">
        <f t="shared" si="3"/>
        <v>96</v>
      </c>
    </row>
    <row r="80" spans="1:9">
      <c r="A80" s="52">
        <v>76</v>
      </c>
      <c r="B80" s="53" t="s">
        <v>17</v>
      </c>
      <c r="C80" s="53" t="s">
        <v>210</v>
      </c>
      <c r="D80" s="53" t="s">
        <v>53</v>
      </c>
      <c r="E80" s="54">
        <v>265</v>
      </c>
      <c r="F80" s="54">
        <v>204</v>
      </c>
      <c r="G80" s="54">
        <v>23</v>
      </c>
      <c r="H80" s="54">
        <f t="shared" si="2"/>
        <v>227</v>
      </c>
      <c r="I80" s="55">
        <f t="shared" si="3"/>
        <v>38</v>
      </c>
    </row>
    <row r="81" spans="1:9">
      <c r="A81" s="52">
        <v>77</v>
      </c>
      <c r="B81" s="53" t="s">
        <v>17</v>
      </c>
      <c r="C81" s="53" t="s">
        <v>211</v>
      </c>
      <c r="D81" s="53" t="s">
        <v>54</v>
      </c>
      <c r="E81" s="54">
        <v>55</v>
      </c>
      <c r="F81" s="54">
        <v>54</v>
      </c>
      <c r="G81" s="54">
        <v>4</v>
      </c>
      <c r="H81" s="54">
        <f t="shared" si="2"/>
        <v>58</v>
      </c>
      <c r="I81" s="55">
        <f t="shared" si="3"/>
        <v>-3</v>
      </c>
    </row>
    <row r="82" spans="1:9">
      <c r="A82" s="52">
        <v>78</v>
      </c>
      <c r="B82" s="53" t="s">
        <v>17</v>
      </c>
      <c r="C82" s="53" t="s">
        <v>212</v>
      </c>
      <c r="D82" s="53" t="s">
        <v>55</v>
      </c>
      <c r="E82" s="54">
        <v>203</v>
      </c>
      <c r="F82" s="58">
        <v>133</v>
      </c>
      <c r="G82" s="58">
        <v>5</v>
      </c>
      <c r="H82" s="54">
        <f t="shared" si="2"/>
        <v>138</v>
      </c>
      <c r="I82" s="55">
        <f t="shared" si="3"/>
        <v>65</v>
      </c>
    </row>
    <row r="83" spans="1:9">
      <c r="A83" s="52">
        <v>79</v>
      </c>
      <c r="B83" s="53" t="s">
        <v>17</v>
      </c>
      <c r="C83" s="53" t="s">
        <v>213</v>
      </c>
      <c r="D83" s="53" t="s">
        <v>56</v>
      </c>
      <c r="E83" s="54">
        <v>1012</v>
      </c>
      <c r="F83" s="54">
        <v>320</v>
      </c>
      <c r="G83" s="54">
        <v>13</v>
      </c>
      <c r="H83" s="54">
        <f t="shared" si="2"/>
        <v>333</v>
      </c>
      <c r="I83" s="55">
        <f t="shared" si="3"/>
        <v>679</v>
      </c>
    </row>
    <row r="84" spans="1:9">
      <c r="A84" s="52">
        <v>80</v>
      </c>
      <c r="B84" s="53" t="s">
        <v>17</v>
      </c>
      <c r="C84" s="53" t="s">
        <v>214</v>
      </c>
      <c r="D84" s="53" t="s">
        <v>57</v>
      </c>
      <c r="E84" s="54">
        <v>145</v>
      </c>
      <c r="F84" s="54">
        <v>116</v>
      </c>
      <c r="G84" s="54">
        <v>5</v>
      </c>
      <c r="H84" s="54">
        <f t="shared" si="2"/>
        <v>121</v>
      </c>
      <c r="I84" s="55">
        <f t="shared" si="3"/>
        <v>24</v>
      </c>
    </row>
    <row r="85" spans="1:9">
      <c r="A85" s="52">
        <v>81</v>
      </c>
      <c r="B85" s="53" t="s">
        <v>17</v>
      </c>
      <c r="C85" s="53" t="s">
        <v>215</v>
      </c>
      <c r="D85" s="53" t="s">
        <v>58</v>
      </c>
      <c r="E85" s="54">
        <v>64</v>
      </c>
      <c r="F85" s="54">
        <v>43</v>
      </c>
      <c r="G85" s="54">
        <v>10</v>
      </c>
      <c r="H85" s="54">
        <f t="shared" si="2"/>
        <v>53</v>
      </c>
      <c r="I85" s="55">
        <f t="shared" si="3"/>
        <v>11</v>
      </c>
    </row>
    <row r="86" spans="1:9">
      <c r="A86" s="52">
        <v>82</v>
      </c>
      <c r="B86" s="53" t="s">
        <v>17</v>
      </c>
      <c r="C86" s="53" t="s">
        <v>216</v>
      </c>
      <c r="D86" s="53" t="s">
        <v>59</v>
      </c>
      <c r="E86" s="54">
        <v>226</v>
      </c>
      <c r="F86" s="54">
        <v>40</v>
      </c>
      <c r="G86" s="54">
        <v>0</v>
      </c>
      <c r="H86" s="54">
        <f t="shared" si="2"/>
        <v>40</v>
      </c>
      <c r="I86" s="55">
        <f t="shared" si="3"/>
        <v>186</v>
      </c>
    </row>
    <row r="87" spans="1:9">
      <c r="A87" s="52">
        <v>83</v>
      </c>
      <c r="B87" s="53" t="s">
        <v>17</v>
      </c>
      <c r="C87" s="53" t="s">
        <v>217</v>
      </c>
      <c r="D87" s="53" t="s">
        <v>60</v>
      </c>
      <c r="E87" s="54">
        <v>67</v>
      </c>
      <c r="F87" s="54">
        <v>11</v>
      </c>
      <c r="G87" s="54">
        <v>0</v>
      </c>
      <c r="H87" s="54">
        <f t="shared" si="2"/>
        <v>11</v>
      </c>
      <c r="I87" s="55">
        <f t="shared" si="3"/>
        <v>56</v>
      </c>
    </row>
    <row r="88" spans="1:9">
      <c r="A88" s="52">
        <v>84</v>
      </c>
      <c r="B88" s="53" t="s">
        <v>17</v>
      </c>
      <c r="C88" s="53" t="s">
        <v>218</v>
      </c>
      <c r="D88" s="53" t="s">
        <v>61</v>
      </c>
      <c r="E88" s="54">
        <v>48</v>
      </c>
      <c r="F88" s="54">
        <v>774</v>
      </c>
      <c r="G88" s="54">
        <v>1</v>
      </c>
      <c r="H88" s="54">
        <f t="shared" si="2"/>
        <v>775</v>
      </c>
      <c r="I88" s="55">
        <f t="shared" si="3"/>
        <v>-727</v>
      </c>
    </row>
    <row r="89" spans="1:9">
      <c r="A89" s="52">
        <v>85</v>
      </c>
      <c r="B89" s="53" t="s">
        <v>17</v>
      </c>
      <c r="C89" s="53" t="s">
        <v>219</v>
      </c>
      <c r="D89" s="53" t="s">
        <v>62</v>
      </c>
      <c r="E89" s="54">
        <v>177</v>
      </c>
      <c r="F89" s="54">
        <v>190</v>
      </c>
      <c r="G89" s="54">
        <v>2</v>
      </c>
      <c r="H89" s="54">
        <f t="shared" si="2"/>
        <v>192</v>
      </c>
      <c r="I89" s="55">
        <f t="shared" si="3"/>
        <v>-15</v>
      </c>
    </row>
    <row r="90" spans="1:9">
      <c r="A90" s="52">
        <v>86</v>
      </c>
      <c r="B90" s="53" t="s">
        <v>17</v>
      </c>
      <c r="C90" s="53" t="s">
        <v>220</v>
      </c>
      <c r="D90" s="53" t="s">
        <v>63</v>
      </c>
      <c r="E90" s="54">
        <v>35</v>
      </c>
      <c r="F90" s="58">
        <v>1132</v>
      </c>
      <c r="G90" s="58">
        <v>77</v>
      </c>
      <c r="H90" s="54">
        <f t="shared" si="2"/>
        <v>1209</v>
      </c>
      <c r="I90" s="55">
        <f t="shared" si="3"/>
        <v>-1174</v>
      </c>
    </row>
    <row r="91" spans="1:9">
      <c r="A91" s="52">
        <v>87</v>
      </c>
      <c r="B91" s="53" t="s">
        <v>17</v>
      </c>
      <c r="C91" s="53" t="s">
        <v>221</v>
      </c>
      <c r="D91" s="53" t="s">
        <v>64</v>
      </c>
      <c r="E91" s="54">
        <v>599</v>
      </c>
      <c r="F91" s="58">
        <v>408</v>
      </c>
      <c r="G91" s="59">
        <v>0</v>
      </c>
      <c r="H91" s="54">
        <f t="shared" si="2"/>
        <v>408</v>
      </c>
      <c r="I91" s="55">
        <f t="shared" si="3"/>
        <v>191</v>
      </c>
    </row>
    <row r="92" spans="1:9">
      <c r="A92" s="52">
        <v>88</v>
      </c>
      <c r="B92" s="53" t="s">
        <v>17</v>
      </c>
      <c r="C92" s="53" t="s">
        <v>222</v>
      </c>
      <c r="D92" s="53" t="s">
        <v>65</v>
      </c>
      <c r="E92" s="54">
        <v>902</v>
      </c>
      <c r="F92" s="54">
        <v>728</v>
      </c>
      <c r="G92" s="54">
        <v>8</v>
      </c>
      <c r="H92" s="54">
        <f t="shared" si="2"/>
        <v>736</v>
      </c>
      <c r="I92" s="55">
        <f t="shared" si="3"/>
        <v>166</v>
      </c>
    </row>
    <row r="93" spans="1:9">
      <c r="A93" s="60"/>
      <c r="B93" s="61"/>
      <c r="C93" s="53"/>
      <c r="D93" s="62" t="s">
        <v>18</v>
      </c>
      <c r="E93" s="56">
        <f>SUM(E5:E92)</f>
        <v>70589</v>
      </c>
      <c r="F93" s="56">
        <f t="shared" ref="F93:G93" si="4">SUM(F5:F92)</f>
        <v>83813</v>
      </c>
      <c r="G93" s="56">
        <f t="shared" si="4"/>
        <v>5340</v>
      </c>
      <c r="H93" s="56">
        <f>SUM(H5:H92)</f>
        <v>89153</v>
      </c>
      <c r="I93" s="56">
        <f>E93-H93</f>
        <v>-18564</v>
      </c>
    </row>
  </sheetData>
  <mergeCells count="10">
    <mergeCell ref="A1:I1"/>
    <mergeCell ref="D2:I2"/>
    <mergeCell ref="A3:A4"/>
    <mergeCell ref="B3:B4"/>
    <mergeCell ref="C3:C4"/>
    <mergeCell ref="D3:D4"/>
    <mergeCell ref="E3:E4"/>
    <mergeCell ref="F3:G3"/>
    <mergeCell ref="H3:H4"/>
    <mergeCell ref="I3:I4"/>
  </mergeCells>
  <conditionalFormatting sqref="I1:I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FDH เขต</vt:lpstr>
      <vt:lpstr>FDH นครพนม</vt:lpstr>
      <vt:lpstr>FDH บึงกาฬ</vt:lpstr>
      <vt:lpstr>FDH ลย.</vt:lpstr>
      <vt:lpstr>FDH สกลนคร</vt:lpstr>
      <vt:lpstr>FDH หนองคาย</vt:lpstr>
      <vt:lpstr>FDH หนองบัว</vt:lpstr>
      <vt:lpstr>FDH อุดร</vt:lpstr>
      <vt:lpstr>FDHเทียบe-claim</vt:lpstr>
      <vt:lpstr>'FDH เขต'!Print_Area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BD-Dell</dc:creator>
  <cp:lastModifiedBy>r8 way</cp:lastModifiedBy>
  <dcterms:created xsi:type="dcterms:W3CDTF">2024-06-02T09:27:41Z</dcterms:created>
  <dcterms:modified xsi:type="dcterms:W3CDTF">2025-03-26T04:25:10Z</dcterms:modified>
</cp:coreProperties>
</file>